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BUDGETS\2025 Budget\2025 Council Presentations\Council Supporting Information\"/>
    </mc:Choice>
  </mc:AlternateContent>
  <xr:revisionPtr revIDLastSave="0" documentId="13_ncr:1_{CF80EEC3-24D6-493E-A512-5C023F126245}" xr6:coauthVersionLast="47" xr6:coauthVersionMax="47" xr10:uidLastSave="{00000000-0000-0000-0000-000000000000}"/>
  <bookViews>
    <workbookView xWindow="-108" yWindow="-108" windowWidth="23256" windowHeight="12576" tabRatio="772" activeTab="9" xr2:uid="{BCE4735A-9272-4D8A-92CC-F74779B7645B}"/>
  </bookViews>
  <sheets>
    <sheet name="Budget Table Summary" sheetId="2" r:id="rId1"/>
    <sheet name="Detailed Tables--&gt;" sheetId="11" r:id="rId2"/>
    <sheet name="page 1" sheetId="3" r:id="rId3"/>
    <sheet name="page 2" sheetId="4" r:id="rId4"/>
    <sheet name="page 3" sheetId="5" r:id="rId5"/>
    <sheet name="page 4" sheetId="6" r:id="rId6"/>
    <sheet name="page 5" sheetId="7" r:id="rId7"/>
    <sheet name="Page 6" sheetId="8" r:id="rId8"/>
    <sheet name="Page 7" sheetId="9" r:id="rId9"/>
    <sheet name="Page 8"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s>
  <definedNames>
    <definedName name="\E" localSheetId="0">#REF!</definedName>
    <definedName name="\E">#REF!</definedName>
    <definedName name="\R" localSheetId="0">#REF!</definedName>
    <definedName name="\R">#REF!</definedName>
    <definedName name="_____mp2" localSheetId="0"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_____mp2"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_____PL2"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_PL2"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_PL3"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_PL3"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_PL4" localSheetId="0" hidden="1">{#N/A,#N/A,FALSE,"Report Data";#N/A,#N/A,FALSE,"COMP POOL";#N/A,#N/A,FALSE,"COMP POOL NB95";#N/A,#N/A,FALSE,"COMP POOL NB94"}</definedName>
    <definedName name="_____PL4" hidden="1">{#N/A,#N/A,FALSE,"Report Data";#N/A,#N/A,FALSE,"COMP POOL";#N/A,#N/A,FALSE,"COMP POOL NB95";#N/A,#N/A,FALSE,"COMP POOL NB94"}</definedName>
    <definedName name="_____PL5"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_PL5"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_ver1"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_ver1"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_XX5"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_XX5"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_XX6"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_XX6"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_yr1">[1]Assumptions!$B$7</definedName>
    <definedName name="___DAT1">#REF!</definedName>
    <definedName name="___DAT10">#REF!</definedName>
    <definedName name="___DAT11">#REF!</definedName>
    <definedName name="___DAT12">#REF!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DAT99">#REF!</definedName>
    <definedName name="___INDEX_SHEET___ASAP_Utilities" localSheetId="0">#REF!</definedName>
    <definedName name="___INDEX_SHEET___ASAP_Utilities">#REF!</definedName>
    <definedName name="___mp2" localSheetId="0"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___mp2"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___PL2"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PL2"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PL3"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PL3"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PL4" localSheetId="0" hidden="1">{#N/A,#N/A,FALSE,"Report Data";#N/A,#N/A,FALSE,"COMP POOL";#N/A,#N/A,FALSE,"COMP POOL NB95";#N/A,#N/A,FALSE,"COMP POOL NB94"}</definedName>
    <definedName name="___PL4" hidden="1">{#N/A,#N/A,FALSE,"Report Data";#N/A,#N/A,FALSE,"COMP POOL";#N/A,#N/A,FALSE,"COMP POOL NB95";#N/A,#N/A,FALSE,"COMP POOL NB94"}</definedName>
    <definedName name="___PL5"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PL5"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ver1"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ver1"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XX5"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XX5"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XX6"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XX6"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_yr1">[1]Assumptions!$B$7</definedName>
    <definedName name="__cat3" localSheetId="0">'[2]Service Category Listing'!#REF!</definedName>
    <definedName name="__cat3">'[2]Service Category Listing'!#REF!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AT99">#REF!</definedName>
    <definedName name="__FDS_HYPERLINK_TOGGLE_STATE__" hidden="1">"ON"</definedName>
    <definedName name="__mp2" localSheetId="0"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__mp2"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__PL2"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PL2"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PL3"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PL3"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PL4" localSheetId="0" hidden="1">{#N/A,#N/A,FALSE,"Report Data";#N/A,#N/A,FALSE,"COMP POOL";#N/A,#N/A,FALSE,"COMP POOL NB95";#N/A,#N/A,FALSE,"COMP POOL NB94"}</definedName>
    <definedName name="__PL4" hidden="1">{#N/A,#N/A,FALSE,"Report Data";#N/A,#N/A,FALSE,"COMP POOL";#N/A,#N/A,FALSE,"COMP POOL NB95";#N/A,#N/A,FALSE,"COMP POOL NB94"}</definedName>
    <definedName name="__PL5"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PL5"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ver1"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ver1"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XX5"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XX5"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XX6"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XX6"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_yr1">[1]Assumptions!$B$7</definedName>
    <definedName name="_100687">#REF!</definedName>
    <definedName name="_142">#REF!</definedName>
    <definedName name="_15563">#REF!</definedName>
    <definedName name="_15694">#REF!</definedName>
    <definedName name="_1cap_yr1">#N/A</definedName>
    <definedName name="_2cap_yr10">#N/A</definedName>
    <definedName name="_30906">#REF!</definedName>
    <definedName name="_31543">#REF!</definedName>
    <definedName name="_31619">#REF!</definedName>
    <definedName name="_33">#REF!</definedName>
    <definedName name="_3cap_yrF">#N/A</definedName>
    <definedName name="_4inv_yr1">#N/A</definedName>
    <definedName name="_5inv_yr10">#N/A</definedName>
    <definedName name="_83703">#REF!</definedName>
    <definedName name="_85605">#REF!</definedName>
    <definedName name="_85813">#REF!</definedName>
    <definedName name="_85944">#REF!</definedName>
    <definedName name="_86317">#REF!</definedName>
    <definedName name="_86349">#REF!</definedName>
    <definedName name="_86535">#REF!</definedName>
    <definedName name="_86611">#REF!</definedName>
    <definedName name="_86643">#REF!</definedName>
    <definedName name="_94771">#REF!</definedName>
    <definedName name="_97718">#REF!</definedName>
    <definedName name="_cat3" localSheetId="0">'[3]Service Category Listing'!#REF!</definedName>
    <definedName name="_cat3">'[4]Service Category Listing'!#REF!</definedName>
    <definedName name="_DAT1" localSheetId="0">#REF!</definedName>
    <definedName name="_DAT1">#REF!</definedName>
    <definedName name="_DAT10" localSheetId="0">#REF!</definedName>
    <definedName name="_DAT10">#REF!</definedName>
    <definedName name="_DAT11" localSheetId="0">#REF!</definedName>
    <definedName name="_DAT11">#REF!</definedName>
    <definedName name="_DAT12" localSheetId="0">#REF!</definedName>
    <definedName name="_DAT12">#REF!</definedName>
    <definedName name="_DAT13">[5]Dec05!#REF!</definedName>
    <definedName name="_DAT14">[5]Dec05!#REF!</definedName>
    <definedName name="_DAT15">[5]Dec05!#REF!</definedName>
    <definedName name="_DAT16">[5]Dec05!#REF!</definedName>
    <definedName name="_DAT17" localSheetId="0">#REF!</definedName>
    <definedName name="_DAT17">#REF!</definedName>
    <definedName name="_DAT18" localSheetId="0">#REF!</definedName>
    <definedName name="_DAT18">#REF!</definedName>
    <definedName name="_DAT19" localSheetId="0">#REF!</definedName>
    <definedName name="_DAT19">#REF!</definedName>
    <definedName name="_DAT2" localSheetId="0">#REF!</definedName>
    <definedName name="_DAT2">#REF!</definedName>
    <definedName name="_DAT20" localSheetId="0">#REF!</definedName>
    <definedName name="_DAT20">#REF!</definedName>
    <definedName name="_DAT21" localSheetId="0">#REF!</definedName>
    <definedName name="_DAT21">#REF!</definedName>
    <definedName name="_DAT22" localSheetId="0">#REF!</definedName>
    <definedName name="_DAT22">#REF!</definedName>
    <definedName name="_DAT23" localSheetId="0">#REF!</definedName>
    <definedName name="_DAT23">#REF!</definedName>
    <definedName name="_DAT24" localSheetId="0">#REF!</definedName>
    <definedName name="_DAT24">#REF!</definedName>
    <definedName name="_DAT25" localSheetId="0">#REF!</definedName>
    <definedName name="_DAT25">#REF!</definedName>
    <definedName name="_DAT26">#REF!</definedName>
    <definedName name="_DAT3" localSheetId="0">#REF!</definedName>
    <definedName name="_DAT3">#REF!</definedName>
    <definedName name="_DAT4" localSheetId="0">#REF!</definedName>
    <definedName name="_DAT4">#REF!</definedName>
    <definedName name="_DAT5" localSheetId="0">#REF!</definedName>
    <definedName name="_DAT5">#REF!</definedName>
    <definedName name="_DAT6" localSheetId="0">#REF!</definedName>
    <definedName name="_DAT6">#REF!</definedName>
    <definedName name="_DAT7" localSheetId="0">#REF!</definedName>
    <definedName name="_DAT7">#REF!</definedName>
    <definedName name="_DAT8" localSheetId="0">#REF!</definedName>
    <definedName name="_DAT8">#REF!</definedName>
    <definedName name="_DAT9" localSheetId="0">#REF!</definedName>
    <definedName name="_DAT9">#REF!</definedName>
    <definedName name="_DAT99" localSheetId="0">#REF!</definedName>
    <definedName name="_DAT99">#REF!</definedName>
    <definedName name="_dx11">[5]Dec05!#REF!</definedName>
    <definedName name="_dx12">[5]Dec05!#REF!</definedName>
    <definedName name="_dx13">[5]Dec05!#REF!</definedName>
    <definedName name="_dx14">[5]Dec05!#REF!</definedName>
    <definedName name="_dx15">[5]Dec05!#REF!</definedName>
    <definedName name="_dx16">[5]Dec05!#REF!</definedName>
    <definedName name="_Fill" localSheetId="0" hidden="1">#REF!</definedName>
    <definedName name="_Fill" hidden="1">#REF!</definedName>
    <definedName name="_xlnm._FilterDatabase" localSheetId="2">'page 1'!$C$4:$H$34</definedName>
    <definedName name="_xlnm._FilterDatabase" localSheetId="3">'page 2'!$C$4:$H$14</definedName>
    <definedName name="_xlnm._FilterDatabase" localSheetId="4">'page 3'!$C$4:$H$10</definedName>
    <definedName name="_gb500008" localSheetId="0">'[6]2015 APR'!#REF!</definedName>
    <definedName name="_gb500008">'[7]2015 APR'!#REF!</definedName>
    <definedName name="_Key1" localSheetId="0" hidden="1">#REF!</definedName>
    <definedName name="_Key1" hidden="1">#REF!</definedName>
    <definedName name="_Key2" localSheetId="0" hidden="1">#REF!</definedName>
    <definedName name="_Key2" hidden="1">#REF!</definedName>
    <definedName name="_mp2" localSheetId="0"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_mp2"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_Order1" hidden="1">255</definedName>
    <definedName name="_Order2" hidden="1">255</definedName>
    <definedName name="_PL2"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PL2"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PL3"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PL3"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PL4" localSheetId="0" hidden="1">{#N/A,#N/A,FALSE,"Report Data";#N/A,#N/A,FALSE,"COMP POOL";#N/A,#N/A,FALSE,"COMP POOL NB95";#N/A,#N/A,FALSE,"COMP POOL NB94"}</definedName>
    <definedName name="_PL4" hidden="1">{#N/A,#N/A,FALSE,"Report Data";#N/A,#N/A,FALSE,"COMP POOL";#N/A,#N/A,FALSE,"COMP POOL NB95";#N/A,#N/A,FALSE,"COMP POOL NB94"}</definedName>
    <definedName name="_PL5"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PL5"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Sort" localSheetId="0" hidden="1">#REF!</definedName>
    <definedName name="_Sort" hidden="1">#REF!</definedName>
    <definedName name="_ver1"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ver1"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XX5"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XX5"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XX6"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XX6"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yr1">[1]Assumptions!$B$7</definedName>
    <definedName name="A" localSheetId="0">#REF!</definedName>
    <definedName name="a">#REF!</definedName>
    <definedName name="AA_Eng">{"99033"}</definedName>
    <definedName name="AA_Util">{"99031","99032"}</definedName>
    <definedName name="aaaa"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aaaa"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AB" localSheetId="0">#REF!</definedName>
    <definedName name="AB">#REF!</definedName>
    <definedName name="ACCOUNT" localSheetId="0">#REF!</definedName>
    <definedName name="ACCOUNT">'[8]CoV 2011 Plan'!#REF!</definedName>
    <definedName name="ACCOUNT_name" localSheetId="0">#REF!</definedName>
    <definedName name="ACCOUNT_name">#REF!</definedName>
    <definedName name="ACCOUNT12">'[9]CoV 2011 Plan'!#REF!</definedName>
    <definedName name="ACCOUNT2">'[9]CoV 2011 Plan'!#REF!</definedName>
    <definedName name="ACCOUNT27">'[9]CoV 2011 Plan'!#REF!</definedName>
    <definedName name="ACCOUNT3">'[9]CoV 2011 Plan'!#REF!</definedName>
    <definedName name="ACCOUNT4">'[9]CoV 2011 Plan'!#REF!</definedName>
    <definedName name="ACCOUNT5">'[9]CoV 2011 Plan'!#REF!</definedName>
    <definedName name="ACCOUNT6">'[9]CoV 2011 Plan'!#REF!</definedName>
    <definedName name="ACCOUNT7">'[9]CoV 2011 Plan'!#REF!</definedName>
    <definedName name="ACCOUNT8">'[9]CoV 2011 Plan'!#REF!</definedName>
    <definedName name="ACCOUNT9">'[9]CoV 2011 Plan'!#REF!</definedName>
    <definedName name="Adj_Flat_Water_Percent" localSheetId="0">#REF!</definedName>
    <definedName name="Adj_Flat_Water_Percent">#REF!</definedName>
    <definedName name="Adj_Metered_Water_Percent" localSheetId="0">#REF!</definedName>
    <definedName name="Adj_Metered_Water_Percent">#REF!</definedName>
    <definedName name="ADJPLAN" localSheetId="0">#REF!</definedName>
    <definedName name="ADJPLAN">#REF!</definedName>
    <definedName name="ADJPRPLN" localSheetId="0">#REF!</definedName>
    <definedName name="ADJPRPLN">#REF!</definedName>
    <definedName name="adv">#REF!</definedName>
    <definedName name="AEXPN" localSheetId="0">#REF!</definedName>
    <definedName name="AEXPN">#REF!</definedName>
    <definedName name="aff" localSheetId="0">Scheduled_Payment+Extra_Payment</definedName>
    <definedName name="aff">Scheduled_Payment+Extra_Payment</definedName>
    <definedName name="Aff." localSheetId="0">ROW(#REF!)</definedName>
    <definedName name="Aff.">ROW(#REF!)</definedName>
    <definedName name="Affordability" localSheetId="0">Scheduled_Payment+Extra_Payment</definedName>
    <definedName name="Affordability">Scheduled_Payment+Extra_Payment</definedName>
    <definedName name="Affordability2" localSheetId="0">OFFSET('[10]Capital Costs- Roddan'!Full_Print,0,0,Last_Row)</definedName>
    <definedName name="Affordability2">OFFSET('[10]Capital Costs- Roddan'!Full_Print,0,0,Last_Row)</definedName>
    <definedName name="age_table" localSheetId="0">'[11]Age Table'!$A$1:$B$4</definedName>
    <definedName name="age_table">'[12]Age Table'!$A$1:$B$4</definedName>
    <definedName name="All_table">#REF!</definedName>
    <definedName name="allnresblocks">[1]Assumptions!$A$49:$A$52</definedName>
    <definedName name="allresblocks">[1]Assumptions!$A$43:$A$46</definedName>
    <definedName name="Analysis" localSheetId="0">Scheduled_Payment+Extra_Payment</definedName>
    <definedName name="Analysis">Scheduled_Payment+Extra_Payment</definedName>
    <definedName name="anscount" hidden="1">1</definedName>
    <definedName name="Approval" localSheetId="0">'[13]drop down'!$E$5:$E$8</definedName>
    <definedName name="Approval">'[14]drop down'!$E$5:$E$8</definedName>
    <definedName name="ApprovedButton">"Option Button 1039"</definedName>
    <definedName name="arbal">#REF!</definedName>
    <definedName name="ARBAL00" localSheetId="0">#REF!</definedName>
    <definedName name="ARBAL00">#REF!</definedName>
    <definedName name="ARBAL01" localSheetId="0">#REF!</definedName>
    <definedName name="ARBAL01">#REF!</definedName>
    <definedName name="ARBAL02" localSheetId="0">#REF!</definedName>
    <definedName name="ARBAL02">#REF!</definedName>
    <definedName name="ARBAL03" localSheetId="0">#REF!</definedName>
    <definedName name="ARBAL03">#REF!</definedName>
    <definedName name="ARBAL04" localSheetId="0">#REF!</definedName>
    <definedName name="ARBAL04">#REF!</definedName>
    <definedName name="ARBAL05" localSheetId="0">#REF!</definedName>
    <definedName name="ARBAL05">#REF!</definedName>
    <definedName name="ARBAL06" localSheetId="0">#REF!</definedName>
    <definedName name="ARBAL06">#REF!</definedName>
    <definedName name="ARBAL07" localSheetId="0">#REF!</definedName>
    <definedName name="ARBAL07">#REF!</definedName>
    <definedName name="ARBAL08" localSheetId="0">#REF!</definedName>
    <definedName name="ARBAL08">#REF!</definedName>
    <definedName name="ARBAL09" localSheetId="0">#REF!</definedName>
    <definedName name="ARBAL09">#REF!</definedName>
    <definedName name="ARBAL10" localSheetId="0">#REF!</definedName>
    <definedName name="ARBAL10">#REF!</definedName>
    <definedName name="ARBAL11" localSheetId="0">#REF!</definedName>
    <definedName name="ARBAL11">#REF!</definedName>
    <definedName name="ARBAL12" localSheetId="0">#REF!</definedName>
    <definedName name="ARBAL12">#REF!</definedName>
    <definedName name="Area" localSheetId="0">#REF!</definedName>
    <definedName name="Area">#REF!</definedName>
    <definedName name="AREV" localSheetId="0">#REF!</definedName>
    <definedName name="AREV">#REF!</definedName>
    <definedName name="AS2DocOpenMode" hidden="1">"AS2DocumentEdit"</definedName>
    <definedName name="Beg_Bal" localSheetId="0">#REF!</definedName>
    <definedName name="Beg_Bal">#REF!</definedName>
    <definedName name="BILL"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BILL"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bob" localSheetId="0" hidden="1">{"Water Revenues",#N/A,FALSE,"Water Model"}</definedName>
    <definedName name="bob" hidden="1">{"Water Revenues",#N/A,FALSE,"Water Model"}</definedName>
    <definedName name="BU">'[15]#REF'!#REF!</definedName>
    <definedName name="budget_year" localSheetId="0">[16]drop_downs!$A$118:$A$120</definedName>
    <definedName name="budget_year">[17]drop_downs!$A$118:$A$120</definedName>
    <definedName name="BudgetType">'[18]DATA-HIDE DO NOT REMOVE'!$A$2:$A$5</definedName>
    <definedName name="Building_Cost">[19]SOTP!$D$7</definedName>
    <definedName name="Calendar10Month">'[20]Calendar 2019'!$C$141</definedName>
    <definedName name="Calendar10Year">'[20]Calendar 2019'!$B$141</definedName>
    <definedName name="Calendar11Month">'[20]Calendar 2019'!$C$158</definedName>
    <definedName name="Calendar11Year">'[20]Calendar 2019'!$B$158</definedName>
    <definedName name="Calendar12Month">'[20]Calendar 2019'!$C$172</definedName>
    <definedName name="Calendar12Year">'[20]Calendar 2019'!$B$172</definedName>
    <definedName name="Calendar1Month">'[20]Calendar 2019'!$C$13</definedName>
    <definedName name="Calendar1Year">'[20]Calendar 2019'!$B$13</definedName>
    <definedName name="Calendar2Month">'[20]Calendar 2019'!$C$28</definedName>
    <definedName name="Calendar2Year">'[20]Calendar 2019'!$B$28</definedName>
    <definedName name="Calendar3Month">'[20]Calendar 2019'!$C$42</definedName>
    <definedName name="Calendar3Year">'[20]Calendar 2019'!$B$42</definedName>
    <definedName name="Calendar4Month">'[20]Calendar 2019'!$C$57</definedName>
    <definedName name="Calendar4Year">'[20]Calendar 2019'!$B$57</definedName>
    <definedName name="Calendar5Month">'[20]Calendar 2019'!$C$71</definedName>
    <definedName name="Calendar5Year">'[20]Calendar 2019'!$B$71</definedName>
    <definedName name="Calendar6Month">'[20]Calendar 2019'!$C$85</definedName>
    <definedName name="Calendar6Year">'[20]Calendar 2019'!$B$85</definedName>
    <definedName name="Calendar7Month">'[20]Calendar 2019'!$C$99</definedName>
    <definedName name="Calendar7Year">'[20]Calendar 2019'!$B$99</definedName>
    <definedName name="Calendar8Month">'[20]Calendar 2019'!$C$113</definedName>
    <definedName name="Calendar8Year">'[20]Calendar 2019'!$B$113</definedName>
    <definedName name="Calendar9Month">'[20]Calendar 2019'!$C$127</definedName>
    <definedName name="Calendar9Year">'[20]Calendar 2019'!$B$127</definedName>
    <definedName name="cap">[21]drop_downs!$A$24:$A$27</definedName>
    <definedName name="Cap_Plan" localSheetId="0">'[22]Submission Forms Data'!$B:$LY</definedName>
    <definedName name="Cap_Plan">#REF!</definedName>
    <definedName name="capinv" localSheetId="0">[16]drop_downs!$A$65:$A$73</definedName>
    <definedName name="capinv">[17]drop_downs!$A$65:$A$73</definedName>
    <definedName name="CapOH_Eng">{"99310"}</definedName>
    <definedName name="CapOH_Util">{"99300","99320"}</definedName>
    <definedName name="category" localSheetId="0">'[23]Service Category Listing'!$B$3:$B$42</definedName>
    <definedName name="category">'[4]Service Category Listing'!$B$3:$B$42</definedName>
    <definedName name="Category1" localSheetId="0">#REF!</definedName>
    <definedName name="Category1">#REF!</definedName>
    <definedName name="Category2" localSheetId="0">#REF!</definedName>
    <definedName name="Category2">#REF!</definedName>
    <definedName name="Category3" localSheetId="0">#REF!</definedName>
    <definedName name="Category3">#REF!</definedName>
    <definedName name="cc">[24]Clerks!$AH$1:$AL$1</definedName>
    <definedName name="cert">[21]drop_downs!$A$109:$A$113</definedName>
    <definedName name="Clerks_Services">[25]Clerks!$AG$1:$AK$1</definedName>
    <definedName name="close" localSheetId="0">'[26]Data Tab 1'!$A$10:$A$12</definedName>
    <definedName name="close">'[27]Data Tab 1'!$A$10:$A$12</definedName>
    <definedName name="CMHC">#REF!</definedName>
    <definedName name="cmo">'[24]City Managers Office'!$AH$1:$AN$1</definedName>
    <definedName name="CMO_Services">'[25]City Managers Office'!$AG$1:$AM$1</definedName>
    <definedName name="COMMERCIAL">#REF!</definedName>
    <definedName name="Commercial_SF">[19]SOTP!$F$7</definedName>
    <definedName name="Confidence">#REF!</definedName>
    <definedName name="Corp.Services" localSheetId="0">#REF!</definedName>
    <definedName name="Corp.Services">#REF!</definedName>
    <definedName name="COV_Funding_Source" localSheetId="0">'[13]drop down'!$M$5:$M$8</definedName>
    <definedName name="COV_Funding_Source">'[14]drop down'!$M$5:$M$8</definedName>
    <definedName name="crap01" localSheetId="0">#REF!</definedName>
    <definedName name="crap01">#REF!</definedName>
    <definedName name="CRBAL" localSheetId="0">#REF!</definedName>
    <definedName name="CRBAL">#REF!</definedName>
    <definedName name="CS_Services">'[25]Community Services'!$AG$1:$AO$1</definedName>
    <definedName name="CSG">'[28]RFT - CUPE 15 - July_08'!$B$2:$K$150</definedName>
    <definedName name="Cum_Int" localSheetId="0">#REF!</definedName>
    <definedName name="Cum_Int">#REF!</definedName>
    <definedName name="CUPE152002" localSheetId="0">[29]Cupe15!#REF!</definedName>
    <definedName name="CUPE152002">[29]Cupe15!#REF!</definedName>
    <definedName name="Current_Rent_Target" localSheetId="0">#REF!</definedName>
    <definedName name="Current_Rent_Target">#REF!</definedName>
    <definedName name="curryrplan" localSheetId="0">#REF!</definedName>
    <definedName name="curryrplan">#REF!</definedName>
    <definedName name="d" localSheetId="0" hidden="1">{#N/A,#N/A,FALSE,"Report Data";#N/A,#N/A,FALSE,"COMP POOL";#N/A,#N/A,FALSE,"COMP POOL NB95";#N/A,#N/A,FALSE,"COMP POOL NB94"}</definedName>
    <definedName name="d" hidden="1">{#N/A,#N/A,FALSE,"Report Data";#N/A,#N/A,FALSE,"COMP POOL";#N/A,#N/A,FALSE,"COMP POOL NB95";#N/A,#N/A,FALSE,"COMP POOL NB94"}</definedName>
    <definedName name="dasdsa" localSheetId="0">[30]Dropdowns!$A$15:$A$17</definedName>
    <definedName name="dasdsa">[31]Dropdowns!$A$15:$A$17</definedName>
    <definedName name="DAT1_1" localSheetId="0">#REF!</definedName>
    <definedName name="DAT1_1">#REF!</definedName>
    <definedName name="Data" localSheetId="0">#REF!</definedName>
    <definedName name="Data">#REF!</definedName>
    <definedName name="DATA_03" localSheetId="0">'[32]Sample Annual Expense Budget'!#REF!</definedName>
    <definedName name="DATA_03">'[33]Sample Annual Expense Budget'!#REF!</definedName>
    <definedName name="DATA1">'[34]2011 CT Salary Estimates Detail'!#REF!</definedName>
    <definedName name="DATA10">'[34]2011 CT Salary Estimates Detail'!#REF!</definedName>
    <definedName name="DATA11">'[34]2011 CT Salary Estimates Detail'!#REF!</definedName>
    <definedName name="DATA12">'[34]2011 CT Salary Estimates Detail'!#REF!</definedName>
    <definedName name="DATA13">'[34]2011 CT Salary Estimates Detail'!#REF!</definedName>
    <definedName name="DATA14">'[34]2011 CT Salary Estimates Detail'!#REF!</definedName>
    <definedName name="DATA15">'[34]2011 CT Salary Estimates Detail'!#REF!</definedName>
    <definedName name="DATA16">'[34]2011 CT Salary Estimates Detail'!#REF!</definedName>
    <definedName name="DATA17">'[34]2011 CT Salary Estimates Detail'!#REF!</definedName>
    <definedName name="DATA18">'[34]2011 CT Salary Estimates Detail'!#REF!</definedName>
    <definedName name="DATA19">'[34]2011 CT Salary Estimates Detail'!#REF!</definedName>
    <definedName name="DATA2">'[34]2011 CT Salary Estimates Detail'!#REF!</definedName>
    <definedName name="DATA20">'[34]2011 CT Salary Estimates Detail'!#REF!</definedName>
    <definedName name="DATA21">'[34]2011 CT Salary Estimates Detail'!#REF!</definedName>
    <definedName name="DATA22">'[34]2011 CT Salary Estimates Detail'!#REF!</definedName>
    <definedName name="DATA23">'[34]2011 CT Salary Estimates Detail'!#REF!</definedName>
    <definedName name="DATA24">'[34]2011 CT Salary Estimates Detail'!#REF!</definedName>
    <definedName name="DATA25">'[34]2011 CT Salary Estimates Detail'!#REF!</definedName>
    <definedName name="DATA26" localSheetId="0">#REF!</definedName>
    <definedName name="DATA26">#REF!</definedName>
    <definedName name="DATA27" localSheetId="0">#REF!</definedName>
    <definedName name="DATA27">#REF!</definedName>
    <definedName name="DATA28" localSheetId="0">#REF!</definedName>
    <definedName name="DATA28">#REF!</definedName>
    <definedName name="DATA29" localSheetId="0">#REF!</definedName>
    <definedName name="DATA29">#REF!</definedName>
    <definedName name="DATA3">'[34]2011 CT Salary Estimates Detail'!#REF!</definedName>
    <definedName name="DATA30" localSheetId="0">#REF!</definedName>
    <definedName name="DATA30">#REF!</definedName>
    <definedName name="DATA31" localSheetId="0">#REF!</definedName>
    <definedName name="DATA31">#REF!</definedName>
    <definedName name="DATA32" localSheetId="0">'[35]PS Target Build'!#REF!</definedName>
    <definedName name="DATA32">'[36]PS Target Build'!#REF!</definedName>
    <definedName name="DATA33" localSheetId="0">'[35]PS Target Build'!#REF!</definedName>
    <definedName name="DATA33">'[36]PS Target Build'!#REF!</definedName>
    <definedName name="DATA4">'[34]2011 CT Salary Estimates Detail'!#REF!</definedName>
    <definedName name="DATA40" localSheetId="0">[37]old_Civilian!#REF!</definedName>
    <definedName name="DATA40">[38]old_Civilian!#REF!</definedName>
    <definedName name="DATA42" localSheetId="0">[37]old_Civilian!#REF!</definedName>
    <definedName name="DATA42">[38]old_Civilian!#REF!</definedName>
    <definedName name="DATA43" localSheetId="0">[37]old_Civilian!#REF!</definedName>
    <definedName name="DATA43">[38]old_Civilian!#REF!</definedName>
    <definedName name="DATA44" localSheetId="0">[37]old_Civilian!#REF!</definedName>
    <definedName name="DATA44">[38]old_Civilian!#REF!</definedName>
    <definedName name="DATA46" localSheetId="0">[37]old_Civilian!#REF!</definedName>
    <definedName name="DATA46">[38]old_Civilian!#REF!</definedName>
    <definedName name="DATA48" localSheetId="0">[37]old_Civilian!#REF!</definedName>
    <definedName name="DATA48">[38]old_Civilian!#REF!</definedName>
    <definedName name="DATA49" localSheetId="0">[37]old_Civilian!#REF!</definedName>
    <definedName name="DATA49">[38]old_Civilian!#REF!</definedName>
    <definedName name="DATA5">'[34]2011 CT Salary Estimates Detail'!#REF!</definedName>
    <definedName name="DATA6">'[34]2011 CT Salary Estimates Detail'!#REF!</definedName>
    <definedName name="DATA7">'[34]2011 CT Salary Estimates Detail'!#REF!</definedName>
    <definedName name="DATA8">'[34]2011 CT Salary Estimates Detail'!#REF!</definedName>
    <definedName name="DATA9">'[34]2011 CT Salary Estimates Detail'!#REF!</definedName>
    <definedName name="Dates" localSheetId="0">#REF!</definedName>
    <definedName name="Dates">#REF!</definedName>
    <definedName name="DATESTAMP" localSheetId="0">#REF!</definedName>
    <definedName name="DATESTAMP">#REF!</definedName>
    <definedName name="dcf" localSheetId="0" hidden="1">{#N/A,"A",FALSE,"DCF"}</definedName>
    <definedName name="dcf" hidden="1">{#N/A,"A",FALSE,"DCF"}</definedName>
    <definedName name="DCR_covenant">[39]Phases!$E$3</definedName>
    <definedName name="dcyr1">[1]Assumptions!$B$96</definedName>
    <definedName name="Debt_Cost" localSheetId="0">#REF!</definedName>
    <definedName name="Debt_Cost">#REF!</definedName>
    <definedName name="delete" localSheetId="0" hidden="1">{#N/A,#N/A,FALSE,"SUMMARY";#N/A,#N/A,FALSE,"EAC96PLA";#N/A,#N/A,FALSE,"EAC96EXT";#N/A,#N/A,FALSE,"FINSUM";#N/A,#N/A,FALSE,"1996PL";#N/A,#N/A,FALSE,"RISKOP3rd";#N/A,#N/A,FALSE,"RISKTOTAL";#N/A,#N/A,FALSE,"STAFFING";#N/A,#N/A,FALSE,"Balsht"}</definedName>
    <definedName name="delete" hidden="1">{#N/A,#N/A,FALSE,"SUMMARY";#N/A,#N/A,FALSE,"EAC96PLA";#N/A,#N/A,FALSE,"EAC96EXT";#N/A,#N/A,FALSE,"FINSUM";#N/A,#N/A,FALSE,"1996PL";#N/A,#N/A,FALSE,"RISKOP3rd";#N/A,#N/A,FALSE,"RISKTOTAL";#N/A,#N/A,FALSE,"STAFFING";#N/A,#N/A,FALSE,"Balsht"}</definedName>
    <definedName name="delta" localSheetId="0">#REF!</definedName>
    <definedName name="delta">#REF!</definedName>
    <definedName name="department">[21]drop_downs!$A$3:$A$13</definedName>
    <definedName name="Depreciation" localSheetId="0">#REF!</definedName>
    <definedName name="Depreciation">#REF!</definedName>
    <definedName name="Dept" localSheetId="0">#REF!</definedName>
    <definedName name="dept">[4]Sheet2!$A$2:$A$20</definedName>
    <definedName name="Dept_Finance_Signoff">[40]Dropdowns!$A$14:$A$16</definedName>
    <definedName name="DEPTRE" localSheetId="0">#REF!</definedName>
    <definedName name="DEPTRE">#REF!</definedName>
    <definedName name="deptrev">#REF!</definedName>
    <definedName name="DevPermitCE">{"418010","418020","418029","418140","593010","593020","499992"}</definedName>
    <definedName name="discountadjustment" localSheetId="0">#REF!</definedName>
    <definedName name="discountadjustment">#REF!</definedName>
    <definedName name="DRBAL" localSheetId="0">#REF!</definedName>
    <definedName name="DRBAL">#REF!</definedName>
    <definedName name="e"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e"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earn">[1]Assumptions!$B$13</definedName>
    <definedName name="Effect" localSheetId="0">#REF!</definedName>
    <definedName name="Effect">#REF!</definedName>
    <definedName name="ek" localSheetId="0">IF([41]!Values_Entered,'Budget Table Summary'!Header_Row+[41]!Number_of_Payments,'Budget Table Summary'!Header_Row)</definedName>
    <definedName name="ek">IF([41]!Values_Entered,Header_Row+[41]!Number_of_Payments,Header_Row)</definedName>
    <definedName name="ELEMENTS" localSheetId="0">#REF!</definedName>
    <definedName name="ELEMENTS">#REF!</definedName>
    <definedName name="End">#REF!</definedName>
    <definedName name="End_Bal" localSheetId="0">#REF!</definedName>
    <definedName name="End_Bal">#REF!</definedName>
    <definedName name="ENG" localSheetId="0">#REF!</definedName>
    <definedName name="ENG">#REF!</definedName>
    <definedName name="ENG_BI_EXE_NAME" hidden="1">"BICORE.EXE"</definedName>
    <definedName name="ENG_BI_EXEC_CMD_ARGS" hidden="1">"03304607807707707207207407807603605007003304907412708906908707207908410406808007306906508506709508508407213012406907008409308506907006012612310411311511011810112110107707508307308708707008606107308508610010209609307408108105304912912809512112310512210"</definedName>
    <definedName name="ENG_BI_EXEC_CMD_ARGS_2" hidden="1">"21171020720660710700840740830800710700810680910760880731251321041121181101190981201010720710850920760830611240981261280951161191051271061161050730670810690830870920790910750620830760830660820580540570490680590500610640500540530590540600590590560510590"</definedName>
    <definedName name="ENG_BI_EXEC_CMD_ARGS_3" hidden="1">"59050049064054055064049062063059059062060050054050063055054058066050049058060057056059054053053068058055063055052049063050058056059058064050059059049055064056056064049059061059054058049060054054060064049063061060055066060057054059053053053068059048052"</definedName>
    <definedName name="ENG_BI_EXEC_CMD_ARGS_4" hidden="1">"06405005805605905805405905906105505905905505513012309911711710711710510308106607907506708307306907010811112513209611312209811211009907407606708407006806907008409308506907006012612310411311810310810910406507607608006907207708007507908209008307808906207"</definedName>
    <definedName name="ENG_BI_EXEC_CMD_ARGS_5" hidden="1">"7082068073070069080130123088091068073087070069084065086070077092068050125"</definedName>
    <definedName name="ENG_BI_GEN_LIC" hidden="1">"0"</definedName>
    <definedName name="ENG_BI_GEN_LIC_WS" hidden="1">"True"</definedName>
    <definedName name="ENG_BI_LANG_CODE" hidden="1">"en"</definedName>
    <definedName name="ENG_BI_LBI" hidden="1">"DRLEOVJJA0"</definedName>
    <definedName name="ENG_BI_PROFILE_PATH" hidden="1">"C:\ProgramData\Alchemex\AlchemexSmartReporting\MetaData\MAS\Report Designer Add-In S300SQL 1-0\BICORE_profiler_20130121_173608.csv"</definedName>
    <definedName name="ENG_BI_REPOS_FILE" hidden="1">"\\EPV-APP01\SHAREDDATA\BXDATA\SQL\alchemex.svd"</definedName>
    <definedName name="ENG_BI_REPOS_PATH" hidden="1">"\\EPV-APP01\SHAREDDATA\BXDATA\SQL\"</definedName>
    <definedName name="ENG_BI_TLA" hidden="1">"66;80;104;182;170;166;197;176;116;11;87;197;189;138;230;162;150;28;128;254;247;145;197;63;270;90;44;86;114;178;221;99"</definedName>
    <definedName name="ENG_BI_TLA2" hidden="1">"220;42;38;62;221;189;83;179;55;230;194;196;10;207;221;154;7;1;212;227;91;215;26;113;95;83;162;16;94;238;15;149"</definedName>
    <definedName name="EngFeesCE">{"418050","418051","418070","418171","418172","418210","418220","418230","418260","418280","418290","418295","418300","418320","418340","490710","491140","593045"}</definedName>
    <definedName name="Engineering_Services">[25]Engineering!$AG$1:$AQ$1</definedName>
    <definedName name="EQSRentCE">{"598030","598040","598050","598100","598120","598160","598170"}</definedName>
    <definedName name="EQUIP" localSheetId="0">#REF!</definedName>
    <definedName name="EQUIP">#REF!</definedName>
    <definedName name="EquipClearCC_Eng">{"30024";"30025";"30026"}</definedName>
    <definedName name="EquipClearCC_Util">{"30021";"30022"}</definedName>
    <definedName name="ExactAddinReports" hidden="1">1</definedName>
    <definedName name="expenseAccounts">#REF!</definedName>
    <definedName name="ext">[21]drop_downs!$C$80:$C$87</definedName>
    <definedName name="Extra_Pay" localSheetId="0">#REF!</definedName>
    <definedName name="Extra_Pay">#REF!</definedName>
    <definedName name="f"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f"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FB" localSheetId="0">#REF!</definedName>
    <definedName name="FB">#REF!</definedName>
    <definedName name="fg" localSheetId="0" hidden="1">{#N/A,#N/A,FALSE,"IS";#N/A,#N/A,FALSE,"BS";#N/A,#N/A,FALSE,"RMA";#N/A,#N/A,FALSE,"INCOME";#N/A,#N/A,FALSE,"DCF";#N/A,#N/A,FALSE,"MARKET"}</definedName>
    <definedName name="fg" hidden="1">{#N/A,#N/A,FALSE,"IS";#N/A,#N/A,FALSE,"BS";#N/A,#N/A,FALSE,"RMA";#N/A,#N/A,FALSE,"INCOME";#N/A,#N/A,FALSE,"DCF";#N/A,#N/A,FALSE,"MARKET"}</definedName>
    <definedName name="Finance_Services">[25]Finance!$AG$1:$AL$1</definedName>
    <definedName name="firstyr">#REF!</definedName>
    <definedName name="Flat_Rate_Revenues" localSheetId="0">'[42]Scenario Analysis'!$33:$33</definedName>
    <definedName name="Flat_Rate_Revenues">'[43]Scenario Analysis'!$33:$33</definedName>
    <definedName name="Flat_Share_Costs" localSheetId="0">#REF!</definedName>
    <definedName name="Flat_Share_Costs">#REF!</definedName>
    <definedName name="Forecast_Confidence">#REF!</definedName>
    <definedName name="FORM3" localSheetId="0">'[44]Form 3 Data'!$E$1:$X$518</definedName>
    <definedName name="FORM3">'[45]Form 3 Data'!$E$1:$X$518</definedName>
    <definedName name="Format" localSheetId="0">#REF!</definedName>
    <definedName name="Format">#REF!</definedName>
    <definedName name="ft2m">'[46]Under 1.2'!$K$4</definedName>
    <definedName name="Full_Print" localSheetId="0">#REF!</definedName>
    <definedName name="Full_Print">#REF!</definedName>
    <definedName name="Fund_Float_Locations___Amounts">#REF!</definedName>
    <definedName name="Funding" localSheetId="0">#REF!</definedName>
    <definedName name="funding">[4]Sheet2!$A$40:$A$62</definedName>
    <definedName name="Funding_Partners" localSheetId="0">'[13]drop down'!$F$5:$F$11</definedName>
    <definedName name="Funding_Partners">'[14]drop down'!$F$5:$F$11</definedName>
    <definedName name="funding2010">#REF!</definedName>
    <definedName name="gm">#REF!</definedName>
    <definedName name="GNONSAL" localSheetId="0">#REF!</definedName>
    <definedName name="GNONSAL">#REF!</definedName>
    <definedName name="GNREV" localSheetId="0">#REF!</definedName>
    <definedName name="GNREV">#REF!</definedName>
    <definedName name="Grand_Total" localSheetId="0">#REF!</definedName>
    <definedName name="Grand_Total">#REF!</definedName>
    <definedName name="Grant">[21]drop_downs!$A$161:$A$163</definedName>
    <definedName name="grant_range" localSheetId="0">#REF!,#REF!,#REF!,#REF!</definedName>
    <definedName name="grant_range">#REF!,#REF!,#REF!,#REF!</definedName>
    <definedName name="grant1" localSheetId="0">#REF!,#REF!,#REF!,#REF!,#REF!</definedName>
    <definedName name="grant1">#REF!,#REF!,#REF!,#REF!,#REF!</definedName>
    <definedName name="grantrange" localSheetId="0">#REF!,#REF!,#REF!,#REF!,#REF!</definedName>
    <definedName name="grantrange">#REF!,#REF!,#REF!,#REF!,#REF!</definedName>
    <definedName name="gross" localSheetId="0">'[47]Debt Calc'!#REF!,'[47]Debt Calc'!#REF!,'[47]Debt Calc'!#REF!,'[47]Debt Calc'!#REF!</definedName>
    <definedName name="gross">'[48]Debt Calc'!#REF!,'[48]Debt Calc'!#REF!,'[48]Debt Calc'!#REF!,'[48]Debt Calc'!#REF!</definedName>
    <definedName name="groups" localSheetId="0">#REF!</definedName>
    <definedName name="groups">#REF!</definedName>
    <definedName name="gvrd" localSheetId="0">#REF!</definedName>
    <definedName name="gvrd">#REF!</definedName>
    <definedName name="H"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H"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Header" localSheetId="0">#REF!</definedName>
    <definedName name="Header">#REF!</definedName>
    <definedName name="Header_Row" localSheetId="0">ROW(#REF!)</definedName>
    <definedName name="Header_Row">ROW(#REF!)</definedName>
    <definedName name="hhhh"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hhhh"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hhhhh"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hhhhh"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hml">#REF!</definedName>
    <definedName name="hr">'[24]Human Resources'!$AH$1:$AN$1</definedName>
    <definedName name="HR_Services">'[25]Human Resources'!$AG$1:$AM$1</definedName>
    <definedName name="inf">[1]Assumptions!$B$12</definedName>
    <definedName name="INFO_BI_EXE_NAME" hidden="1">"BICORE.EXE"</definedName>
    <definedName name="INFO_EXE_SERVER_PATH" hidden="1">"C:\Sage\Sage Accpac\BX64A\BICORE.EXE"</definedName>
    <definedName name="INFO_INSTANCE_ID" hidden="1">"0"</definedName>
    <definedName name="INFO_INSTANCE_NAME" hidden="1">"Consolidated Monthly Financial Statement_20190125_19_23_58_2323.xls"</definedName>
    <definedName name="INFO_REPORT_CODE" hidden="1">"S300-SQL-AI01-1-0"</definedName>
    <definedName name="INFO_REPORT_ID" hidden="1">"5"</definedName>
    <definedName name="INFO_REPORT_NAME" hidden="1">"Consolidated Monthly Financial Statement"</definedName>
    <definedName name="INFO_RUN_USER" hidden="1">""</definedName>
    <definedName name="INFO_RUN_WORKSTATION" hidden="1">"ACCT2"</definedName>
    <definedName name="InputSheets" localSheetId="0">#REF!</definedName>
    <definedName name="InputSheets">#REF!</definedName>
    <definedName name="INS" localSheetId="0">#REF!</definedName>
    <definedName name="INS">#REF!</definedName>
    <definedName name="Int" localSheetId="0">#REF!</definedName>
    <definedName name="Int">#REF!</definedName>
    <definedName name="Interest_Rate" localSheetId="0">#REF!</definedName>
    <definedName name="Interest_Rate">#REF!</definedName>
    <definedName name="intrate">'[49]inv Community Centres'!$B$9</definedName>
    <definedName name="IntroPrintArea" localSheetId="0">#REF!</definedName>
    <definedName name="IntroPrintArea">#REF!</definedName>
    <definedName name="inv">[21]drop_downs!$C$15:$C$17</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"c278"</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"c252"</definedName>
    <definedName name="IQ_EBITDA_HIGH_EST" hidden="1">"c265"</definedName>
    <definedName name="IQ_EBITDA_INT" hidden="1">"c373"</definedName>
    <definedName name="IQ_EBITDA_LOW_EST" hidden="1">"c266"</definedName>
    <definedName name="IQ_EBITDA_MARGIN" hidden="1">"c372"</definedName>
    <definedName name="IQ_EBITDA_NUM_EST" hidden="1">"c267"</definedName>
    <definedName name="IQ_EBITDA_OVER_TOTAL_IE" hidden="1">"c373"</definedName>
    <definedName name="IQ_EBITDA_STDDEV_EST" hidden="1">"c268"</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 hidden="1">"IQ_EPS"</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"c273"</definedName>
    <definedName name="IQ_FFO_HIGH_EST" hidden="1">"c274"</definedName>
    <definedName name="IQ_FFO_LOW_EST" hidden="1">"c275"</definedName>
    <definedName name="IQ_FFO_NUM_EST" hidden="1">"c276"</definedName>
    <definedName name="IQ_FFO_STDDEV_EST" hidden="1">"c277"</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EDATETIME" hidden="1">"IQ_PRICEDATETIME"</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"c264"</definedName>
    <definedName name="IQ_REV_UTI" hidden="1">"c1125"</definedName>
    <definedName name="IQ_REVENUE" hidden="1">"c1122"</definedName>
    <definedName name="IQ_REVENUE_EST" hidden="1">"c188"</definedName>
    <definedName name="IQ_REVENUE_HIGH_EST" hidden="1">"c261"</definedName>
    <definedName name="IQ_REVENUE_LOW_EST" hidden="1">"c262"</definedName>
    <definedName name="IQ_REVENUE_NUM_EST" hidden="1">"c263"</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NUSUAL_EXP" hidden="1">"c18"</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IRR_w_TV" localSheetId="0">'[50]2012 Forecast'!$E$224</definedName>
    <definedName name="IRR_w_TV">'[51]2012 Forecast'!$E$224</definedName>
    <definedName name="IS_599020_25_ALL_MATCH_Accting_Function_Desc" localSheetId="0">#REF!</definedName>
    <definedName name="IS_599020_25_ALL_MATCH_Accting_Function_Desc">#REF!</definedName>
    <definedName name="IT_Services">'[25]Information Technology'!$AG$1:$AJ$1</definedName>
    <definedName name="Jan" localSheetId="0">#REF!</definedName>
    <definedName name="Jan">#REF!</definedName>
    <definedName name="JDE1AA">"Option Button 1040"</definedName>
    <definedName name="JEREP" localSheetId="0">#REF!</definedName>
    <definedName name="JEREP">#REF!</definedName>
    <definedName name="jjjj"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jjjj"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KentYdCC">{"36050","37830","37840","38050"}</definedName>
    <definedName name="kkkkk" localSheetId="0" hidden="1">{#N/A,#N/A,FALSE,"Report Data";#N/A,#N/A,FALSE,"COMP POOL";#N/A,#N/A,FALSE,"COMP POOL NB95";#N/A,#N/A,FALSE,"COMP POOL NB94"}</definedName>
    <definedName name="kkkkk" hidden="1">{#N/A,#N/A,FALSE,"Report Data";#N/A,#N/A,FALSE,"COMP POOL";#N/A,#N/A,FALSE,"COMP POOL NB95";#N/A,#N/A,FALSE,"COMP POOL NB94"}</definedName>
    <definedName name="Land_Grant" localSheetId="0">'[13]drop down'!$D$5:$D$8</definedName>
    <definedName name="Land_Grant">'[14]drop down'!$D$5:$D$8</definedName>
    <definedName name="Last_Row">#N/A</definedName>
    <definedName name="Leakage_m3" localSheetId="0">#REF!</definedName>
    <definedName name="Leakage_m3">#REF!</definedName>
    <definedName name="Leakage_Percent_Metered" localSheetId="0">#REF!</definedName>
    <definedName name="Leakage_Percent_Metered">#REF!</definedName>
    <definedName name="Leakage_Percent_Total" localSheetId="0">#REF!</definedName>
    <definedName name="Leakage_Percent_Total">#REF!</definedName>
    <definedName name="LicenseFeesCE">{"415010","415020","415030","415040","415070","593001"}</definedName>
    <definedName name="LOAN" localSheetId="0">#REF!</definedName>
    <definedName name="LOAN">#REF!</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ok1Area" localSheetId="0">#REF!</definedName>
    <definedName name="Look1Area">#REF!</definedName>
    <definedName name="Look2Area" localSheetId="0">#REF!</definedName>
    <definedName name="Look2Area">#REF!</definedName>
    <definedName name="Look3Area" localSheetId="0">#REF!</definedName>
    <definedName name="Look3Area">#REF!</definedName>
    <definedName name="Look4Area" localSheetId="0">#REF!</definedName>
    <definedName name="Look4Area">#REF!</definedName>
    <definedName name="Look5Area" localSheetId="0">#REF!</definedName>
    <definedName name="Look5Area">#REF!</definedName>
    <definedName name="Lookup2003" localSheetId="0">[52]LookupTable!$A$6:$Q$524</definedName>
    <definedName name="Lookup2003">[53]LookupTable!$A$6:$Q$524</definedName>
    <definedName name="March" localSheetId="0"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March"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mark" localSheetId="0"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mark"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maxnrblock1">[1]Assumptions!$J$49</definedName>
    <definedName name="maxnrblock2">[1]Assumptions!$J$50</definedName>
    <definedName name="maxnrblock3">[1]Assumptions!$J$51</definedName>
    <definedName name="maxrblock1">[1]Assumptions!$J$43</definedName>
    <definedName name="maxrblock2">[1]Assumptions!$J$44</definedName>
    <definedName name="maxrblock3">[1]Assumptions!$J$45</definedName>
    <definedName name="Metered_Leakage" localSheetId="0">#REF!</definedName>
    <definedName name="Metered_Leakage">#REF!</definedName>
    <definedName name="Metered_Rate_Calculated" localSheetId="0">#REF!</definedName>
    <definedName name="Metered_Rate_Calculated">#REF!</definedName>
    <definedName name="Metered_Revenues" localSheetId="0">'[42]Scenario Analysis'!$25:$25</definedName>
    <definedName name="Metered_Revenues">'[43]Scenario Analysis'!$25:$25</definedName>
    <definedName name="Metered_Share_Costs" localSheetId="0">#REF!</definedName>
    <definedName name="Metered_Share_Costs">#REF!</definedName>
    <definedName name="Metered_Water_m3" localSheetId="0">#REF!</definedName>
    <definedName name="Metered_Water_m3">#REF!</definedName>
    <definedName name="Metered_Water_Percent" localSheetId="0">#REF!</definedName>
    <definedName name="Metered_Water_Percent">#REF!</definedName>
    <definedName name="Metro_Price" localSheetId="0">#REF!</definedName>
    <definedName name="Metro_Price">#REF!</definedName>
    <definedName name="million">'[54]LRP Water Rates'!$B$47</definedName>
    <definedName name="Month" localSheetId="0">[55]Notes!$E$3</definedName>
    <definedName name="month">[17]drop_downs!$A$43:$A$55</definedName>
    <definedName name="month1">[21]drop_downs!$C$43:$C$55</definedName>
    <definedName name="month2">[21]drop_downs!$D$43:$D$55</definedName>
    <definedName name="Mortgage_interest" localSheetId="0">#REF!</definedName>
    <definedName name="Mortgage_interest">#REF!</definedName>
    <definedName name="Mortgage_Principal">'[19]Pro-Forma'!$D$50</definedName>
    <definedName name="MTCE" localSheetId="0">#REF!</definedName>
    <definedName name="MTCE">#REF!</definedName>
    <definedName name="mun">[56]Inputs!$B$1</definedName>
    <definedName name="municipal" localSheetId="0">'[47]Debt Calc'!#REF!,'[47]Debt Calc'!#REF!,'[47]Debt Calc'!#REF!,'[47]Debt Calc'!#REF!</definedName>
    <definedName name="municipal">'[48]Debt Calc'!#REF!,'[48]Debt Calc'!#REF!,'[48]Debt Calc'!#REF!,'[48]Debt Calc'!#REF!</definedName>
    <definedName name="municipality">#N/A</definedName>
    <definedName name="Namelookup1">'[21]SC Drop Downs'!$B$17:$C$25</definedName>
    <definedName name="NameLookup3">'[57]SC Drop Downs'!$B$50:$C$90</definedName>
    <definedName name="net" localSheetId="0">'[47]Debt Calc'!#REF!,'[47]Debt Calc'!#REF!,'[47]Debt Calc'!#REF!,'[47]Debt Calc'!#REF!,'[47]Debt Calc'!#REF!</definedName>
    <definedName name="net">'[48]Debt Calc'!#REF!,'[48]Debt Calc'!#REF!,'[48]Debt Calc'!#REF!,'[48]Debt Calc'!#REF!,'[48]Debt Calc'!#REF!</definedName>
    <definedName name="new" localSheetId="0">#REF!</definedName>
    <definedName name="new">'[58]2006 Period Allocation'!$B:$N</definedName>
    <definedName name="NGNONSAL" localSheetId="0">#REF!</definedName>
    <definedName name="NGNONSAL">#REF!</definedName>
    <definedName name="NGNREV" localSheetId="0">#REF!</definedName>
    <definedName name="NGNREV">#REF!</definedName>
    <definedName name="NSAL" localSheetId="0">#REF!</definedName>
    <definedName name="NSAL">#REF!</definedName>
    <definedName name="NTEMP" localSheetId="0">#REF!</definedName>
    <definedName name="NTEMP">#REF!</definedName>
    <definedName name="Num_Pmt_Per_Year" localSheetId="0">#REF!</definedName>
    <definedName name="Num_Pmt_Per_Year">#REF!</definedName>
    <definedName name="Number_of_Payments">MATCH(0.01,[59]!End_Bal,-1)+1</definedName>
    <definedName name="odsrehabext">[1]Assumptions!$C$68</definedName>
    <definedName name="odwrehabext">[1]Assumptions!$C$67</definedName>
    <definedName name="Op_Cost" localSheetId="0">#REF!</definedName>
    <definedName name="Op_Cost">#REF!</definedName>
    <definedName name="Op_Costs">[21]drop_downs!$D$78:$D$88</definedName>
    <definedName name="Op_Revenue">[21]drop_downs!$D$65:$D$75</definedName>
    <definedName name="osext">[1]Assumptions!$B$68</definedName>
    <definedName name="OT" localSheetId="0">#REF!</definedName>
    <definedName name="OT">#REF!</definedName>
    <definedName name="OTHER" localSheetId="0">#REF!</definedName>
    <definedName name="OTHER">#REF!</definedName>
    <definedName name="Other_Revenues" localSheetId="0">#REF!</definedName>
    <definedName name="Other_Revenues">#REF!</definedName>
    <definedName name="OTHSAL" localSheetId="0">#REF!</definedName>
    <definedName name="OTHSAL">#REF!</definedName>
    <definedName name="Output" localSheetId="0">#REF!</definedName>
    <definedName name="Output">#REF!</definedName>
    <definedName name="owext">[1]Assumptions!$B$67</definedName>
    <definedName name="p"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p"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Pay_Date" localSheetId="0">#REF!</definedName>
    <definedName name="Pay_Date">#REF!</definedName>
    <definedName name="Pay_Num" localSheetId="0">#REF!</definedName>
    <definedName name="Pay_Num">#REF!</definedName>
    <definedName name="Pay_summary" localSheetId="0">#REF!</definedName>
    <definedName name="Pay_summary">#REF!</definedName>
    <definedName name="PAYG_Cost" localSheetId="0">#REF!</definedName>
    <definedName name="PAYG_Cost">#REF!</definedName>
    <definedName name="Payment_Date" localSheetId="0">DATE(YEAR('Budget Table Summary'!Loan_Start),MONTH('Budget Table Summary'!Loan_Start)+Payment_Number,DAY('Budget Table Summary'!Loan_Start))</definedName>
    <definedName name="Payment_Date">DATE(YEAR(Loan_Start),MONTH(Loan_Start)+Payment_Number,DAY(Loan_Start))</definedName>
    <definedName name="payroll" localSheetId="0">#REF!</definedName>
    <definedName name="payroll">#REF!</definedName>
    <definedName name="payrollplanning">#REF!</definedName>
    <definedName name="pcard" localSheetId="0">#REF!</definedName>
    <definedName name="pcard">#REF!</definedName>
    <definedName name="Phase">#REF!</definedName>
    <definedName name="phase_year" localSheetId="0">[16]drop_downs!$A$137:$A$140</definedName>
    <definedName name="phase_year">[17]drop_downs!$A$137:$A$140</definedName>
    <definedName name="PL"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PL"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Planning_Services">'[25]Planning and Development'!$AG$1:$AI$1</definedName>
    <definedName name="PLL">'[60]Inputs-Inv'!$G$25</definedName>
    <definedName name="PNE_Expenses_Before_Split">[61]Summary!$H$101</definedName>
    <definedName name="POS_NBR">'[62]Salary Estimate Query - 2005 Sa'!$C:$D</definedName>
    <definedName name="Post" localSheetId="0">'[44]Form 3 Data'!$H$1:$I$514</definedName>
    <definedName name="Post">'[45]Form 3 Data'!$H$1:$I$514</definedName>
    <definedName name="PP_01___full_merge">#REF!</definedName>
    <definedName name="PPBAL00" localSheetId="0">#REF!</definedName>
    <definedName name="PPBAL00">#REF!</definedName>
    <definedName name="PPBAL01" localSheetId="0">#REF!</definedName>
    <definedName name="PPBAL01">#REF!</definedName>
    <definedName name="PPBAL02" localSheetId="0">#REF!</definedName>
    <definedName name="PPBAL02">#REF!</definedName>
    <definedName name="PPBAL03" localSheetId="0">#REF!</definedName>
    <definedName name="PPBAL03">#REF!</definedName>
    <definedName name="PPBAL04" localSheetId="0">#REF!</definedName>
    <definedName name="PPBAL04">#REF!</definedName>
    <definedName name="PPBAL05" localSheetId="0">#REF!</definedName>
    <definedName name="PPBAL05">#REF!</definedName>
    <definedName name="PPBAL06" localSheetId="0">#REF!</definedName>
    <definedName name="PPBAL06">#REF!</definedName>
    <definedName name="PPBAL07" localSheetId="0">#REF!</definedName>
    <definedName name="PPBAL07">#REF!</definedName>
    <definedName name="PPBAL08" localSheetId="0">#REF!</definedName>
    <definedName name="PPBAL08">#REF!</definedName>
    <definedName name="PPBAL09" localSheetId="0">#REF!</definedName>
    <definedName name="PPBAL09">#REF!</definedName>
    <definedName name="PPBAL10" localSheetId="0">#REF!</definedName>
    <definedName name="PPBAL10">#REF!</definedName>
    <definedName name="PPBAL11" localSheetId="0">#REF!</definedName>
    <definedName name="PPBAL11">#REF!</definedName>
    <definedName name="PPBAL12" localSheetId="0">#REF!</definedName>
    <definedName name="PPBAL12">#REF!</definedName>
    <definedName name="PR" localSheetId="0">#REF!</definedName>
    <definedName name="PR">#REF!</definedName>
    <definedName name="Practice">'[15]#REF'!$J$8</definedName>
    <definedName name="premium">'[54]LRP Water Rates'!$B$34</definedName>
    <definedName name="PREPAY01" localSheetId="0">#REF!</definedName>
    <definedName name="PREPAY01">#REF!</definedName>
    <definedName name="PREPAY02" localSheetId="0">#REF!</definedName>
    <definedName name="PREPAY02">#REF!</definedName>
    <definedName name="PREPAY03" localSheetId="0">#REF!</definedName>
    <definedName name="PREPAY03">#REF!</definedName>
    <definedName name="PREPAY04" localSheetId="0">#REF!</definedName>
    <definedName name="PREPAY04">#REF!</definedName>
    <definedName name="PREPAY05" localSheetId="0">#REF!</definedName>
    <definedName name="PREPAY05">#REF!</definedName>
    <definedName name="PREPAY06" localSheetId="0">#REF!</definedName>
    <definedName name="PREPAY06">#REF!</definedName>
    <definedName name="PREPAY07" localSheetId="0">#REF!</definedName>
    <definedName name="PREPAY07">#REF!</definedName>
    <definedName name="PREPAY08" localSheetId="0">#REF!</definedName>
    <definedName name="PREPAY08">#REF!</definedName>
    <definedName name="PREPAY09" localSheetId="0">#REF!</definedName>
    <definedName name="PREPAY09">#REF!</definedName>
    <definedName name="PREPAY10" localSheetId="0">#REF!</definedName>
    <definedName name="PREPAY10">#REF!</definedName>
    <definedName name="PREPAY12" localSheetId="0">#REF!</definedName>
    <definedName name="PREPAY12">#REF!</definedName>
    <definedName name="PREPAYREP" localSheetId="0">#REF!</definedName>
    <definedName name="PREPAYREP">#REF!</definedName>
    <definedName name="Previous_Salary">'[63]Salary Estimate 2007'!$C$3:$V$73</definedName>
    <definedName name="Princ" localSheetId="0">#REF!</definedName>
    <definedName name="Princ">#REF!</definedName>
    <definedName name="_xlnm.Print_Area" localSheetId="0">'Budget Table Summary'!$A$1:$E$49</definedName>
    <definedName name="_xlnm.Print_Area" localSheetId="5">'page 4'!$C$1:$H$31</definedName>
    <definedName name="_xlnm.Print_Area" localSheetId="6">'page 5'!$C$1:$H$29</definedName>
    <definedName name="_xlnm.Print_Area" localSheetId="8">'Page 7'!$A$1:$H$36</definedName>
    <definedName name="_xlnm.Print_Area" localSheetId="9">'Page 8'!$A$1:$H$37</definedName>
    <definedName name="_xlnm.Print_Area">#REF!</definedName>
    <definedName name="Print_Area_MI" localSheetId="0">#REF!</definedName>
    <definedName name="Print_Area_MI">#REF!</definedName>
    <definedName name="Print_Area_Reset" localSheetId="0">OFFSET('Budget Table Summary'!Full_Print,0,0,Last_Row)</definedName>
    <definedName name="Print_Area_Reset">OFFSET(Full_Print,0,0,Last_Row)</definedName>
    <definedName name="_xlnm.Print_Titles">#N/A</definedName>
    <definedName name="Print_Titles_MI" localSheetId="0">#REF!,#REF!</definedName>
    <definedName name="Print_Titles_MI">#REF!,#REF!</definedName>
    <definedName name="Prior_Alloc" localSheetId="0">#REF!</definedName>
    <definedName name="Prior_Alloc">#REF!</definedName>
    <definedName name="Prior_Year" localSheetId="0">#REF!</definedName>
    <definedName name="Prior_Year">#REF!</definedName>
    <definedName name="priority" localSheetId="0">[16]drop_downs!$A$131:$A$134</definedName>
    <definedName name="priority">[17]drop_downs!$A$131:$A$134</definedName>
    <definedName name="Procure">[21]drop_downs!$D$104:$D$107</definedName>
    <definedName name="Prog_Filter">'[64]Data updates control'!$B$3:$C$20</definedName>
    <definedName name="program">[21]drop_downs!$A$141:$A$143</definedName>
    <definedName name="Project_Affordability" localSheetId="0">#REF!</definedName>
    <definedName name="Project_Affordability">#REF!</definedName>
    <definedName name="Project_Initiated_By" localSheetId="0">'[13]drop down'!$I$5:$I$10</definedName>
    <definedName name="Project_Initiated_By">'[14]drop down'!$I$5:$I$10</definedName>
    <definedName name="Project_Status">[65]Sheet1!$A$3:$A$7</definedName>
    <definedName name="provincial" localSheetId="0">'[47]Debt Calc'!#REF!</definedName>
    <definedName name="provincial">'[48]Debt Calc'!#REF!</definedName>
    <definedName name="PRYRPLN" localSheetId="0">#REF!</definedName>
    <definedName name="PRYRPLN">#REF!</definedName>
    <definedName name="Q"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Q"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QREF">'[66]dates and ref'!#REF!</definedName>
    <definedName name="Quarter" localSheetId="0">'[13]drop down'!$K$5:$K$8</definedName>
    <definedName name="Quarter">'[14]drop down'!$K$5:$K$8</definedName>
    <definedName name="Rank">'[15]#REF'!$J$2</definedName>
    <definedName name="Ranking" localSheetId="0">'[67]ENG Drop Downs'!$A$3:$A$5</definedName>
    <definedName name="Ranking">'[68]ENG Drop Downs'!$A$3:$A$5</definedName>
    <definedName name="rate00" localSheetId="0">'[47]LRP Water rates'!$F$23</definedName>
    <definedName name="rate00">'[48]LRP Water rates'!$F$23</definedName>
    <definedName name="rate007" localSheetId="0">'[69]LRP Water Rates'!$M$23</definedName>
    <definedName name="rate007">'[70]LRP Water Rates'!$M$23</definedName>
    <definedName name="rate008" localSheetId="0">'[69]LRP Water Rates'!$N$23</definedName>
    <definedName name="rate008">'[70]LRP Water Rates'!$N$23</definedName>
    <definedName name="rate009" localSheetId="0">'[69]LRP Water Rates'!$O$23</definedName>
    <definedName name="rate009">'[70]LRP Water Rates'!$O$23</definedName>
    <definedName name="rate01" localSheetId="0">'[71]LRP Water rates'!$G$23</definedName>
    <definedName name="rate01">'[72]LRP Water rates'!$G$23</definedName>
    <definedName name="rate02" localSheetId="0">'[71]LRP Water rates'!$H$23</definedName>
    <definedName name="rate02">'[72]LRP Water rates'!$H$23</definedName>
    <definedName name="rate03" localSheetId="0">'[71]LRP Water rates'!$I$23</definedName>
    <definedName name="rate03">'[72]LRP Water rates'!$I$23</definedName>
    <definedName name="rate04" localSheetId="0">'[71]LRP Water rates'!$J$23</definedName>
    <definedName name="rate04">'[72]LRP Water rates'!$J$23</definedName>
    <definedName name="rate05" localSheetId="0">'[71]LRP Water rates'!$K$23</definedName>
    <definedName name="rate05">'[72]LRP Water rates'!$K$23</definedName>
    <definedName name="rate06" localSheetId="0">'[71]LRP Water rates'!$L$23</definedName>
    <definedName name="rate06">'[72]LRP Water rates'!$L$23</definedName>
    <definedName name="rate07" localSheetId="0">'[71]LRP Water rates'!$M$23</definedName>
    <definedName name="rate07">'[72]LRP Water rates'!$M$23</definedName>
    <definedName name="rate08" localSheetId="0">'[71]LRP Water rates'!$N$23</definedName>
    <definedName name="rate08">'[72]LRP Water rates'!$N$23</definedName>
    <definedName name="rate09" localSheetId="0">'[71]LRP Water rates'!$O$23</definedName>
    <definedName name="rate09">'[72]LRP Water rates'!$O$23</definedName>
    <definedName name="rate1" localSheetId="0">'[69]LRP Water Rates'!$G$23</definedName>
    <definedName name="rate1">'[70]LRP Water Rates'!$G$23</definedName>
    <definedName name="rate2" localSheetId="0">'[69]LRP Water Rates'!$H$23</definedName>
    <definedName name="rate2">'[70]LRP Water Rates'!$H$23</definedName>
    <definedName name="rate3" localSheetId="0">'[69]LRP Water Rates'!$I$23</definedName>
    <definedName name="rate3">'[70]LRP Water Rates'!$I$23</definedName>
    <definedName name="rate4" localSheetId="0">'[69]LRP Water Rates'!$J$23</definedName>
    <definedName name="rate4">'[70]LRP Water Rates'!$J$23</definedName>
    <definedName name="rate5" localSheetId="0">'[69]LRP Water Rates'!$K$23</definedName>
    <definedName name="rate5">'[70]LRP Water Rates'!$K$23</definedName>
    <definedName name="rate6" localSheetId="0">'[69]LRP Water Rates'!$L$23</definedName>
    <definedName name="rate6">'[70]LRP Water Rates'!$L$23</definedName>
    <definedName name="RawData" localSheetId="0">#REF!</definedName>
    <definedName name="RawData">#REF!</definedName>
    <definedName name="RawHeader" localSheetId="0">#REF!</definedName>
    <definedName name="RawHeader">#REF!</definedName>
    <definedName name="RCR" localSheetId="0">#REF!</definedName>
    <definedName name="RCR">#REF!</definedName>
    <definedName name="Reason">[73]Reason!$A$2:$A$5</definedName>
    <definedName name="REFM_Services">[25]REFM!$AG$1:$AI$1</definedName>
    <definedName name="rental" localSheetId="0">#REF!</definedName>
    <definedName name="rental">#REF!</definedName>
    <definedName name="RentalLeaseCE">{"416010","416020","416030","416040","416050","416060","416080","416111","434060","490010","490420","490500","490591","490610","490640","499138"}</definedName>
    <definedName name="rep" localSheetId="0" hidden="1">{#N/A,#N/A,FALSE,"SUMMARY";#N/A,#N/A,FALSE,"EAC96PLA";#N/A,#N/A,FALSE,"EAC96EXT";#N/A,#N/A,FALSE,"FINSUM";#N/A,#N/A,FALSE,"1996PL";#N/A,#N/A,FALSE,"RISKOP3rd";#N/A,#N/A,FALSE,"RISKTOTAL";#N/A,#N/A,FALSE,"STAFFING";#N/A,#N/A,FALSE,"Balsht"}</definedName>
    <definedName name="rep" hidden="1">{#N/A,#N/A,FALSE,"SUMMARY";#N/A,#N/A,FALSE,"EAC96PLA";#N/A,#N/A,FALSE,"EAC96EXT";#N/A,#N/A,FALSE,"FINSUM";#N/A,#N/A,FALSE,"1996PL";#N/A,#N/A,FALSE,"RISKOP3rd";#N/A,#N/A,FALSE,"RISKTOTAL";#N/A,#N/A,FALSE,"STAFFING";#N/A,#N/A,FALSE,"Balsht"}</definedName>
    <definedName name="Replacement_New" localSheetId="0">'[13]drop down'!$H$5:$H$6</definedName>
    <definedName name="Replacement_New">'[14]drop down'!$H$5:$H$6</definedName>
    <definedName name="ReserveFunds" localSheetId="0">#REF!</definedName>
    <definedName name="ReserveFunds">#REF!</definedName>
    <definedName name="Residential_SF">[19]SOTP!$F$5</definedName>
    <definedName name="Revenues_Required" localSheetId="0">#REF!</definedName>
    <definedName name="Revenues_Required">#REF!</definedName>
    <definedName name="RezoningFeesCE">{"418110","418115","593110"}</definedName>
    <definedName name="rf" localSheetId="0" hidden="1">{#N/A,#N/A,FALSE,"Report Data";#N/A,#N/A,FALSE,"COMP POOL";#N/A,#N/A,FALSE,"COMP POOL NB95";#N/A,#N/A,FALSE,"COMP POOL NB94"}</definedName>
    <definedName name="rf" hidden="1">{#N/A,#N/A,FALSE,"Report Data";#N/A,#N/A,FALSE,"COMP POOL";#N/A,#N/A,FALSE,"COMP POOL NB95";#N/A,#N/A,FALSE,"COMP POOL NB94"}</definedName>
    <definedName name="risk1" localSheetId="0">[16]drop_downs!$A$123:$A$128</definedName>
    <definedName name="risk1">[17]drop_downs!$A$123:$A$128</definedName>
    <definedName name="S" localSheetId="0">[5]Dec05!#REF!</definedName>
    <definedName name="s"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sad">[74]drop_downs!$C$15:$C$17</definedName>
    <definedName name="sadsa" localSheetId="0">#REF!</definedName>
    <definedName name="sadsa">#REF!</definedName>
    <definedName name="SAL" localSheetId="0">#REF!</definedName>
    <definedName name="SAL">#REF!</definedName>
    <definedName name="Salary">'[15]#REF'!$G$12</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da" localSheetId="0">[75]Dropdowns!$A$15:$A$17</definedName>
    <definedName name="sda">[76]Dropdowns!$A$15:$A$17</definedName>
    <definedName name="sdaf">#REF!</definedName>
    <definedName name="sec">[21]drop_downs!$A$104:$A$106</definedName>
    <definedName name="SECT1" localSheetId="0">#REF!</definedName>
    <definedName name="SECT1">#REF!</definedName>
    <definedName name="sect10" localSheetId="0">#REF!</definedName>
    <definedName name="sect10">#REF!</definedName>
    <definedName name="SECT10A" localSheetId="0">#REF!</definedName>
    <definedName name="SECT10A">#REF!</definedName>
    <definedName name="SECT10B" localSheetId="0">#REF!</definedName>
    <definedName name="SECT10B">#REF!</definedName>
    <definedName name="SECT11" localSheetId="0">#REF!</definedName>
    <definedName name="SECT11">#REF!</definedName>
    <definedName name="SECT12" localSheetId="0">#REF!</definedName>
    <definedName name="SECT12">#REF!</definedName>
    <definedName name="SECT13" localSheetId="0">#REF!</definedName>
    <definedName name="SECT13">#REF!</definedName>
    <definedName name="SECT14" localSheetId="0">#REF!</definedName>
    <definedName name="SECT14">#REF!</definedName>
    <definedName name="SECT15" localSheetId="0">#REF!</definedName>
    <definedName name="SECT15">#REF!</definedName>
    <definedName name="SECT16a" localSheetId="0">#REF!</definedName>
    <definedName name="SECT16a">#REF!</definedName>
    <definedName name="SECT16b" localSheetId="0">#REF!</definedName>
    <definedName name="SECT16b">#REF!</definedName>
    <definedName name="SECT2A" localSheetId="0">#REF!</definedName>
    <definedName name="SECT2A">#REF!</definedName>
    <definedName name="SECT2B" localSheetId="0">#REF!</definedName>
    <definedName name="SECT2B">#REF!</definedName>
    <definedName name="SECT5" localSheetId="0">#REF!</definedName>
    <definedName name="SECT5">#REF!</definedName>
    <definedName name="SECT6A" localSheetId="0">#REF!</definedName>
    <definedName name="SECT6A">#REF!</definedName>
    <definedName name="SECT6B" localSheetId="0">#REF!</definedName>
    <definedName name="SECT6B">#REF!</definedName>
    <definedName name="SECT7" localSheetId="0">#REF!</definedName>
    <definedName name="SECT7">#REF!</definedName>
    <definedName name="sect8" localSheetId="0">#REF!</definedName>
    <definedName name="sect8">#REF!</definedName>
    <definedName name="sect9" localSheetId="0">#REF!</definedName>
    <definedName name="sect9">#REF!</definedName>
    <definedName name="Service_Category_1">[40]Dropdowns!$A$2:$A$10</definedName>
    <definedName name="service3">'[2]Service Category Listing'!$C$3:$C$10</definedName>
    <definedName name="Sewer" localSheetId="0">#REF!</definedName>
    <definedName name="Sewer">#REF!</definedName>
    <definedName name="sext">[1]Assumptions!$B$64</definedName>
    <definedName name="sft2sm">'[46]Under 1.2'!$K$3</definedName>
    <definedName name="short">[1]Assumptions!$B$14</definedName>
    <definedName name="sofext" localSheetId="0">[16]drop_downs!$A$81:$A$89</definedName>
    <definedName name="sofext">[17]drop_downs!$A$81:$A$89</definedName>
    <definedName name="sofint">[21]drop_downs!$A$92:$A$101</definedName>
    <definedName name="SOTREP" localSheetId="0">#REF!</definedName>
    <definedName name="SOTREP">#REF!</definedName>
    <definedName name="Spend_Risk" localSheetId="0">#REF!</definedName>
    <definedName name="Spend_Risk">#REF!</definedName>
    <definedName name="srehabext">[1]Assumptions!$C$64</definedName>
    <definedName name="srehabopen">[1]Assumptions!$C$60</definedName>
    <definedName name="sreplopen">[1]Assumptions!$B$60</definedName>
    <definedName name="ssss"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ssss"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Stage_Commitment" localSheetId="0">'[13]drop down'!$C$5:$C$8</definedName>
    <definedName name="Stage_Commitment">'[14]drop down'!$C$5:$C$8</definedName>
    <definedName name="Start">#REF!</definedName>
    <definedName name="StartEnd_Month" localSheetId="0">'[77]Drop-down Lists'!#REF!</definedName>
    <definedName name="StartEnd_Month">'[78]Drop-down Lists'!#REF!</definedName>
    <definedName name="Status" localSheetId="0">[79]Data!$A$10:$A$12</definedName>
    <definedName name="status">'[68]ENG Drop Downs'!$A$7:$A$9</definedName>
    <definedName name="stop">#REF!</definedName>
    <definedName name="stud13"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stud13"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SUBTOTAL" localSheetId="0">'[47]Debt Calc'!#REF!,'[47]Debt Calc'!#REF!</definedName>
    <definedName name="SUBTOTAL">'[48]Debt Calc'!#REF!,'[48]Debt Calc'!#REF!</definedName>
    <definedName name="Summary2" localSheetId="0">'[80]Start Page'!$C$2</definedName>
    <definedName name="Summary2">'[81]Start Page'!$C$2</definedName>
    <definedName name="summaryother" localSheetId="0">'[15]#REF'!#REF!</definedName>
    <definedName name="summaryother">'[15]#REF'!#REF!</definedName>
    <definedName name="SUPPLIER" localSheetId="0" hidden="1">{#N/A,#N/A,FALSE,"IS";#N/A,#N/A,FALSE,"BS";#N/A,#N/A,FALSE,"RMA";#N/A,#N/A,FALSE,"INCOME";#N/A,#N/A,FALSE,"DCF";#N/A,#N/A,FALSE,"MARKET"}</definedName>
    <definedName name="SUPPLIER" hidden="1">{#N/A,#N/A,FALSE,"IS";#N/A,#N/A,FALSE,"BS";#N/A,#N/A,FALSE,"RMA";#N/A,#N/A,FALSE,"INCOME";#N/A,#N/A,FALSE,"DCF";#N/A,#N/A,FALSE,"MARKET"}</definedName>
    <definedName name="SV_AUTO_CONN_CATALOG" hidden="1">"PCVLTD"</definedName>
    <definedName name="SV_AUTO_CONN_SERVER" hidden="1">"EPV-APP01"</definedName>
    <definedName name="SV_ENCPT_AUTO_CONN_PASSWORD" hidden="1">"083096084083070073079069058042108112068065122050036061"</definedName>
    <definedName name="SV_ENCPT_AUTO_CONN_USER" hidden="1">"095094088070084121098"</definedName>
    <definedName name="SV_ENCPT_LOGON_PWD" hidden="1">"078104085088070"</definedName>
    <definedName name="SV_ENCPT_LOGON_USER" hidden="1">"095094088070084083074068074065073078"</definedName>
    <definedName name="sXCAS">#REF!</definedName>
    <definedName name="t" localSheetId="0" hidden="1">{#N/A,#N/A,FALSE,"Report Data";#N/A,#N/A,FALSE,"COMP POOL";#N/A,#N/A,FALSE,"COMP POOL NB95";#N/A,#N/A,FALSE,"COMP POOL NB94"}</definedName>
    <definedName name="t" hidden="1">{#N/A,#N/A,FALSE,"Report Data";#N/A,#N/A,FALSE,"COMP POOL";#N/A,#N/A,FALSE,"COMP POOL NB95";#N/A,#N/A,FALSE,"COMP POOL NB94"}</definedName>
    <definedName name="TABLE">'[15]#REF'!$R$4:$AG$14</definedName>
    <definedName name="Take_Out__Equity___Mezzanine_Finance">[19]SOTP!$B$6</definedName>
    <definedName name="TAXRATE">'[60]Inputs-Inv'!$G$16</definedName>
    <definedName name="tbl_Accounting_Function" localSheetId="0">#REF!</definedName>
    <definedName name="tbl_Accounting_Function">#REF!</definedName>
    <definedName name="TEMP" localSheetId="0">#REF!</definedName>
    <definedName name="TEMP">#REF!</definedName>
    <definedName name="test" localSheetId="0">#REF!</definedName>
    <definedName name="test">#REF!</definedName>
    <definedName name="TEST0" localSheetId="0">#REF!</definedName>
    <definedName name="TEST0">#REF!</definedName>
    <definedName name="TEST1">'[34]2011 CT Salary Estimates Detail'!#REF!</definedName>
    <definedName name="TEST2" localSheetId="0">#REF!</definedName>
    <definedName name="TEST2">#REF!</definedName>
    <definedName name="TEST3" localSheetId="0">'[35]PS Target Build'!#REF!</definedName>
    <definedName name="TEST3">'[36]PS Target Build'!#REF!</definedName>
    <definedName name="TEST4" localSheetId="0">#REF!</definedName>
    <definedName name="TEST4">#REF!</definedName>
    <definedName name="TEST5">#REF!</definedName>
    <definedName name="TESTAB" localSheetId="0">#REF!</definedName>
    <definedName name="TESTAB">#REF!</definedName>
    <definedName name="TESTHKEY" localSheetId="0">#REF!</definedName>
    <definedName name="TESTHKEY">#REF!</definedName>
    <definedName name="TESTKEYS">'[34]2011 CT Salary Estimates Detail'!#REF!</definedName>
    <definedName name="TESTVKEY" localSheetId="0">#REF!</definedName>
    <definedName name="TESTVKEY">#REF!</definedName>
    <definedName name="tets"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tets"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title">[56]Inputs!$B$2</definedName>
    <definedName name="TO" localSheetId="0">#REF!</definedName>
    <definedName name="TO">#REF!</definedName>
    <definedName name="To_date_Cost" localSheetId="0">'[46]Interim Housing'!#REF!</definedName>
    <definedName name="To_date_Cost">'[46]Interim Housing'!#REF!</definedName>
    <definedName name="Total_Annual_Full_Costs" localSheetId="0">#REF!</definedName>
    <definedName name="Total_Annual_Full_Costs">#REF!</definedName>
    <definedName name="Total_APIP" localSheetId="0">'[47]Debt Calc'!#REF!</definedName>
    <definedName name="Total_APIP">'[48]Debt Calc'!#REF!</definedName>
    <definedName name="Total_Growth" localSheetId="0">'[47]Debt Calc'!#REF!</definedName>
    <definedName name="Total_Growth">'[48]Debt Calc'!#REF!</definedName>
    <definedName name="Total_Interest" localSheetId="0">#REF!</definedName>
    <definedName name="Total_Interest">#REF!</definedName>
    <definedName name="Total_Maintain" localSheetId="0">'[47]Debt Calc'!#REF!</definedName>
    <definedName name="Total_Maintain">'[48]Debt Calc'!#REF!</definedName>
    <definedName name="Total_Mandated" localSheetId="0">'[47]Debt Calc'!#REF!</definedName>
    <definedName name="Total_Mandated">'[48]Debt Calc'!#REF!</definedName>
    <definedName name="Total_Pay" localSheetId="0">#REF!</definedName>
    <definedName name="Total_Pay">#REF!</definedName>
    <definedName name="Total_Payment" localSheetId="0">Scheduled_Payment+Extra_Payment</definedName>
    <definedName name="Total_Payment">Scheduled_Payment+Extra_Payment</definedName>
    <definedName name="Total_Revenues" localSheetId="0">'[42]Scenario Analysis'!$A$37:$E$37</definedName>
    <definedName name="Total_Revenues">'[43]Scenario Analysis'!$A$37:$E$37</definedName>
    <definedName name="Total_Water_m3" localSheetId="0">#REF!</definedName>
    <definedName name="Total_Water_m3">#REF!</definedName>
    <definedName name="TradePermitCE">{"418040","418060","418061","418080","418160","593060","593080"}</definedName>
    <definedName name="TRANS" localSheetId="0">#REF!</definedName>
    <definedName name="TRANS">#REF!</definedName>
    <definedName name="tttt" localSheetId="0" hidden="1">{#N/A,#N/A,FALSE,"Report Data";#N/A,#N/A,FALSE,"COMP POOL";#N/A,#N/A,FALSE,"COMP POOL NB95";#N/A,#N/A,FALSE,"COMP POOL NB94"}</definedName>
    <definedName name="tttt" hidden="1">{#N/A,#N/A,FALSE,"Report Data";#N/A,#N/A,FALSE,"COMP POOL";#N/A,#N/A,FALSE,"COMP POOL NB95";#N/A,#N/A,FALSE,"COMP POOL NB94"}</definedName>
    <definedName name="Tulsa" localSheetId="0" hidden="1">{#N/A,#N/A,FALSE,"Report Data";#N/A,#N/A,FALSE,"COMP POOL";#N/A,#N/A,FALSE,"COMP POOL NB95";#N/A,#N/A,FALSE,"COMP POOL NB94"}</definedName>
    <definedName name="Tulsa" hidden="1">{#N/A,#N/A,FALSE,"Report Data";#N/A,#N/A,FALSE,"COMP POOL";#N/A,#N/A,FALSE,"COMP POOL NB95";#N/A,#N/A,FALSE,"COMP POOL NB94"}</definedName>
    <definedName name="Type_Housing" localSheetId="0">'[13]drop down'!$A$5:$A$10</definedName>
    <definedName name="Type_Housing">'[14]drop down'!$A$5:$A$10</definedName>
    <definedName name="Type_of_Leverage" localSheetId="0">'[13]drop down'!$L$5:$L$6</definedName>
    <definedName name="Type_of_Leverage">'[14]drop down'!$L$5:$L$6</definedName>
    <definedName name="Type_Partner_Funding" localSheetId="0">'[13]drop down'!$G$5:$G$9</definedName>
    <definedName name="Type_Partner_Funding">'[14]drop down'!$G$5:$G$9</definedName>
    <definedName name="Type1" localSheetId="0">#REF!</definedName>
    <definedName name="type1">[4]Sheet2!$A$24:$A$31</definedName>
    <definedName name="TypesOfReserves" localSheetId="0">'[77]Drop-down Lists'!#REF!</definedName>
    <definedName name="TypesOfReserves">'[78]Drop-down Lists'!#REF!</definedName>
    <definedName name="Union_Group" localSheetId="0">[79]Data!$A$3:$A$8</definedName>
    <definedName name="Union_Group">[82]Data!$A$3:$A$8</definedName>
    <definedName name="Unit_Total">[19]Portfolio!$W$8</definedName>
    <definedName name="UTILG" localSheetId="0">#REF!</definedName>
    <definedName name="UTILG">#REF!</definedName>
    <definedName name="UTILH" localSheetId="0">#REF!</definedName>
    <definedName name="UTILH">#REF!</definedName>
    <definedName name="utilities" localSheetId="0">#REF!</definedName>
    <definedName name="utilities">#REF!</definedName>
    <definedName name="UTILT" localSheetId="0">#REF!</definedName>
    <definedName name="UTILT">#REF!</definedName>
    <definedName name="UTILW" localSheetId="0">#REF!</definedName>
    <definedName name="UTILW">#REF!</definedName>
    <definedName name="Values_Entered" localSheetId="0">IF('Budget Table Summary'!Loan_Amount*'Budget Table Summary'!Interest_Rate*'Budget Table Summary'!Loan_Years*'Budget Table Summary'!Loan_Start&gt;0,1,0)</definedName>
    <definedName name="Values_Entered">IF(Loan_Amount*Interest_Rate*Loan_Years*Loan_Start&gt;0,1,0)</definedName>
    <definedName name="VEC_Expenses_Before_Split">[61]Summary!$B$112</definedName>
    <definedName name="version" localSheetId="0">[16]drop_downs!$A$58:$A$62</definedName>
    <definedName name="version">[17]drop_downs!$A$58:$A$62</definedName>
    <definedName name="VFRS_Services">'[25]Fire and Rescue'!$AG$1:$AI$1</definedName>
    <definedName name="vpd" localSheetId="0">#REF!</definedName>
    <definedName name="vpd">#REF!</definedName>
    <definedName name="VPD_Accruals" localSheetId="0">#REF!</definedName>
    <definedName name="VPD_Accruals">#REF!</definedName>
    <definedName name="VPD_Services">'[83]Vancouver Police Department'!$AG$1</definedName>
    <definedName name="VPL_Services">'[83]Vancouver Public Library'!$AG$1:$AK$1</definedName>
    <definedName name="Water_Cost" localSheetId="0">#REF!</definedName>
    <definedName name="Water_Cost">#REF!</definedName>
    <definedName name="WeekdayOption">#N/A</definedName>
    <definedName name="WeekStart">'[20]Calendar 2019'!$B$14</definedName>
    <definedName name="wext">[1]Assumptions!$B$63</definedName>
    <definedName name="wrehabext">[1]Assumptions!$C$63</definedName>
    <definedName name="wrehabopen">[1]Assumptions!$C$59</definedName>
    <definedName name="wreplopen">[1]Assumptions!$B$59</definedName>
    <definedName name="wrn.2._.pagers." localSheetId="0" hidden="1">{"Cover",#N/A,FALSE,"Cover";"Summary",#N/A,FALSE,"Summarpage"}</definedName>
    <definedName name="wrn.2._.pagers." hidden="1">{"Cover",#N/A,FALSE,"Cover";"Summary",#N/A,FALSE,"Summarpage"}</definedName>
    <definedName name="wrn.3._.Year._.Water._.Model." localSheetId="0" hidden="1">{"Water Revenues",#N/A,FALSE,"Water Model"}</definedName>
    <definedName name="wrn.3._.Year._.Water._.Model." hidden="1">{"Water Revenues",#N/A,FALSE,"Water Model"}</definedName>
    <definedName name="wrn.Altnet._.Trading._.Multiples." localSheetId="0" hidden="1">{#N/A,#N/A,FALSE,"Output";#N/A,#N/A,FALSE,"Input";#N/A,#N/A,FALSE,"Calanderised";#N/A,#N/A,FALSE,"Convertibles"}</definedName>
    <definedName name="wrn.Altnet._.Trading._.Multiples." hidden="1">{#N/A,#N/A,FALSE,"Output";#N/A,#N/A,FALSE,"Input";#N/A,#N/A,FALSE,"Calanderised";#N/A,#N/A,FALSE,"Convertibles"}</definedName>
    <definedName name="wrn.Complete." localSheetId="0" hidden="1">{"All Operating",#N/A,FALSE,"Operating";"Capital Plan",#N/A,FALSE,"Capital Plan";"Sewer",#N/A,FALSE,"Sewer";"Solid Waste",#N/A,FALSE,"Solid Waste";"Water",#N/A,FALSE,"Water";"Inflation",#N/A,FALSE,"Inflation"}</definedName>
    <definedName name="wrn.Complete." hidden="1">{"All Operating",#N/A,FALSE,"Operating";"Capital Plan",#N/A,FALSE,"Capital Plan";"Sewer",#N/A,FALSE,"Sewer";"Solid Waste",#N/A,FALSE,"Solid Waste";"Water",#N/A,FALSE,"Water";"Inflation",#N/A,FALSE,"Inflation"}</definedName>
    <definedName name="wrn.Complete2008" localSheetId="0" hidden="1">{"All Operating",#N/A,FALSE,"Operating";"Capital Plan",#N/A,FALSE,"Capital Plan";"Sewer",#N/A,FALSE,"Sewer";"Solid Waste",#N/A,FALSE,"Solid Waste";"Water",#N/A,FALSE,"Water";"Inflation",#N/A,FALSE,"Inflation"}</definedName>
    <definedName name="wrn.Complete2008" hidden="1">{"All Operating",#N/A,FALSE,"Operating";"Capital Plan",#N/A,FALSE,"Capital Plan";"Sewer",#N/A,FALSE,"Sewer";"Solid Waste",#N/A,FALSE,"Solid Waste";"Water",#N/A,FALSE,"Water";"Inflation",#N/A,FALSE,"Inflation"}</definedName>
    <definedName name="wrn.Council." localSheetId="0" hidden="1">{"cc report",#N/A,FALSE,"reports";"Council Detail",#N/A,FALSE,"detail"}</definedName>
    <definedName name="wrn.Council." hidden="1">{"cc report",#N/A,FALSE,"reports";"Council Detail",#N/A,FALSE,"detail"}</definedName>
    <definedName name="wrn.dcf." localSheetId="0" hidden="1">{#N/A,"A",FALSE,"DCF"}</definedName>
    <definedName name="wrn.dcf." hidden="1">{#N/A,"A",FALSE,"DCF"}</definedName>
    <definedName name="wrn.EAC._.Reports." localSheetId="0" hidden="1">{#N/A,#N/A,FALSE,"SUMMARY";#N/A,#N/A,FALSE,"EAC96PLA";#N/A,#N/A,FALSE,"EAC96EXT";#N/A,#N/A,FALSE,"FINSUM";#N/A,#N/A,FALSE,"1996PL";#N/A,#N/A,FALSE,"RISKOP3rd";#N/A,#N/A,FALSE,"RISKTOTAL";#N/A,#N/A,FALSE,"STAFFING";#N/A,#N/A,FALSE,"Balsht"}</definedName>
    <definedName name="wrn.EAC._.Reports." hidden="1">{#N/A,#N/A,FALSE,"SUMMARY";#N/A,#N/A,FALSE,"EAC96PLA";#N/A,#N/A,FALSE,"EAC96EXT";#N/A,#N/A,FALSE,"FINSUM";#N/A,#N/A,FALSE,"1996PL";#N/A,#N/A,FALSE,"RISKOP3rd";#N/A,#N/A,FALSE,"RISKTOTAL";#N/A,#N/A,FALSE,"STAFFING";#N/A,#N/A,FALSE,"Balsht"}</definedName>
    <definedName name="wrn.exhibits." localSheetId="0" hidden="1">{#N/A,#N/A,FALSE,"IS";#N/A,#N/A,FALSE,"BS";#N/A,#N/A,FALSE,"RMA";#N/A,#N/A,FALSE,"INCOME";#N/A,#N/A,FALSE,"DCF";#N/A,#N/A,FALSE,"MARKET"}</definedName>
    <definedName name="wrn.exhibits." hidden="1">{#N/A,#N/A,FALSE,"IS";#N/A,#N/A,FALSE,"BS";#N/A,#N/A,FALSE,"RMA";#N/A,#N/A,FALSE,"INCOME";#N/A,#N/A,FALSE,"DCF";#N/A,#N/A,FALSE,"MARKET"}</definedName>
    <definedName name="wrn.MFG._.Monthly._.Views." localSheetId="0" hidden="1">{"MFG Monthly View",#N/A,FALSE,"Mfgs. Only";"400 Monthly View",#N/A,FALSE,"400";"410 Monthly View",#N/A,FALSE,"410";"420 Monthly View",#N/A,FALSE,"420";"435 Monthly View",#N/A,FALSE,"430";"435 Monthly View",#N/A,FALSE,"435"}</definedName>
    <definedName name="wrn.MFG._.Monthly._.Views." hidden="1">{"MFG Monthly View",#N/A,FALSE,"Mfgs. Only";"400 Monthly View",#N/A,FALSE,"400";"410 Monthly View",#N/A,FALSE,"410";"420 Monthly View",#N/A,FALSE,"420";"435 Monthly View",#N/A,FALSE,"430";"435 Monthly View",#N/A,FALSE,"435"}</definedName>
    <definedName name="wrn.MFG._.Qrtly._.Views." localSheetId="0" hidden="1">{"MFG Qrtly View pg1",#N/A,FALSE,"Mfgs. Only";"MFG Qrtly View Pg2",#N/A,FALSE,"Mfgs. Only";"MFG Qrtly View pg3",#N/A,FALSE,"Mfgs. Only";"400 Qrtly View",#N/A,FALSE,"400";"410 Qrtly View",#N/A,FALSE,"410";"420 Qrtly View",#N/A,FALSE,"420";"430 Qrtly View",#N/A,FALSE,"430";"435 Qrtly View",#N/A,FALSE,"435"}</definedName>
    <definedName name="wrn.MFG._.Qrtly._.Views." hidden="1">{"MFG Qrtly View pg1",#N/A,FALSE,"Mfgs. Only";"MFG Qrtly View Pg2",#N/A,FALSE,"Mfgs. Only";"MFG Qrtly View pg3",#N/A,FALSE,"Mfgs. Only";"400 Qrtly View",#N/A,FALSE,"400";"410 Qrtly View",#N/A,FALSE,"410";"420 Qrtly View",#N/A,FALSE,"420";"430 Qrtly View",#N/A,FALSE,"430";"435 Qrtly View",#N/A,FALSE,"435"}</definedName>
    <definedName name="wrn.notcomplete" localSheetId="0" hidden="1">{"All Operating",#N/A,FALSE,"Operating";"Capital Plan",#N/A,FALSE,"Capital Plan";"Sewer",#N/A,FALSE,"Sewer";"Solid Waste",#N/A,FALSE,"Solid Waste";"Water",#N/A,FALSE,"Water";"Inflation",#N/A,FALSE,"Inflation"}</definedName>
    <definedName name="wrn.notcomplete" hidden="1">{"All Operating",#N/A,FALSE,"Operating";"Capital Plan",#N/A,FALSE,"Capital Plan";"Sewer",#N/A,FALSE,"Sewer";"Solid Waste",#N/A,FALSE,"Solid Waste";"Water",#N/A,FALSE,"Water";"Inflation",#N/A,FALSE,"Inflation"}</definedName>
    <definedName name="wrn.Part._.1." localSheetId="0" hidden="1">{#N/A,#N/A,FALSE,"Title";#N/A,#N/A,FALSE,"Tbl Contents";#N/A,#N/A,FALSE,"Management Summary (1)";#N/A,#N/A,FALSE,"Major Project  (1)";#N/A,#N/A,FALSE,"Qterly Income";#N/A,#N/A,FALSE,"Major Project [2]";#N/A,#N/A,FALSE,"Project PBT chart 4A";#N/A,#N/A,FALSE,"Income Statement";#N/A,#N/A,FALSE,"Mntly Income";#N/A,#N/A,FALSE,"Rev Mix Chart 7A";#N/A,#N/A,FALSE,"GM Mix Chart 7b";#N/A,#N/A,FALSE,"Serv-PC % Chart 7C";#N/A,#N/A,FALSE,"Variance analysis";#N/A,#N/A,FALSE,"Cur Mnth Cash";#N/A,#N/A,FALSE,"Current Qtr Cash";#N/A,#N/A,FALSE,"Qtrly Cashflow";#N/A,#N/A,FALSE,"Mnthly Cashflow";#N/A,#N/A,FALSE,"Accts. Rec.";#N/A,#N/A,FALSE,"Headcnt Det";#N/A,#N/A,FALSE,"Gross Headcount"}</definedName>
    <definedName name="wrn.Part._.1." hidden="1">{#N/A,#N/A,FALSE,"Title";#N/A,#N/A,FALSE,"Tbl Contents";#N/A,#N/A,FALSE,"Management Summary (1)";#N/A,#N/A,FALSE,"Major Project  (1)";#N/A,#N/A,FALSE,"Qterly Income";#N/A,#N/A,FALSE,"Major Project [2]";#N/A,#N/A,FALSE,"Project PBT chart 4A";#N/A,#N/A,FALSE,"Income Statement";#N/A,#N/A,FALSE,"Mntly Income";#N/A,#N/A,FALSE,"Rev Mix Chart 7A";#N/A,#N/A,FALSE,"GM Mix Chart 7b";#N/A,#N/A,FALSE,"Serv-PC % Chart 7C";#N/A,#N/A,FALSE,"Variance analysis";#N/A,#N/A,FALSE,"Cur Mnth Cash";#N/A,#N/A,FALSE,"Current Qtr Cash";#N/A,#N/A,FALSE,"Qtrly Cashflow";#N/A,#N/A,FALSE,"Mnthly Cashflow";#N/A,#N/A,FALSE,"Accts. Rec.";#N/A,#N/A,FALSE,"Headcnt Det";#N/A,#N/A,FALSE,"Gross Headcount"}</definedName>
    <definedName name="wrn.Part._.2." localSheetId="0"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wrn.Part._.2." hidden="1">{#N/A,#N/A,FALSE,"Restructure";#N/A,#N/A,FALSE,"IS Productivity";#N/A,#N/A,FALSE,"Chargeability Chart 18A";#N/A,#N/A,FALSE,"Productivity Chart 18B";#N/A,#N/A,FALSE,"Services P&amp;L";#N/A,#N/A,FALSE,"Variances Chart 19A";#N/A,#N/A,FALSE,"Orders in Call";#N/A,#N/A,FALSE,"Orders not in Call";#N/A,#N/A,FALSE,"Backlog";#N/A,#N/A,FALSE,"Coverage";#N/A,#N/A,FALSE,"Program A";#N/A,#N/A,FALSE,"Program B";#N/A,#N/A,FALSE,"Program C";#N/A,#N/A,FALSE,"Program D";#N/A,#N/A,FALSE,"Program E";#N/A,#N/A,FALSE,"Non P&amp;L WW ";#N/A,#N/A,FALSE,"MAPS";#N/A,#N/A,FALSE,"Action Plans"}</definedName>
    <definedName name="wrn.Pulp." localSheetId="0" hidden="1">{"Pulp Production",#N/A,FALSE,"Pulp";"Pulp Earnings",#N/A,FALSE,"Pulp"}</definedName>
    <definedName name="wrn.Pulp." hidden="1">{"Pulp Production",#N/A,FALSE,"Pulp";"Pulp Earnings",#N/A,FALSE,"Pulp"}</definedName>
    <definedName name="wrn.Scott_Reports." localSheetId="0" hidden="1">{"Scott",#N/A,FALSE,"Incentive Fee";#N/A,#N/A,FALSE,"SP Innisfail";#N/A,#N/A,FALSE,"SP Point Cook";#N/A,#N/A,FALSE,"SP Tarneit Gardens";#N/A,#N/A,FALSE,"SP Windsor Park"}</definedName>
    <definedName name="wrn.Scott_Reports." hidden="1">{"Scott",#N/A,FALSE,"Incentive Fee";#N/A,#N/A,FALSE,"SP Innisfail";#N/A,#N/A,FALSE,"SP Point Cook";#N/A,#N/A,FALSE,"SP Tarneit Gardens";#N/A,#N/A,FALSE,"SP Windsor Park"}</definedName>
    <definedName name="wrn.Staff." localSheetId="0" hidden="1">{"staff report",#N/A,TRUE,"reports";"Staff Detail",#N/A,TRUE,"detail"}</definedName>
    <definedName name="wrn.Staff." hidden="1">{"staff report",#N/A,TRUE,"reports";"Staff Detail",#N/A,TRUE,"detail"}</definedName>
    <definedName name="wrn.Standard._.Reports."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rn.Standard._.Reports."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rn.Summary." localSheetId="0" hidden="1">{"Summary",#N/A,FALSE,"Operating"}</definedName>
    <definedName name="wrn.Summary." hidden="1">{"Summary",#N/A,FALSE,"Operating"}</definedName>
    <definedName name="wrn.Summary2008" localSheetId="0" hidden="1">{"Summary",#N/A,FALSE,"Operating"}</definedName>
    <definedName name="wrn.Summary2008" hidden="1">{"Summary",#N/A,FALSE,"Operating"}</definedName>
    <definedName name="wrn.Supplemental_Reports." localSheetId="0" hidden="1">{#N/A,#N/A,FALSE,"Report Data";#N/A,#N/A,FALSE,"COMP POOL";#N/A,#N/A,FALSE,"COMP POOL NB95";#N/A,#N/A,FALSE,"COMP POOL NB94"}</definedName>
    <definedName name="wrn.Supplemental_Reports." hidden="1">{#N/A,#N/A,FALSE,"Report Data";#N/A,#N/A,FALSE,"COMP POOL";#N/A,#N/A,FALSE,"COMP POOL NB95";#N/A,#N/A,FALSE,"COMP POOL NB94"}</definedName>
    <definedName name="wrn.Utilities." localSheetId="0" hidden="1">{"Sewer",#N/A,FALSE,"Sewer";"Solid Waste",#N/A,FALSE,"Solid Waste";"Water",#N/A,FALSE,"Water"}</definedName>
    <definedName name="wrn.Utilities." hidden="1">{"Sewer",#N/A,FALSE,"Sewer";"Solid Waste",#N/A,FALSE,"Solid Waste";"Water",#N/A,FALSE,"Water"}</definedName>
    <definedName name="wrn.utilities2008" localSheetId="0" hidden="1">{"Sewer",#N/A,FALSE,"Sewer";"Solid Waste",#N/A,FALSE,"Solid Waste";"Water",#N/A,FALSE,"Water"}</definedName>
    <definedName name="wrn.utilities2008" hidden="1">{"Sewer",#N/A,FALSE,"Sewer";"Solid Waste",#N/A,FALSE,"Solid Waste";"Water",#N/A,FALSE,"Water"}</definedName>
    <definedName name="wwww"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www"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x"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x"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XXX"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XXX"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XXY" localSheetId="0" hidden="1">{#N/A,#N/A,FALSE,"Report Data";#N/A,#N/A,FALSE,"COMP POOL";#N/A,#N/A,FALSE,"COMP POOL NB95";#N/A,#N/A,FALSE,"COMP POOL NB94"}</definedName>
    <definedName name="XXY" hidden="1">{#N/A,#N/A,FALSE,"Report Data";#N/A,#N/A,FALSE,"COMP POOL";#N/A,#N/A,FALSE,"COMP POOL NB95";#N/A,#N/A,FALSE,"COMP POOL NB94"}</definedName>
    <definedName name="Year">[29]DAYS!$A$1:$D$25</definedName>
    <definedName name="year1">[21]drop_downs!$B$43:$B$56</definedName>
    <definedName name="year2">[21]drop_downs!$E$43:$E$56</definedName>
    <definedName name="Yes_No" localSheetId="0">[84]Sheet3!$A$2:$A$4</definedName>
    <definedName name="Yes_No">[85]Sheet3!$A$2:$A$4</definedName>
    <definedName name="yesno">[86]Sheet2!$A$2:$A$3</definedName>
    <definedName name="yn">#REF!</definedName>
    <definedName name="yyyyy" localSheetId="0"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yyyyy"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0" l="1"/>
  <c r="G7" i="10"/>
  <c r="F8" i="10"/>
  <c r="G8" i="10"/>
  <c r="F9" i="10"/>
  <c r="G9" i="10"/>
  <c r="F10" i="10"/>
  <c r="G10" i="10"/>
  <c r="F11" i="10"/>
  <c r="G11" i="10"/>
  <c r="F12" i="10"/>
  <c r="G12" i="10"/>
  <c r="F13" i="10"/>
  <c r="G13" i="10"/>
  <c r="F14" i="10"/>
  <c r="G14" i="10"/>
  <c r="F15" i="10"/>
  <c r="G15" i="10"/>
  <c r="F16" i="10"/>
  <c r="G16" i="10"/>
  <c r="F17" i="10"/>
  <c r="G17" i="10"/>
  <c r="D18" i="10"/>
  <c r="E18" i="10"/>
  <c r="F22" i="10"/>
  <c r="G22" i="10"/>
  <c r="F23" i="10"/>
  <c r="G23" i="10"/>
  <c r="F24" i="10"/>
  <c r="G24" i="10"/>
  <c r="D25" i="10"/>
  <c r="E25" i="10"/>
  <c r="F26" i="10"/>
  <c r="G26" i="10"/>
  <c r="F27" i="10"/>
  <c r="G27" i="10"/>
  <c r="D28" i="10"/>
  <c r="F30" i="10"/>
  <c r="G30" i="10"/>
  <c r="F31" i="10"/>
  <c r="G31" i="10"/>
  <c r="F32" i="10"/>
  <c r="G32" i="10"/>
  <c r="D33" i="10"/>
  <c r="E33" i="10"/>
  <c r="F33" i="10" s="1"/>
  <c r="E55" i="10"/>
  <c r="H55" i="10"/>
  <c r="E56" i="10"/>
  <c r="H56" i="10" s="1"/>
  <c r="E62" i="10"/>
  <c r="H62" i="10" s="1"/>
  <c r="E64" i="10"/>
  <c r="H64" i="10" s="1"/>
  <c r="E65" i="10"/>
  <c r="H65" i="10" s="1"/>
  <c r="E66" i="10"/>
  <c r="H66" i="10" s="1"/>
  <c r="E67" i="10"/>
  <c r="H67" i="10"/>
  <c r="E68" i="10"/>
  <c r="H68" i="10" s="1"/>
  <c r="E69" i="10"/>
  <c r="H69" i="10" s="1"/>
  <c r="E70" i="10"/>
  <c r="H70" i="10"/>
  <c r="E71" i="10"/>
  <c r="H71" i="10"/>
  <c r="E72" i="10"/>
  <c r="H72" i="10" s="1"/>
  <c r="E73" i="10"/>
  <c r="H73" i="10"/>
  <c r="E74" i="10"/>
  <c r="H74" i="10" s="1"/>
  <c r="E75" i="10"/>
  <c r="H75" i="10"/>
  <c r="E76" i="10"/>
  <c r="H76" i="10" s="1"/>
  <c r="G78" i="10"/>
  <c r="I78" i="10"/>
  <c r="C115" i="10"/>
  <c r="C117" i="10" s="1"/>
  <c r="F7" i="9"/>
  <c r="G7" i="9"/>
  <c r="F8" i="9"/>
  <c r="G8" i="9"/>
  <c r="F9" i="9"/>
  <c r="G9" i="9"/>
  <c r="D10" i="9"/>
  <c r="E59" i="10" s="1"/>
  <c r="H59" i="10" s="1"/>
  <c r="E10" i="9"/>
  <c r="F10" i="9" s="1"/>
  <c r="F12" i="9"/>
  <c r="G12" i="9"/>
  <c r="F13" i="9"/>
  <c r="G13" i="9"/>
  <c r="F14" i="9"/>
  <c r="G14" i="9"/>
  <c r="F15" i="9"/>
  <c r="G15" i="9"/>
  <c r="F16" i="9"/>
  <c r="G16" i="9"/>
  <c r="D17" i="9"/>
  <c r="E17" i="9"/>
  <c r="G17" i="9" s="1"/>
  <c r="F17" i="9"/>
  <c r="F19" i="9"/>
  <c r="G19" i="9"/>
  <c r="F20" i="9"/>
  <c r="G20" i="9"/>
  <c r="D21" i="9"/>
  <c r="E61" i="10" s="1"/>
  <c r="H61" i="10" s="1"/>
  <c r="E21" i="9"/>
  <c r="G21" i="9" s="1"/>
  <c r="F22" i="9"/>
  <c r="G22" i="9"/>
  <c r="F25" i="9"/>
  <c r="G25" i="9"/>
  <c r="F26" i="9"/>
  <c r="G26" i="9"/>
  <c r="F27" i="9"/>
  <c r="G27" i="9"/>
  <c r="F28" i="9"/>
  <c r="G28" i="9"/>
  <c r="F29" i="9"/>
  <c r="G29" i="9"/>
  <c r="D30" i="9"/>
  <c r="E63" i="10" s="1"/>
  <c r="H63" i="10" s="1"/>
  <c r="E30" i="9"/>
  <c r="F30" i="9" s="1"/>
  <c r="F31" i="9"/>
  <c r="G31" i="9"/>
  <c r="F33" i="9"/>
  <c r="G33" i="9"/>
  <c r="F34" i="9"/>
  <c r="G34" i="9"/>
  <c r="D35" i="9"/>
  <c r="E35" i="9"/>
  <c r="F35" i="9"/>
  <c r="F7" i="8"/>
  <c r="G7" i="8"/>
  <c r="F8" i="8"/>
  <c r="G8" i="8"/>
  <c r="F10" i="8"/>
  <c r="G10" i="8"/>
  <c r="F11" i="8"/>
  <c r="G11" i="8"/>
  <c r="F12" i="8"/>
  <c r="G12" i="8"/>
  <c r="F13" i="8"/>
  <c r="G13" i="8"/>
  <c r="F14" i="8"/>
  <c r="G14" i="8"/>
  <c r="F15" i="8"/>
  <c r="G15" i="8"/>
  <c r="F16" i="8"/>
  <c r="G16" i="8"/>
  <c r="F17" i="8"/>
  <c r="G17" i="8"/>
  <c r="F18" i="8"/>
  <c r="G18" i="8"/>
  <c r="D19" i="8"/>
  <c r="D26" i="8" s="1"/>
  <c r="E19" i="8"/>
  <c r="G19" i="8" s="1"/>
  <c r="F21" i="8"/>
  <c r="G21" i="8"/>
  <c r="F22" i="8"/>
  <c r="G22" i="8"/>
  <c r="D23" i="8"/>
  <c r="E23" i="8"/>
  <c r="F23" i="8" s="1"/>
  <c r="F24" i="8"/>
  <c r="G24" i="8"/>
  <c r="F25" i="8"/>
  <c r="G25" i="8"/>
  <c r="F28" i="8"/>
  <c r="G28" i="8"/>
  <c r="F29" i="8"/>
  <c r="G29" i="8"/>
  <c r="D30" i="8"/>
  <c r="E30" i="8"/>
  <c r="F30" i="8" s="1"/>
  <c r="F31" i="8"/>
  <c r="G31" i="8"/>
  <c r="F32" i="8"/>
  <c r="G32" i="8"/>
  <c r="F34" i="8"/>
  <c r="G34" i="8"/>
  <c r="F35" i="8"/>
  <c r="G35" i="8"/>
  <c r="F36" i="8"/>
  <c r="G36" i="8"/>
  <c r="F37" i="8"/>
  <c r="G37" i="8"/>
  <c r="F38" i="8"/>
  <c r="G38" i="8"/>
  <c r="F39" i="8"/>
  <c r="G39" i="8"/>
  <c r="F40" i="8"/>
  <c r="G40" i="8"/>
  <c r="D41" i="8"/>
  <c r="E41" i="8"/>
  <c r="G41" i="8" s="1"/>
  <c r="F42" i="8"/>
  <c r="G42" i="8"/>
  <c r="F43" i="8"/>
  <c r="G43" i="8"/>
  <c r="F44" i="8"/>
  <c r="G44" i="8"/>
  <c r="F45" i="8"/>
  <c r="G45" i="8"/>
  <c r="D46" i="8"/>
  <c r="E58" i="10" s="1"/>
  <c r="H58" i="10" s="1"/>
  <c r="E46" i="8"/>
  <c r="F46" i="8" s="1"/>
  <c r="F7" i="7"/>
  <c r="G7" i="7"/>
  <c r="F8" i="7"/>
  <c r="G8" i="7"/>
  <c r="F9" i="7"/>
  <c r="G9" i="7"/>
  <c r="F10" i="7"/>
  <c r="G10" i="7"/>
  <c r="F11" i="7"/>
  <c r="G11" i="7"/>
  <c r="F12" i="7"/>
  <c r="G12" i="7"/>
  <c r="D13" i="7"/>
  <c r="E50" i="10" s="1"/>
  <c r="H50" i="10" s="1"/>
  <c r="E13" i="7"/>
  <c r="G13" i="7" s="1"/>
  <c r="F16" i="7"/>
  <c r="G16" i="7"/>
  <c r="F17" i="7"/>
  <c r="G17" i="7"/>
  <c r="F18" i="7"/>
  <c r="G18" i="7"/>
  <c r="F19" i="7"/>
  <c r="G19" i="7"/>
  <c r="F20" i="7"/>
  <c r="G20" i="7"/>
  <c r="F21" i="7"/>
  <c r="G21" i="7"/>
  <c r="D22" i="7"/>
  <c r="E51" i="10" s="1"/>
  <c r="H51" i="10" s="1"/>
  <c r="E22" i="7"/>
  <c r="F22" i="7" s="1"/>
  <c r="F24" i="7"/>
  <c r="G24" i="7"/>
  <c r="F25" i="7"/>
  <c r="G25" i="7"/>
  <c r="F26" i="7"/>
  <c r="G26" i="7"/>
  <c r="F27" i="7"/>
  <c r="G27" i="7"/>
  <c r="D28" i="7"/>
  <c r="E52" i="10" s="1"/>
  <c r="H52" i="10" s="1"/>
  <c r="E28" i="7"/>
  <c r="F9" i="6"/>
  <c r="G9" i="6"/>
  <c r="F10" i="6"/>
  <c r="G10" i="6"/>
  <c r="F11" i="6"/>
  <c r="G11" i="6"/>
  <c r="F12" i="6"/>
  <c r="G12" i="6"/>
  <c r="D13" i="6"/>
  <c r="E13" i="6"/>
  <c r="F13" i="6" s="1"/>
  <c r="F15" i="6"/>
  <c r="G15" i="6"/>
  <c r="F16" i="6"/>
  <c r="G16" i="6"/>
  <c r="F17" i="6"/>
  <c r="G17" i="6"/>
  <c r="F18" i="6"/>
  <c r="G18" i="6"/>
  <c r="D19" i="6"/>
  <c r="E19" i="6"/>
  <c r="G19" i="6"/>
  <c r="F21" i="6"/>
  <c r="G21" i="6"/>
  <c r="F22" i="6"/>
  <c r="G22" i="6"/>
  <c r="F23" i="6"/>
  <c r="G23" i="6"/>
  <c r="D24" i="6"/>
  <c r="E24" i="6"/>
  <c r="G24" i="6" s="1"/>
  <c r="F26" i="6"/>
  <c r="F29" i="6" s="1"/>
  <c r="G26" i="6"/>
  <c r="F27" i="6"/>
  <c r="G27" i="6"/>
  <c r="F28" i="6"/>
  <c r="G28" i="6"/>
  <c r="D29" i="6"/>
  <c r="E29" i="6"/>
  <c r="E30" i="6" s="1"/>
  <c r="G7" i="5"/>
  <c r="G8" i="5"/>
  <c r="D9" i="5"/>
  <c r="E9" i="5"/>
  <c r="F9" i="5"/>
  <c r="G9" i="5"/>
  <c r="F14" i="5"/>
  <c r="G14" i="5"/>
  <c r="F15" i="5"/>
  <c r="G15" i="5"/>
  <c r="F16" i="5"/>
  <c r="G16" i="5"/>
  <c r="F17" i="5"/>
  <c r="G17" i="5"/>
  <c r="F18" i="5"/>
  <c r="G18" i="5"/>
  <c r="F20" i="5"/>
  <c r="G20" i="5"/>
  <c r="F21" i="5"/>
  <c r="G21" i="5"/>
  <c r="D22" i="5"/>
  <c r="E22" i="5"/>
  <c r="F24" i="5"/>
  <c r="G24" i="5"/>
  <c r="F25" i="5"/>
  <c r="G25" i="5"/>
  <c r="D26" i="5"/>
  <c r="E26" i="5"/>
  <c r="F26" i="5" s="1"/>
  <c r="G26" i="5"/>
  <c r="F7" i="4"/>
  <c r="F13" i="4" s="1"/>
  <c r="G7" i="4"/>
  <c r="F8" i="4"/>
  <c r="G8" i="4"/>
  <c r="F9" i="4"/>
  <c r="G9" i="4"/>
  <c r="F10" i="4"/>
  <c r="G10" i="4"/>
  <c r="F11" i="4"/>
  <c r="G11" i="4"/>
  <c r="F12" i="4"/>
  <c r="G12" i="4"/>
  <c r="G13" i="4"/>
  <c r="D15" i="4"/>
  <c r="E15" i="4"/>
  <c r="F21" i="4"/>
  <c r="G21" i="4"/>
  <c r="F22" i="4"/>
  <c r="G22" i="4"/>
  <c r="F23" i="4"/>
  <c r="G23" i="4"/>
  <c r="F24" i="4"/>
  <c r="G24" i="4"/>
  <c r="F25" i="4"/>
  <c r="G25" i="4"/>
  <c r="F26" i="4"/>
  <c r="G26" i="4"/>
  <c r="F28" i="4"/>
  <c r="G28" i="4"/>
  <c r="F29" i="4"/>
  <c r="G29" i="4"/>
  <c r="F30" i="4"/>
  <c r="G30" i="4"/>
  <c r="F31" i="4"/>
  <c r="G31" i="4"/>
  <c r="F33" i="4"/>
  <c r="G33" i="4"/>
  <c r="F34" i="4"/>
  <c r="G34" i="4"/>
  <c r="F35" i="4"/>
  <c r="G35" i="4"/>
  <c r="F36" i="4"/>
  <c r="G36" i="4"/>
  <c r="F37" i="4"/>
  <c r="G37" i="4"/>
  <c r="F38" i="4"/>
  <c r="G38" i="4"/>
  <c r="F40" i="4"/>
  <c r="G40" i="4"/>
  <c r="F41" i="4"/>
  <c r="G41" i="4"/>
  <c r="F42" i="4"/>
  <c r="G42" i="4"/>
  <c r="F43" i="4"/>
  <c r="G43" i="4"/>
  <c r="F44" i="4"/>
  <c r="G44" i="4"/>
  <c r="F45" i="4"/>
  <c r="G45" i="4"/>
  <c r="F46" i="4"/>
  <c r="G46" i="4"/>
  <c r="F47" i="4"/>
  <c r="G47" i="4"/>
  <c r="D48" i="4"/>
  <c r="E48" i="4"/>
  <c r="F48" i="4" s="1"/>
  <c r="F7" i="3"/>
  <c r="F11" i="3" s="1"/>
  <c r="G7" i="3"/>
  <c r="F8" i="3"/>
  <c r="G8" i="3"/>
  <c r="F9" i="3"/>
  <c r="G9" i="3"/>
  <c r="F10" i="3"/>
  <c r="G10" i="3"/>
  <c r="G11" i="3"/>
  <c r="F14" i="3"/>
  <c r="G14" i="3"/>
  <c r="F15" i="3"/>
  <c r="G15" i="3"/>
  <c r="F16" i="3"/>
  <c r="G16" i="3"/>
  <c r="D17" i="3"/>
  <c r="E17" i="3"/>
  <c r="G17" i="3" s="1"/>
  <c r="F17" i="3"/>
  <c r="G18" i="3"/>
  <c r="F20" i="3"/>
  <c r="G20" i="3"/>
  <c r="F21" i="3"/>
  <c r="F24" i="3" s="1"/>
  <c r="G21" i="3"/>
  <c r="F22" i="3"/>
  <c r="G22" i="3"/>
  <c r="F23" i="3"/>
  <c r="G23" i="3"/>
  <c r="D24" i="3"/>
  <c r="E24" i="3"/>
  <c r="G24" i="3" s="1"/>
  <c r="F26" i="3"/>
  <c r="F28" i="3" s="1"/>
  <c r="G26" i="3"/>
  <c r="F27" i="3"/>
  <c r="G27" i="3"/>
  <c r="D28" i="3"/>
  <c r="E28" i="3"/>
  <c r="G28" i="3" s="1"/>
  <c r="F30" i="3"/>
  <c r="F32" i="3" s="1"/>
  <c r="G30" i="3"/>
  <c r="F31" i="3"/>
  <c r="G31" i="3"/>
  <c r="D32" i="3"/>
  <c r="G32" i="3" s="1"/>
  <c r="E32" i="3"/>
  <c r="D6" i="2"/>
  <c r="E6" i="2"/>
  <c r="D7" i="2"/>
  <c r="E7" i="2"/>
  <c r="D8" i="2"/>
  <c r="E8" i="2"/>
  <c r="D9" i="2"/>
  <c r="E9" i="2"/>
  <c r="D10" i="2"/>
  <c r="E10" i="2"/>
  <c r="D11" i="2"/>
  <c r="E11" i="2" s="1"/>
  <c r="D12" i="2"/>
  <c r="E12" i="2"/>
  <c r="D13" i="2"/>
  <c r="E13" i="2"/>
  <c r="D14" i="2"/>
  <c r="E14" i="2"/>
  <c r="D15" i="2"/>
  <c r="E15" i="2"/>
  <c r="B16" i="2"/>
  <c r="C16" i="2"/>
  <c r="D16" i="2"/>
  <c r="E16" i="2" s="1"/>
  <c r="D18" i="2"/>
  <c r="E18" i="2"/>
  <c r="D19" i="2"/>
  <c r="D49" i="2" s="1"/>
  <c r="E49" i="2" s="1"/>
  <c r="E19" i="2"/>
  <c r="D20" i="2"/>
  <c r="E20" i="2"/>
  <c r="D21" i="2"/>
  <c r="E21" i="2"/>
  <c r="D22" i="2"/>
  <c r="E22" i="2"/>
  <c r="D23" i="2"/>
  <c r="E23" i="2" s="1"/>
  <c r="D24" i="2"/>
  <c r="E24" i="2"/>
  <c r="D25" i="2"/>
  <c r="E25" i="2"/>
  <c r="D26" i="2"/>
  <c r="E26" i="2"/>
  <c r="D27" i="2"/>
  <c r="E27" i="2"/>
  <c r="D28" i="2"/>
  <c r="E28" i="2"/>
  <c r="D29" i="2"/>
  <c r="E29" i="2" s="1"/>
  <c r="D30" i="2"/>
  <c r="E30" i="2"/>
  <c r="D31" i="2"/>
  <c r="E31" i="2"/>
  <c r="D33" i="2"/>
  <c r="E33" i="2"/>
  <c r="D34" i="2"/>
  <c r="E34" i="2"/>
  <c r="D35" i="2"/>
  <c r="E35" i="2"/>
  <c r="D36" i="2"/>
  <c r="E36" i="2" s="1"/>
  <c r="D37" i="2"/>
  <c r="E37" i="2"/>
  <c r="D38" i="2"/>
  <c r="E38" i="2"/>
  <c r="D39" i="2"/>
  <c r="E39" i="2"/>
  <c r="D40" i="2"/>
  <c r="E40" i="2"/>
  <c r="D41" i="2"/>
  <c r="E41" i="2"/>
  <c r="D42" i="2"/>
  <c r="E42" i="2" s="1"/>
  <c r="D43" i="2"/>
  <c r="E43" i="2"/>
  <c r="D44" i="2"/>
  <c r="E44" i="2"/>
  <c r="D45" i="2"/>
  <c r="E45" i="2"/>
  <c r="D46" i="2"/>
  <c r="E46" i="2"/>
  <c r="D47" i="2"/>
  <c r="E47" i="2"/>
  <c r="D48" i="2"/>
  <c r="E48" i="2" s="1"/>
  <c r="B49" i="2"/>
  <c r="C49" i="2"/>
  <c r="F21" i="9" l="1"/>
  <c r="G46" i="8"/>
  <c r="F19" i="8"/>
  <c r="E26" i="8"/>
  <c r="F26" i="8" s="1"/>
  <c r="F13" i="7"/>
  <c r="F28" i="7"/>
  <c r="F19" i="6"/>
  <c r="G29" i="6"/>
  <c r="F24" i="6"/>
  <c r="F22" i="5"/>
  <c r="G22" i="5"/>
  <c r="D33" i="3"/>
  <c r="F18" i="3"/>
  <c r="F33" i="3" s="1"/>
  <c r="G26" i="8"/>
  <c r="E53" i="10"/>
  <c r="H53" i="10" s="1"/>
  <c r="D27" i="5"/>
  <c r="D30" i="6"/>
  <c r="G30" i="6" s="1"/>
  <c r="F41" i="8"/>
  <c r="G35" i="9"/>
  <c r="G10" i="9"/>
  <c r="E60" i="10"/>
  <c r="H60" i="10" s="1"/>
  <c r="E54" i="10"/>
  <c r="H54" i="10" s="1"/>
  <c r="E28" i="10"/>
  <c r="G25" i="10"/>
  <c r="G18" i="10"/>
  <c r="F25" i="10"/>
  <c r="F18" i="10"/>
  <c r="E77" i="10"/>
  <c r="H77" i="10" s="1"/>
  <c r="G13" i="6"/>
  <c r="G28" i="7"/>
  <c r="G22" i="7"/>
  <c r="E14" i="7"/>
  <c r="G48" i="4"/>
  <c r="G30" i="8"/>
  <c r="G30" i="9"/>
  <c r="E57" i="10"/>
  <c r="H57" i="10" s="1"/>
  <c r="E19" i="10"/>
  <c r="E33" i="3"/>
  <c r="G23" i="8"/>
  <c r="D19" i="10"/>
  <c r="G33" i="10"/>
  <c r="G33" i="3" l="1"/>
  <c r="E27" i="5"/>
  <c r="E49" i="10"/>
  <c r="D14" i="7"/>
  <c r="F19" i="10"/>
  <c r="G19" i="10"/>
  <c r="F30" i="6"/>
  <c r="F28" i="10"/>
  <c r="G28" i="10"/>
  <c r="E29" i="10"/>
  <c r="F14" i="7" l="1"/>
  <c r="D29" i="10"/>
  <c r="D34" i="10" s="1"/>
  <c r="G14" i="7"/>
  <c r="E34" i="10"/>
  <c r="H49" i="10"/>
  <c r="E78" i="10"/>
  <c r="F27" i="5"/>
  <c r="G27" i="5"/>
  <c r="E79" i="10" l="1"/>
  <c r="G29" i="10"/>
  <c r="F29" i="10"/>
  <c r="E80" i="10"/>
  <c r="H78" i="10"/>
  <c r="F34" i="10"/>
  <c r="G3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Fung, Joyce</author>
  </authors>
  <commentList>
    <comment ref="E17" authorId="0" shapeId="0" xr:uid="{ED6F8F66-A2C8-447E-94F7-43051A7821EA}">
      <text>
        <r>
          <rPr>
            <b/>
            <sz val="9"/>
            <color indexed="81"/>
            <rFont val="Tahoma"/>
            <family val="2"/>
          </rPr>
          <t>Fung, Joyce:</t>
        </r>
        <r>
          <rPr>
            <sz val="9"/>
            <color indexed="81"/>
            <rFont val="Tahoma"/>
            <family val="2"/>
          </rPr>
          <t xml:space="preserve">
2025 Draft budget, numbers from 2025 V2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Fung, Joyce</author>
  </authors>
  <commentList>
    <comment ref="E12" authorId="0" shapeId="0" xr:uid="{293FF1DC-C9DE-4487-81EE-38F598FBC73A}">
      <text>
        <r>
          <rPr>
            <b/>
            <sz val="9"/>
            <color indexed="81"/>
            <rFont val="Tahoma"/>
            <family val="2"/>
          </rPr>
          <t>Fung, Joyce:</t>
        </r>
        <r>
          <rPr>
            <sz val="9"/>
            <color indexed="81"/>
            <rFont val="Tahoma"/>
            <family val="2"/>
          </rPr>
          <t xml:space="preserve">
2025 Draft budget, numbers from 2025 V2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Fung, Joyce</author>
  </authors>
  <commentList>
    <comment ref="B40" authorId="0" shapeId="0" xr:uid="{1C08DEF3-FD0E-4B7B-BE48-42530D5BAD65}">
      <text>
        <r>
          <rPr>
            <b/>
            <sz val="9"/>
            <color indexed="81"/>
            <rFont val="Tahoma"/>
            <family val="2"/>
          </rPr>
          <t>Fung, Joyce:</t>
        </r>
        <r>
          <rPr>
            <sz val="9"/>
            <color indexed="81"/>
            <rFont val="Tahoma"/>
            <family val="2"/>
          </rPr>
          <t xml:space="preserve">
Can we hide this line as it is showing as zero</t>
        </r>
      </text>
    </comment>
  </commentList>
</comments>
</file>

<file path=xl/sharedStrings.xml><?xml version="1.0" encoding="utf-8"?>
<sst xmlns="http://schemas.openxmlformats.org/spreadsheetml/2006/main" count="1017" uniqueCount="517">
  <si>
    <t>Expenditures &amp; Transfers Total</t>
  </si>
  <si>
    <t>General debt &amp; Transfers to Capital Fund</t>
  </si>
  <si>
    <t>General Government</t>
  </si>
  <si>
    <t>Internal Audit</t>
  </si>
  <si>
    <t>Equity and Diversity Office</t>
  </si>
  <si>
    <t>Business and Economy Office</t>
  </si>
  <si>
    <t>Risk Management</t>
  </si>
  <si>
    <t>Communications &amp; Engagement</t>
  </si>
  <si>
    <t>Non-Market Housing Development</t>
  </si>
  <si>
    <t>City Manager's Office</t>
  </si>
  <si>
    <t>Legal Services</t>
  </si>
  <si>
    <t>City Clerk</t>
  </si>
  <si>
    <t>Human Resources</t>
  </si>
  <si>
    <t>Office of Chief Safety Officer</t>
  </si>
  <si>
    <t>Technology Services</t>
  </si>
  <si>
    <t>Finance, Risk &amp; Supply Chain Management</t>
  </si>
  <si>
    <t>Real Estate &amp; Facilities Management</t>
  </si>
  <si>
    <t>Corporate Support</t>
  </si>
  <si>
    <t>Office of the Auditor General</t>
  </si>
  <si>
    <t>Mayor &amp; Council</t>
  </si>
  <si>
    <t>Development, Buildings &amp; Licensing (DBL)</t>
  </si>
  <si>
    <t>Planning, Urban Design &amp; Sustainability</t>
  </si>
  <si>
    <t>Grants</t>
  </si>
  <si>
    <t>Community Services</t>
  </si>
  <si>
    <t xml:space="preserve">Civic Theatres </t>
  </si>
  <si>
    <t>Britannia Community Services Centre</t>
  </si>
  <si>
    <t>Library</t>
  </si>
  <si>
    <t>Parks &amp; Recreation</t>
  </si>
  <si>
    <t>Fire and Rescue Services</t>
  </si>
  <si>
    <t>Police Services</t>
  </si>
  <si>
    <t>Engineering</t>
  </si>
  <si>
    <t>Utilities</t>
  </si>
  <si>
    <t>Expenditures &amp; Transfers</t>
  </si>
  <si>
    <t>Revenues Total</t>
  </si>
  <si>
    <t>Bylaw fine revenue</t>
  </si>
  <si>
    <t>Other revenue</t>
  </si>
  <si>
    <t>Investment income</t>
  </si>
  <si>
    <t>Government Transfers</t>
  </si>
  <si>
    <t>Cost recoveries, grants &amp; donations</t>
  </si>
  <si>
    <t>Parking revenue</t>
  </si>
  <si>
    <t>Licence &amp; Development fees</t>
  </si>
  <si>
    <t>Program revenue</t>
  </si>
  <si>
    <t>Utility revenue</t>
  </si>
  <si>
    <t>Property tax revenue</t>
  </si>
  <si>
    <t>Revenues</t>
  </si>
  <si>
    <t>% 
CHANGE</t>
  </si>
  <si>
    <t>$ 
CHANGE</t>
  </si>
  <si>
    <t>2025 DRAFT BUDGET</t>
  </si>
  <si>
    <t xml:space="preserve">2024 
RESTATED BUDGET </t>
  </si>
  <si>
    <t xml:space="preserve">DRAFT OPERATING BUDGET SUMMARY
($000s) </t>
  </si>
  <si>
    <t>2025 Draft Operating Budget</t>
  </si>
  <si>
    <t>City of Vancouver</t>
  </si>
  <si>
    <t>Total Utility Fees</t>
  </si>
  <si>
    <t>L2_Utility Fees Utility Fees</t>
  </si>
  <si>
    <t>Total Neighbourhood Energy Utility</t>
  </si>
  <si>
    <t>L3_Neighbourhood Energy Utility</t>
  </si>
  <si>
    <t>NEU Variable Charge</t>
  </si>
  <si>
    <t>L4_NEU - Variable Charge</t>
  </si>
  <si>
    <t>NEU Fixed Levy</t>
  </si>
  <si>
    <t>L4_NEU - Fixed Levy</t>
  </si>
  <si>
    <t>Total Solid Waste revenue</t>
  </si>
  <si>
    <t>L3_Solid Waste Utility</t>
  </si>
  <si>
    <t>Collection revenue</t>
  </si>
  <si>
    <t>L4_Solid Waste - Collection</t>
  </si>
  <si>
    <t>Disposal revenue</t>
  </si>
  <si>
    <t>L4_Solid Waste - Disposal</t>
  </si>
  <si>
    <t>Total Sewer revenue</t>
  </si>
  <si>
    <t>L3_Sewer Utility</t>
  </si>
  <si>
    <t>Other Sewer Revenue</t>
  </si>
  <si>
    <t>490800 UTILITY MANHOLE DRAIN DISC FEE</t>
  </si>
  <si>
    <t>Industrial Waste Water Fees</t>
  </si>
  <si>
    <t>419230 INDUSTRIAL WASTE WATER FEES</t>
  </si>
  <si>
    <t>Flat-rate sewer charges</t>
  </si>
  <si>
    <t>419200 SEWER FEES - FLAT</t>
  </si>
  <si>
    <t>Metered sewer charges</t>
  </si>
  <si>
    <t>419210 SEWER FEES - METERED</t>
  </si>
  <si>
    <t>L3_Water Utility</t>
  </si>
  <si>
    <t xml:space="preserve"> Other Water Revenue </t>
  </si>
  <si>
    <t>499144 Rental Revenue - Settlement, 427050 FIRE LINE CHARGES, 428020 AIR CONDITIONER WATER USE</t>
  </si>
  <si>
    <t>Meter charges</t>
  </si>
  <si>
    <t>428010 METER SERVICE CHARGE</t>
  </si>
  <si>
    <t>Flat-rate water charges</t>
  </si>
  <si>
    <t>427010 FLAT WATER RATES REVENUES</t>
  </si>
  <si>
    <t>Metered water charges</t>
  </si>
  <si>
    <t>428030 METERED/MISCELLANEOUS WATER RATES NET</t>
  </si>
  <si>
    <t>Water revenue</t>
  </si>
  <si>
    <t>L2_Property Tax Property Tax</t>
  </si>
  <si>
    <t>Other property tax related</t>
  </si>
  <si>
    <t>L3_Other property tax related Other property tax related</t>
  </si>
  <si>
    <t>Business Improvement Association levies</t>
  </si>
  <si>
    <t>L3_Business Improvement Association levies Business Improvement Association levies</t>
  </si>
  <si>
    <t>Empty Homes Tax</t>
  </si>
  <si>
    <t>L3_Empty Homes Tax Empty Homes Tax</t>
  </si>
  <si>
    <t>General Levy</t>
  </si>
  <si>
    <t>L3_General Levy General Levy</t>
  </si>
  <si>
    <t>Property taxes</t>
  </si>
  <si>
    <t>Reporting Node</t>
  </si>
  <si>
    <t>Hierarchy Node</t>
  </si>
  <si>
    <t>Note: Totals may not add due to rounding</t>
  </si>
  <si>
    <t>NEU variable charge</t>
  </si>
  <si>
    <t>NEU fixed levy</t>
  </si>
  <si>
    <t>Neighbourhood Energy revenue</t>
  </si>
  <si>
    <t>Solid Waste revenue</t>
  </si>
  <si>
    <t>Other sewer revenue</t>
  </si>
  <si>
    <t>L4_Other Sewer Revenue</t>
  </si>
  <si>
    <t>Industrial waste water fees</t>
  </si>
  <si>
    <t>L4_Industrial Waste Water Fees</t>
  </si>
  <si>
    <t>L4_Sewer Fees - Flat</t>
  </si>
  <si>
    <t>L4_Sewer Fees - Metered</t>
  </si>
  <si>
    <t>Sewer Revenue</t>
  </si>
  <si>
    <t>Total Water revenue</t>
  </si>
  <si>
    <t xml:space="preserve">Other water revenue </t>
  </si>
  <si>
    <t>L4_Meter Service charge</t>
  </si>
  <si>
    <t>L4_Flat Water Rates Revenues</t>
  </si>
  <si>
    <t>L4_Metered/Miscellaneaous Water Rates net</t>
  </si>
  <si>
    <t>Utility fees</t>
  </si>
  <si>
    <t>Total Property Taxes</t>
  </si>
  <si>
    <t>L2_Property Tax</t>
  </si>
  <si>
    <t>L3_Other property tax related</t>
  </si>
  <si>
    <t>L3_Business Improvement Association levies</t>
  </si>
  <si>
    <t>L3_Empty Homes Tax</t>
  </si>
  <si>
    <t>L3_General Levy</t>
  </si>
  <si>
    <t>Notes</t>
  </si>
  <si>
    <t>Net 
Change
 (%)</t>
  </si>
  <si>
    <t>Net 
Change
 ($)</t>
  </si>
  <si>
    <t>2025 
Draft 
Budget</t>
  </si>
  <si>
    <t>2024 
Restated
Budget</t>
  </si>
  <si>
    <t>Revenue ($000)</t>
  </si>
  <si>
    <t>Operating Budget ($000)</t>
  </si>
  <si>
    <t>Total License and Development Fees</t>
  </si>
  <si>
    <t>L2_License and Development Fees</t>
  </si>
  <si>
    <t>Misc. and other fees</t>
  </si>
  <si>
    <t>L3_Misc. and other fees</t>
  </si>
  <si>
    <t>Total Engineering fees and charges</t>
  </si>
  <si>
    <t>L3_Engineering fees and charges</t>
  </si>
  <si>
    <t>Other engineering fees</t>
  </si>
  <si>
    <t>Other Engineering Fees</t>
  </si>
  <si>
    <t>L4_Other Engineering Fees</t>
  </si>
  <si>
    <t>Garbage container fees</t>
  </si>
  <si>
    <t>Films/festival fees</t>
  </si>
  <si>
    <t>Encroachment fees</t>
  </si>
  <si>
    <t>Sidewalk café fees</t>
  </si>
  <si>
    <t>Anchor rod fees</t>
  </si>
  <si>
    <t>Engineering fees and charges</t>
  </si>
  <si>
    <t>Total Development permit fees</t>
  </si>
  <si>
    <t>L3_Development permit fees</t>
  </si>
  <si>
    <t>10.3.5</t>
  </si>
  <si>
    <t>Subdivision fees</t>
  </si>
  <si>
    <t>Subdivision Fees</t>
  </si>
  <si>
    <t>L4_Subdivision Fees</t>
  </si>
  <si>
    <t>10.3.4</t>
  </si>
  <si>
    <t>Other development permit fees</t>
  </si>
  <si>
    <t>Other Development Permit Fees</t>
  </si>
  <si>
    <t>L4_Other Development Permit Fees</t>
  </si>
  <si>
    <t>10.3.3</t>
  </si>
  <si>
    <t>Rezoning fees</t>
  </si>
  <si>
    <t>Rezoning Fees</t>
  </si>
  <si>
    <t>L4_Rezoning Fees</t>
  </si>
  <si>
    <t>10.3.2</t>
  </si>
  <si>
    <t>Development permit fees</t>
  </si>
  <si>
    <t>Development Permit Fees</t>
  </si>
  <si>
    <t>L4_Development Permit Fees</t>
  </si>
  <si>
    <t>10.3.1</t>
  </si>
  <si>
    <t>Building permit fees</t>
  </si>
  <si>
    <t>Building Permit Fees</t>
  </si>
  <si>
    <t>L4_Building Permit Fees</t>
  </si>
  <si>
    <t>Total Licence fees</t>
  </si>
  <si>
    <t>L3_Licence fees</t>
  </si>
  <si>
    <t>Ride sharing IMBL</t>
  </si>
  <si>
    <t>L4_Ride sharing IMBL</t>
  </si>
  <si>
    <t>Dog and other licence fees</t>
  </si>
  <si>
    <t>L4_Dog and other licence fees</t>
  </si>
  <si>
    <t>Business License fees</t>
  </si>
  <si>
    <t>L4_Business License fees</t>
  </si>
  <si>
    <t>Licence fees</t>
  </si>
  <si>
    <t>Total Trade permit fees</t>
  </si>
  <si>
    <t>L3_Trade permit fees</t>
  </si>
  <si>
    <t>10.1.5</t>
  </si>
  <si>
    <t>Gas permit fees</t>
  </si>
  <si>
    <t>10.1.4</t>
  </si>
  <si>
    <t>Mechanical permit fees</t>
  </si>
  <si>
    <t>Mechanical Permit Fees</t>
  </si>
  <si>
    <t>10.1.3</t>
  </si>
  <si>
    <t>Other trade permit fees</t>
  </si>
  <si>
    <t>L4_Other trade permit fees</t>
  </si>
  <si>
    <t>10.1.2</t>
  </si>
  <si>
    <t>Plumbing inspection fees</t>
  </si>
  <si>
    <t>L4_Plumbing inspection fees</t>
  </si>
  <si>
    <t>10.1.1</t>
  </si>
  <si>
    <t>Electrical inspection fees</t>
  </si>
  <si>
    <t>L4_Electrical inspection fees</t>
  </si>
  <si>
    <t>Trade permit fees</t>
  </si>
  <si>
    <t>Licence and development fees</t>
  </si>
  <si>
    <t>Check</t>
  </si>
  <si>
    <t>Total Program Fees</t>
  </si>
  <si>
    <t>Program Fees</t>
  </si>
  <si>
    <t>L2_Program Fees</t>
  </si>
  <si>
    <t>Short-term equipment rentals</t>
  </si>
  <si>
    <t>L3_Short-term equipment rentals</t>
  </si>
  <si>
    <t>Programming</t>
  </si>
  <si>
    <t>L3_Programming</t>
  </si>
  <si>
    <t>Program Fees - Miscellaneous</t>
  </si>
  <si>
    <t>L3_Program Fees - Miscellaneous</t>
  </si>
  <si>
    <t>Sale of Food &amp; Goods</t>
  </si>
  <si>
    <t>L3_Sale of Food and Goods</t>
  </si>
  <si>
    <t>Short-term facility or space rentals</t>
  </si>
  <si>
    <t>L3_Short-term facility or space rentals</t>
  </si>
  <si>
    <t>Admissions, memberships &amp; passes</t>
  </si>
  <si>
    <t>L3_Admissions memberships and passes</t>
  </si>
  <si>
    <t>Program fees</t>
  </si>
  <si>
    <t>Operating Budget (continued)</t>
  </si>
  <si>
    <t>Total Revenues</t>
  </si>
  <si>
    <t>Total Other Revenue</t>
  </si>
  <si>
    <t xml:space="preserve">L2_Other Revenue </t>
  </si>
  <si>
    <t>Other Revenue - Rental and Lease</t>
  </si>
  <si>
    <t>L3_Other Revenue - Rental and Lease</t>
  </si>
  <si>
    <t>Other Revenue - Miscellaneous</t>
  </si>
  <si>
    <t>L3_Other Revenue - Miscellaneous</t>
  </si>
  <si>
    <t>Total Bylaw Fines</t>
  </si>
  <si>
    <t>Total Bylaw fines</t>
  </si>
  <si>
    <t>L2_Bylaw Fines</t>
  </si>
  <si>
    <t>Bylaw Fines - Other</t>
  </si>
  <si>
    <t>L3_Bylaw Fines - Other</t>
  </si>
  <si>
    <t>Parking</t>
  </si>
  <si>
    <t>L3_Parking</t>
  </si>
  <si>
    <t>Bylaw fines</t>
  </si>
  <si>
    <t>Investment Income</t>
  </si>
  <si>
    <t>L2_Investment Income</t>
  </si>
  <si>
    <t>L2_Government Transfer</t>
  </si>
  <si>
    <t>Total Cost Recoveries Grants &amp; Donations</t>
  </si>
  <si>
    <t>L2_Cost Recoveries_Grants and Donations</t>
  </si>
  <si>
    <t>Grants and Donations</t>
  </si>
  <si>
    <t>L3_Grants + L3_Donations</t>
  </si>
  <si>
    <t>Cost recoveries</t>
  </si>
  <si>
    <t>L3_Cost recoveries</t>
  </si>
  <si>
    <t>Cost recoveries grants &amp; donations</t>
  </si>
  <si>
    <t>Total Parking Revenue</t>
  </si>
  <si>
    <t>L2_Parking</t>
  </si>
  <si>
    <t>Parking permit fees</t>
  </si>
  <si>
    <t>L3_Parking permit fees</t>
  </si>
  <si>
    <t>Parking Revenue</t>
  </si>
  <si>
    <t>L3_Parking Revenue</t>
  </si>
  <si>
    <t>Total Utility</t>
  </si>
  <si>
    <t>L1_Engineering Utilities</t>
  </si>
  <si>
    <t>Total Neighbourhood Energy</t>
  </si>
  <si>
    <t>L2_Neighbourhood Energy Utility</t>
  </si>
  <si>
    <t>Transfer to/From Rate Stabilization Reserve</t>
  </si>
  <si>
    <t>L3_NEU - Transfer to NEU Rate Stab Reserve</t>
  </si>
  <si>
    <t>Capital</t>
  </si>
  <si>
    <t>L3_NEU Capital</t>
  </si>
  <si>
    <t>NEU Operations &amp; Design</t>
  </si>
  <si>
    <t>L3_NEU Operations &amp; Design</t>
  </si>
  <si>
    <t>Neighbourhood Energy</t>
  </si>
  <si>
    <t>Total Solid Waste</t>
  </si>
  <si>
    <t>L2_Solid Waste Utility</t>
  </si>
  <si>
    <t>Solid Waste - Other</t>
  </si>
  <si>
    <t>L3_Solid Waste - Other</t>
  </si>
  <si>
    <t>Solid Waste - Collection</t>
  </si>
  <si>
    <t>L3_Solid Waste - Collection</t>
  </si>
  <si>
    <t xml:space="preserve">Solid Waste - Disposal </t>
  </si>
  <si>
    <t xml:space="preserve">L3_Solid Waste - Disposal </t>
  </si>
  <si>
    <t>Solid Waste</t>
  </si>
  <si>
    <t>Total Sewer</t>
  </si>
  <si>
    <t>L2_Sewer Utility</t>
  </si>
  <si>
    <t>L3_Transfer to WSR - Sewer</t>
  </si>
  <si>
    <t>L3_Sewer Capital</t>
  </si>
  <si>
    <t>Sewer Operations &amp; Design</t>
  </si>
  <si>
    <t>L3_Sewer Operations &amp; Design</t>
  </si>
  <si>
    <t>Metro Levy Assessment</t>
  </si>
  <si>
    <t>L3_Metro Levy Assessment</t>
  </si>
  <si>
    <t>Sewer</t>
  </si>
  <si>
    <t>Total Water</t>
  </si>
  <si>
    <t>L2_Water Utility</t>
  </si>
  <si>
    <t>L3_Transfer to WSR - Water</t>
  </si>
  <si>
    <t>L3_Water Capital</t>
  </si>
  <si>
    <t>Waterworks Operations &amp; Design</t>
  </si>
  <si>
    <t>L3_Waterworks Operations &amp; Design</t>
  </si>
  <si>
    <t>Purchase of Water</t>
  </si>
  <si>
    <t>L3_Purchase of Water</t>
  </si>
  <si>
    <t xml:space="preserve">Water  </t>
  </si>
  <si>
    <t>Department</t>
  </si>
  <si>
    <t>Expenditures &amp; Transfers ($000)</t>
  </si>
  <si>
    <t>Total Fire &amp; Rescue Services</t>
  </si>
  <si>
    <t>L1_VFRS</t>
  </si>
  <si>
    <t>Ecomm allocation</t>
  </si>
  <si>
    <t>L2_Ecomm Allocation</t>
  </si>
  <si>
    <t>Prevention</t>
  </si>
  <si>
    <t>L2_Prevention</t>
  </si>
  <si>
    <t>Training &amp; Administration</t>
  </si>
  <si>
    <t>L2_Training &amp; Administration</t>
  </si>
  <si>
    <t>Fire Suppression &amp; Medical</t>
  </si>
  <si>
    <t>L2_Fire Suppression &amp; Medical</t>
  </si>
  <si>
    <t>Fire &amp; Rescue Services</t>
  </si>
  <si>
    <t>Total Police Services</t>
  </si>
  <si>
    <t>L1_Vancouver Police Board</t>
  </si>
  <si>
    <t>Ecomm and Prime levies</t>
  </si>
  <si>
    <t>L2_ECOMM and Prime levies</t>
  </si>
  <si>
    <t>Vancouver Police Board</t>
  </si>
  <si>
    <t>L2_Vancouver Police Board</t>
  </si>
  <si>
    <t>Office of Chief Constable</t>
  </si>
  <si>
    <t>L2_Office of Chief Constable</t>
  </si>
  <si>
    <t>Investigations</t>
  </si>
  <si>
    <t>L2_Investigations</t>
  </si>
  <si>
    <t>Operations</t>
  </si>
  <si>
    <t>L2_Operations</t>
  </si>
  <si>
    <t>Support Services</t>
  </si>
  <si>
    <t xml:space="preserve">L2_Support Services </t>
  </si>
  <si>
    <t>Total Engineering</t>
  </si>
  <si>
    <t>L1_Engineering Utilities+L1_Engineering Public Works</t>
  </si>
  <si>
    <t>Total Public Works</t>
  </si>
  <si>
    <t>L1_Engineering Public Works</t>
  </si>
  <si>
    <t>Other Public Works</t>
  </si>
  <si>
    <t>L2_Other Public Works</t>
  </si>
  <si>
    <t>Transportation Division</t>
  </si>
  <si>
    <t>L2_Transportation Division</t>
  </si>
  <si>
    <t>Projects &amp; Development Services</t>
  </si>
  <si>
    <t>L2_Projects &amp; Development Services</t>
  </si>
  <si>
    <t>Solid Waste Management &amp; Green Operation</t>
  </si>
  <si>
    <t>L2_Solid Waste Management &amp; Green Operation</t>
  </si>
  <si>
    <t>Public Space &amp; Street Use</t>
  </si>
  <si>
    <t>L2_Public Space &amp; Street Use</t>
  </si>
  <si>
    <t>Streets Division</t>
  </si>
  <si>
    <t>L2_Streets Division</t>
  </si>
  <si>
    <t>Public works</t>
  </si>
  <si>
    <t>Department (continued)</t>
  </si>
  <si>
    <t>Grant Program</t>
  </si>
  <si>
    <t>Other Grants</t>
  </si>
  <si>
    <t>Childcare Grants</t>
  </si>
  <si>
    <t>Arts, Culture &amp; Tourism Grants</t>
  </si>
  <si>
    <t>Social Policy Grants</t>
  </si>
  <si>
    <t>Arts, Culture &amp; Community Services</t>
  </si>
  <si>
    <t>ACCS Projects</t>
  </si>
  <si>
    <t>Homelessness Services</t>
  </si>
  <si>
    <t>GM's Office</t>
  </si>
  <si>
    <t>Housing services</t>
  </si>
  <si>
    <t>Social Policy</t>
  </si>
  <si>
    <t>Arts, Culture &amp; Tourism</t>
  </si>
  <si>
    <t>Non-Market Housing &amp; Social Operations</t>
  </si>
  <si>
    <t>Civic Theatres Department</t>
  </si>
  <si>
    <t>Britannia Community Services</t>
  </si>
  <si>
    <t>Vancouver Public Library</t>
  </si>
  <si>
    <t>Library - Administrative Services</t>
  </si>
  <si>
    <t>Library - Public Services</t>
  </si>
  <si>
    <t>Board of Parks &amp; Recreation</t>
  </si>
  <si>
    <t>Planning &amp; Park Development</t>
  </si>
  <si>
    <t>Arts, Reconciliation &amp; Culture</t>
  </si>
  <si>
    <t>Strategic Support &amp; Board Relations</t>
  </si>
  <si>
    <t>Business Services</t>
  </si>
  <si>
    <t>Park Use Permits</t>
  </si>
  <si>
    <t>Lease &amp; Licenses</t>
  </si>
  <si>
    <t>Stanley Park Train</t>
  </si>
  <si>
    <t>Marinas</t>
  </si>
  <si>
    <t>Business Development, Donations, Sponsorship &amp; Support</t>
  </si>
  <si>
    <t>Concessions</t>
  </si>
  <si>
    <t>Parks &amp; Rec Lot &amp; Enforcement Parking</t>
  </si>
  <si>
    <t>VanDusen, Bloedel, Celebration Pavilion</t>
  </si>
  <si>
    <t>Golf</t>
  </si>
  <si>
    <t>Park Operations</t>
  </si>
  <si>
    <t>Recreation Services</t>
  </si>
  <si>
    <t>Total Grants</t>
  </si>
  <si>
    <t>L1_Grant Program</t>
  </si>
  <si>
    <t>L2_Other Grants</t>
  </si>
  <si>
    <t>L2_Childcare Grants</t>
  </si>
  <si>
    <t>L2_Arts Culture &amp; Tourism Grants</t>
  </si>
  <si>
    <t>L2_Social Policy Grants</t>
  </si>
  <si>
    <t>Total Community Services</t>
  </si>
  <si>
    <t>L1_Arts Culture &amp; Community Services</t>
  </si>
  <si>
    <t>L2_ACCS Projects</t>
  </si>
  <si>
    <t>L2_Homelessness Services</t>
  </si>
  <si>
    <t>L2_GMs Office</t>
  </si>
  <si>
    <t>L2_Housing services</t>
  </si>
  <si>
    <t>L2_Social Policy</t>
  </si>
  <si>
    <t>L2_Arts Culture &amp; Tourism</t>
  </si>
  <si>
    <t>L2_Non-Market Housing &amp; Social Operations</t>
  </si>
  <si>
    <t>L1_Civic Theatres Department</t>
  </si>
  <si>
    <t>L1_Britannia Community Services</t>
  </si>
  <si>
    <t>Total Library</t>
  </si>
  <si>
    <t>L1_Vancouver Public Library</t>
  </si>
  <si>
    <t>L2_Library - Administrative Services</t>
  </si>
  <si>
    <t>L2_Library - Public Services</t>
  </si>
  <si>
    <t>Total Parks &amp; Recreation</t>
  </si>
  <si>
    <t>L1_Board of Parks &amp; Recreation</t>
  </si>
  <si>
    <t>L2_Planning &amp; Park Development</t>
  </si>
  <si>
    <t>L2_Arts Reconciliation &amp; Culture</t>
  </si>
  <si>
    <t>Subtotal Strategic Support &amp; Board Relations</t>
  </si>
  <si>
    <t>L2_Strategic Support &amp; Board Relations</t>
  </si>
  <si>
    <t xml:space="preserve">Board and Strategic Support </t>
  </si>
  <si>
    <t xml:space="preserve">L3_Board and Strategic Support </t>
  </si>
  <si>
    <t>Corporate support services allocations</t>
  </si>
  <si>
    <t>L3_Corporate support services allocations</t>
  </si>
  <si>
    <t>Subtotal Business Services</t>
  </si>
  <si>
    <t>L2_Business Services</t>
  </si>
  <si>
    <t>L3_Park Use Permits</t>
  </si>
  <si>
    <t>L3_Lease &amp; Licenses</t>
  </si>
  <si>
    <t>L3_Stanley Park Train</t>
  </si>
  <si>
    <t>L3_Marinas</t>
  </si>
  <si>
    <t>L3_Business Development Donations Sponsorship &amp; Support</t>
  </si>
  <si>
    <t>L3_Concessions</t>
  </si>
  <si>
    <t>L3_Parks &amp; Rec Lot &amp; Enforcement Parking</t>
  </si>
  <si>
    <t>L3_VanDusen Bloedel Celebration Pavilion</t>
  </si>
  <si>
    <t>L3_Golf</t>
  </si>
  <si>
    <t>L2_Park Operations</t>
  </si>
  <si>
    <t>L2_Recreation Services</t>
  </si>
  <si>
    <t>Subtotal Technology Services</t>
  </si>
  <si>
    <t>L1_IT Digital Strategy and 311</t>
  </si>
  <si>
    <t>311 Call Centre</t>
  </si>
  <si>
    <t>L2_311 Call Centre</t>
  </si>
  <si>
    <t>Information Technology</t>
  </si>
  <si>
    <t>L2_Information Technology</t>
  </si>
  <si>
    <t>Finance and Supply Chain Management</t>
  </si>
  <si>
    <t>L1_Finance and Supply Chain Management</t>
  </si>
  <si>
    <t>Subtotal Real Estate &amp; Facilities Management</t>
  </si>
  <si>
    <t>L1_Real Estate &amp; Facilities Management</t>
  </si>
  <si>
    <t>REFM Administrative Services</t>
  </si>
  <si>
    <t>L2_REFM Administrative Services</t>
  </si>
  <si>
    <t>Environmental Services</t>
  </si>
  <si>
    <t>L2_Environmental Services</t>
  </si>
  <si>
    <t>Real Estate Services and Projects</t>
  </si>
  <si>
    <t>L2_Real Estate Services and Projects</t>
  </si>
  <si>
    <t>Facilities Planning &amp; Development</t>
  </si>
  <si>
    <t>L2_Facilities Planning &amp; Development</t>
  </si>
  <si>
    <t>Facilities Management &amp; Operational Excellence</t>
  </si>
  <si>
    <t>L2_Facilities Management &amp; Operational Excellence</t>
  </si>
  <si>
    <t>Corporate Support Service</t>
  </si>
  <si>
    <t>L1_Office of the Auditor General</t>
  </si>
  <si>
    <t>Total Mayor &amp; Council</t>
  </si>
  <si>
    <t>L1_Mayor &amp; Council</t>
  </si>
  <si>
    <t>Mayor, Councillors' and Council Support Office</t>
  </si>
  <si>
    <t>L2_Mayor, Councillors' and Council Support Office</t>
  </si>
  <si>
    <t>Mayor’s discretionary expenditures</t>
  </si>
  <si>
    <t>L2_Mayor’s discretionary expenditures</t>
  </si>
  <si>
    <t>Total Development Building &amp; Licensing</t>
  </si>
  <si>
    <t>L1_Development Building &amp; Licensing (DBL)</t>
  </si>
  <si>
    <t>Digital Business Services</t>
  </si>
  <si>
    <t>L2_Digital Business Services</t>
  </si>
  <si>
    <t>General</t>
  </si>
  <si>
    <t>L2_General - DBL</t>
  </si>
  <si>
    <t>Licensing &amp; Policy</t>
  </si>
  <si>
    <t>L2_Licensing &amp; Policy</t>
  </si>
  <si>
    <t>Inspections &amp; Bylaw Services</t>
  </si>
  <si>
    <t>L2_Inspections &amp; Bylaw Services</t>
  </si>
  <si>
    <t>Permitting Services</t>
  </si>
  <si>
    <t>L2_Permitting Services</t>
  </si>
  <si>
    <t>Development, Buildings &amp; Licensing</t>
  </si>
  <si>
    <t>Total Planning, Urban Design &amp; Sustainability</t>
  </si>
  <si>
    <t>L1_Planning Urban Design &amp; Sustainability</t>
  </si>
  <si>
    <t>General &amp; Projects for PDS</t>
  </si>
  <si>
    <t>L2_General- PDS</t>
  </si>
  <si>
    <t>Current Planning</t>
  </si>
  <si>
    <t>L2_Current Planning</t>
  </si>
  <si>
    <t>Long Range &amp; Strategic Planning</t>
  </si>
  <si>
    <t>L2_Long Range &amp; Strategic Planning</t>
  </si>
  <si>
    <t>This is fixed w/ the error that was in the investment income</t>
  </si>
  <si>
    <t>Total Department as per PDF</t>
  </si>
  <si>
    <t>TOTAL DEPARTMENT BY CALCULATION</t>
  </si>
  <si>
    <t>Total GG</t>
  </si>
  <si>
    <t>City Manager</t>
  </si>
  <si>
    <t>TS</t>
  </si>
  <si>
    <t>Finance Supply Chain</t>
  </si>
  <si>
    <t>REFM</t>
  </si>
  <si>
    <t>Officer of Auditor General</t>
  </si>
  <si>
    <t>Development Building And licernsing</t>
  </si>
  <si>
    <t>Planning Urban Design and sustainabilit</t>
  </si>
  <si>
    <t>Community Service</t>
  </si>
  <si>
    <t>Civic Theatre</t>
  </si>
  <si>
    <t>Britannia Community service center</t>
  </si>
  <si>
    <t>Park &amp; Recreation</t>
  </si>
  <si>
    <t>Fire &amp; Rescue</t>
  </si>
  <si>
    <t>Police</t>
  </si>
  <si>
    <t>Elodie's PDF</t>
  </si>
  <si>
    <t>L1_General Government</t>
  </si>
  <si>
    <t>Page 10</t>
  </si>
  <si>
    <t>L1_Internal Audit</t>
  </si>
  <si>
    <t>page 10</t>
  </si>
  <si>
    <t>L1_Equity and Diversity Office</t>
  </si>
  <si>
    <t>L1_Business and Economy Office</t>
  </si>
  <si>
    <t>L1_Risk Management</t>
  </si>
  <si>
    <t>L1_Communications &amp; Engagement</t>
  </si>
  <si>
    <t>L1_Non-Market Housing Development</t>
  </si>
  <si>
    <t>L1_City Manager</t>
  </si>
  <si>
    <t>L1_Legal Services</t>
  </si>
  <si>
    <t>L1_City Clerk</t>
  </si>
  <si>
    <t>L1_Human Resources</t>
  </si>
  <si>
    <t>L1_Office of Chief Safety Officer</t>
  </si>
  <si>
    <t>Page 9</t>
  </si>
  <si>
    <t>Page 8</t>
  </si>
  <si>
    <t>Page 7</t>
  </si>
  <si>
    <t>Page 6</t>
  </si>
  <si>
    <t>RECONCILIATION</t>
  </si>
  <si>
    <t>Net Operating Budget</t>
  </si>
  <si>
    <t>Total Expenditures &amp; Transfers</t>
  </si>
  <si>
    <t>L1_Non-Utility Capital Funding</t>
  </si>
  <si>
    <t>Other</t>
  </si>
  <si>
    <t>L2_Other</t>
  </si>
  <si>
    <t>General (non-utility) debt service</t>
  </si>
  <si>
    <t>L2_General (non-utility) debt service</t>
  </si>
  <si>
    <t>Transfer to Capital Fund</t>
  </si>
  <si>
    <t>L2_Transfer to Capital Fund</t>
  </si>
  <si>
    <t>Total Department</t>
  </si>
  <si>
    <t>Total General Government</t>
  </si>
  <si>
    <t>Business Improvement Association disbursements and grants</t>
  </si>
  <si>
    <t>L2_Business Improvement Association disbursements and grants</t>
  </si>
  <si>
    <t>Empty Homes Tax Transfer to EHT</t>
  </si>
  <si>
    <t>L2_ Empty Homes Tax Transfer to EHT</t>
  </si>
  <si>
    <t>Subtotal General Government expenses &amp; transfers</t>
  </si>
  <si>
    <t>General Government expenses &amp; transfers</t>
  </si>
  <si>
    <t>L2_General Government expenses</t>
  </si>
  <si>
    <t>Strategy and Project Support Office</t>
  </si>
  <si>
    <t>L3_Strategy and Project Support Office</t>
  </si>
  <si>
    <t>Expenses &amp; Transfers associated with Corporate Revenues</t>
  </si>
  <si>
    <t>L3_Expenses &amp; Transfers associated with Corporate Revenues</t>
  </si>
  <si>
    <t>General expenses &amp; Transfers</t>
  </si>
  <si>
    <t>L3_General expenses &amp; Transfers</t>
  </si>
  <si>
    <t>Total Corporate Support Services</t>
  </si>
  <si>
    <t>Subtotal Other Support Services</t>
  </si>
  <si>
    <t>Total of all Blue above</t>
  </si>
  <si>
    <t>Other Support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</si>
</sst>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_(&quot;$&quot;* \(#,##0.00\);_(&quot;$&quot;* &quot;-&quot;??_);_(@_)"/>
    <numFmt numFmtId="43" formatCode="_(* #,##0.00_);_(* \(#,##0.00\);_(* &quot;-&quot;??_);_(@_)"/>
    <numFmt numFmtId="164" formatCode="_(* \(#,##0,\);_(* #,##0,_);_(* &quot;-&quot;_);@"/>
    <numFmt numFmtId="165" formatCode="0.0%"/>
    <numFmt numFmtId="166" formatCode="_(* #,##0,_);_(* \(#,##0,\);_(* &quot;-&quot;_);@"/>
    <numFmt numFmtId="167" formatCode="#,##0,"/>
    <numFmt numFmtId="168" formatCode="_(* #,##0_);_(* \(#,##0\);_(* &quot;-&quot;??_);_(@_)"/>
    <numFmt numFmtId="169" formatCode="_(&quot;$&quot;* #,##0_);_(&quot;$&quot;* \(#,##0\);_(&quot;$&quot;* &quot;-&quot;??_);_(@_)"/>
    <numFmt numFmtId="170" formatCode="0.0"/>
    <numFmt numFmtId="171" formatCode="#,##0,_);\(#,##0,\)"/>
    <numFmt numFmtId="172" formatCode="#,##0.000000000000000000000000000000000000"/>
    <numFmt numFmtId="173" formatCode="#,##0.0000000"/>
    <numFmt numFmtId="174" formatCode="#,##0.000"/>
    <numFmt numFmtId="175" formatCode="#,##0.0000000000000000000000000000000000"/>
    <numFmt numFmtId="176" formatCode="#,##0.00000"/>
    <numFmt numFmtId="177" formatCode="#,##0.000000"/>
    <numFmt numFmtId="178" formatCode="#,##0.000000000000000000000000000000000"/>
    <numFmt numFmtId="179" formatCode="\-"/>
  </numFmts>
  <fonts count="19" x14ac:knownFonts="1">
    <font>
      <sz val="11"/>
      <color theme="1"/>
      <name val="Calibri"/>
      <family val="2"/>
      <scheme val="minor"/>
    </font>
    <font>
      <sz val="11"/>
      <color theme="1"/>
      <name val="Calibri"/>
      <family val="2"/>
      <scheme val="minor"/>
    </font>
    <font>
      <sz val="18"/>
      <color theme="3"/>
      <name val="Calibri Light"/>
      <family val="2"/>
      <scheme val="major"/>
    </font>
    <font>
      <sz val="10"/>
      <color theme="1"/>
      <name val="Calibri"/>
      <family val="2"/>
      <scheme val="minor"/>
    </font>
    <font>
      <b/>
      <sz val="10"/>
      <color theme="0"/>
      <name val="Calibri"/>
      <family val="2"/>
      <scheme val="minor"/>
    </font>
    <font>
      <b/>
      <sz val="10"/>
      <color theme="1"/>
      <name val="Calibri"/>
      <family val="2"/>
      <scheme val="minor"/>
    </font>
    <font>
      <sz val="12"/>
      <color theme="1"/>
      <name val="Calibri"/>
      <family val="2"/>
      <scheme val="minor"/>
    </font>
    <font>
      <sz val="10"/>
      <color theme="1"/>
      <name val="Arial"/>
      <family val="2"/>
    </font>
    <font>
      <b/>
      <sz val="10"/>
      <color theme="1"/>
      <name val="Arial"/>
      <family val="2"/>
    </font>
    <font>
      <sz val="10"/>
      <color rgb="FF000000"/>
      <name val="Arial"/>
      <family val="2"/>
    </font>
    <font>
      <sz val="11"/>
      <color rgb="FF000000"/>
      <name val="Calibri"/>
      <family val="2"/>
      <scheme val="minor"/>
    </font>
    <font>
      <b/>
      <sz val="10"/>
      <color theme="0"/>
      <name val="Arial"/>
      <family val="2"/>
    </font>
    <font>
      <b/>
      <sz val="9"/>
      <color indexed="81"/>
      <name val="Tahoma"/>
      <family val="2"/>
    </font>
    <font>
      <sz val="9"/>
      <color indexed="81"/>
      <name val="Tahoma"/>
      <family val="2"/>
    </font>
    <font>
      <sz val="10"/>
      <color theme="0"/>
      <name val="Arial"/>
      <family val="2"/>
    </font>
    <font>
      <sz val="10"/>
      <name val="Arial"/>
      <family val="2"/>
    </font>
    <font>
      <b/>
      <sz val="10"/>
      <name val="Arial"/>
      <family val="2"/>
    </font>
    <font>
      <sz val="11"/>
      <name val="Calibri"/>
      <family val="2"/>
      <scheme val="minor"/>
    </font>
    <font>
      <sz val="10"/>
      <color rgb="FFFF0000"/>
      <name val="Arial"/>
      <family val="2"/>
    </font>
  </fonts>
  <fills count="11">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rgb="FF000000"/>
      </patternFill>
    </fill>
    <fill>
      <patternFill patternType="solid">
        <fgColor theme="4" tint="-0.499984740745262"/>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3" tint="0.79998168889431442"/>
        <bgColor indexed="64"/>
      </patternFill>
    </fill>
  </fills>
  <borders count="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top/>
      <bottom/>
      <diagonal/>
    </border>
    <border>
      <left/>
      <right style="hair">
        <color theme="0" tint="-4.9989318521683403E-2"/>
      </right>
      <top style="hair">
        <color theme="0" tint="-0.24994659260841701"/>
      </top>
      <bottom style="hair">
        <color theme="0" tint="-0.24994659260841701"/>
      </bottom>
      <diagonal/>
    </border>
    <border>
      <left style="thin">
        <color theme="0" tint="-0.24994659260841701"/>
      </left>
      <right/>
      <top/>
      <bottom style="hair">
        <color theme="0" tint="-0.24994659260841701"/>
      </bottom>
      <diagonal/>
    </border>
    <border>
      <left/>
      <right/>
      <top/>
      <bottom style="thin">
        <color indexed="64"/>
      </bottom>
      <diagonal/>
    </border>
    <border>
      <left/>
      <right/>
      <top style="thin">
        <color indexed="64"/>
      </top>
      <bottom/>
      <diagonal/>
    </border>
  </borders>
  <cellStyleXfs count="8">
    <xf numFmtId="0" fontId="0" fillId="0" borderId="0"/>
    <xf numFmtId="0" fontId="2" fillId="0" borderId="0" applyNumberFormat="0" applyFill="0" applyBorder="0" applyAlignment="0" applyProtection="0"/>
    <xf numFmtId="0" fontId="1" fillId="0" borderId="0"/>
    <xf numFmtId="9" fontId="1"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cellStyleXfs>
  <cellXfs count="147">
    <xf numFmtId="0" fontId="0" fillId="0" borderId="0" xfId="0"/>
    <xf numFmtId="0" fontId="1" fillId="0" borderId="0" xfId="2"/>
    <xf numFmtId="0" fontId="3" fillId="0" borderId="0" xfId="2" applyFont="1"/>
    <xf numFmtId="164" fontId="3" fillId="0" borderId="0" xfId="2" applyNumberFormat="1" applyFont="1"/>
    <xf numFmtId="165" fontId="1" fillId="0" borderId="0" xfId="2" applyNumberFormat="1"/>
    <xf numFmtId="165" fontId="4" fillId="2" borderId="1" xfId="3" applyNumberFormat="1" applyFont="1" applyFill="1" applyBorder="1" applyAlignment="1">
      <alignment horizontal="right" vertical="top"/>
    </xf>
    <xf numFmtId="166" fontId="4" fillId="2" borderId="1" xfId="2" applyNumberFormat="1" applyFont="1" applyFill="1" applyBorder="1" applyAlignment="1">
      <alignment horizontal="left" vertical="top"/>
    </xf>
    <xf numFmtId="2" fontId="4" fillId="2" borderId="1" xfId="3" applyNumberFormat="1" applyFont="1" applyFill="1" applyBorder="1" applyAlignment="1">
      <alignment horizontal="left" vertical="center" wrapText="1"/>
    </xf>
    <xf numFmtId="165" fontId="3" fillId="0" borderId="1" xfId="3" applyNumberFormat="1" applyFont="1" applyBorder="1" applyAlignment="1">
      <alignment horizontal="right" vertical="top"/>
    </xf>
    <xf numFmtId="166" fontId="3" fillId="0" borderId="1" xfId="2" applyNumberFormat="1" applyFont="1" applyBorder="1" applyAlignment="1">
      <alignment horizontal="left" vertical="top"/>
    </xf>
    <xf numFmtId="0" fontId="5" fillId="0" borderId="1" xfId="2" applyFont="1" applyBorder="1" applyAlignment="1">
      <alignment horizontal="left" indent="1"/>
    </xf>
    <xf numFmtId="0" fontId="3" fillId="0" borderId="1" xfId="2" applyFont="1" applyBorder="1" applyAlignment="1">
      <alignment horizontal="left" indent="4"/>
    </xf>
    <xf numFmtId="165" fontId="3" fillId="0" borderId="1" xfId="3" applyNumberFormat="1" applyFont="1" applyFill="1" applyBorder="1" applyAlignment="1">
      <alignment horizontal="right" vertical="top"/>
    </xf>
    <xf numFmtId="165" fontId="3" fillId="3" borderId="2" xfId="3" applyNumberFormat="1" applyFont="1" applyFill="1" applyBorder="1" applyAlignment="1">
      <alignment horizontal="right" vertical="top"/>
    </xf>
    <xf numFmtId="0" fontId="3" fillId="3" borderId="3" xfId="2" applyFont="1" applyFill="1" applyBorder="1"/>
    <xf numFmtId="0" fontId="3" fillId="3" borderId="0" xfId="2" applyFont="1" applyFill="1"/>
    <xf numFmtId="0" fontId="5" fillId="3" borderId="4" xfId="2" applyFont="1" applyFill="1" applyBorder="1"/>
    <xf numFmtId="0" fontId="3" fillId="0" borderId="1" xfId="2" applyFont="1" applyBorder="1" applyAlignment="1">
      <alignment horizontal="left" indent="2"/>
    </xf>
    <xf numFmtId="165" fontId="4" fillId="2" borderId="5" xfId="3" applyNumberFormat="1" applyFont="1" applyFill="1" applyBorder="1" applyAlignment="1">
      <alignment horizontal="right" vertical="top"/>
    </xf>
    <xf numFmtId="166" fontId="4" fillId="2" borderId="5" xfId="2" applyNumberFormat="1" applyFont="1" applyFill="1" applyBorder="1" applyAlignment="1">
      <alignment horizontal="left" vertical="top"/>
    </xf>
    <xf numFmtId="0" fontId="4" fillId="2" borderId="6" xfId="2" applyFont="1" applyFill="1" applyBorder="1" applyAlignment="1">
      <alignment horizontal="left" vertical="top"/>
    </xf>
    <xf numFmtId="0" fontId="3" fillId="0" borderId="1" xfId="2" applyFont="1" applyBorder="1" applyAlignment="1">
      <alignment horizontal="left" indent="1"/>
    </xf>
    <xf numFmtId="2" fontId="4" fillId="2" borderId="1" xfId="3" applyNumberFormat="1" applyFont="1" applyFill="1" applyBorder="1" applyAlignment="1">
      <alignment horizontal="center" vertical="center" wrapText="1"/>
    </xf>
    <xf numFmtId="0" fontId="5" fillId="0" borderId="0" xfId="2" applyFont="1"/>
    <xf numFmtId="0" fontId="7" fillId="0" borderId="0" xfId="4" applyFont="1"/>
    <xf numFmtId="9" fontId="7" fillId="0" borderId="0" xfId="5" applyFont="1"/>
    <xf numFmtId="43" fontId="7" fillId="0" borderId="0" xfId="6" applyFont="1"/>
    <xf numFmtId="0" fontId="8" fillId="0" borderId="0" xfId="4" applyFont="1"/>
    <xf numFmtId="165" fontId="8" fillId="4" borderId="0" xfId="5" applyNumberFormat="1" applyFont="1" applyFill="1"/>
    <xf numFmtId="167" fontId="8" fillId="4" borderId="0" xfId="6" applyNumberFormat="1" applyFont="1" applyFill="1"/>
    <xf numFmtId="0" fontId="8" fillId="4" borderId="0" xfId="4" applyFont="1" applyFill="1"/>
    <xf numFmtId="165" fontId="8" fillId="0" borderId="0" xfId="5" applyNumberFormat="1" applyFont="1" applyFill="1"/>
    <xf numFmtId="167" fontId="8" fillId="0" borderId="0" xfId="6" applyNumberFormat="1" applyFont="1" applyFill="1"/>
    <xf numFmtId="0" fontId="8" fillId="0" borderId="0" xfId="4" applyFont="1" applyAlignment="1">
      <alignment horizontal="left" indent="1"/>
    </xf>
    <xf numFmtId="0" fontId="7" fillId="0" borderId="0" xfId="5" applyNumberFormat="1" applyFont="1" applyAlignment="1">
      <alignment horizontal="center"/>
    </xf>
    <xf numFmtId="165" fontId="7" fillId="0" borderId="7" xfId="5" applyNumberFormat="1" applyFont="1" applyFill="1" applyBorder="1"/>
    <xf numFmtId="167" fontId="7" fillId="0" borderId="7" xfId="6" applyNumberFormat="1" applyFont="1" applyFill="1" applyBorder="1"/>
    <xf numFmtId="0" fontId="7" fillId="0" borderId="7" xfId="4" applyFont="1" applyBorder="1" applyAlignment="1">
      <alignment horizontal="left" indent="2"/>
    </xf>
    <xf numFmtId="165" fontId="7" fillId="0" borderId="0" xfId="5" applyNumberFormat="1" applyFont="1" applyFill="1"/>
    <xf numFmtId="167" fontId="7" fillId="0" borderId="0" xfId="6" applyNumberFormat="1" applyFont="1" applyFill="1"/>
    <xf numFmtId="0" fontId="7" fillId="0" borderId="0" xfId="4" applyFont="1" applyAlignment="1">
      <alignment horizontal="left" indent="2"/>
    </xf>
    <xf numFmtId="1" fontId="7" fillId="0" borderId="7" xfId="6" applyNumberFormat="1" applyFont="1" applyFill="1" applyBorder="1" applyAlignment="1">
      <alignment horizontal="center" vertical="center"/>
    </xf>
    <xf numFmtId="165" fontId="7" fillId="0" borderId="0" xfId="5" applyNumberFormat="1" applyFont="1" applyFill="1" applyBorder="1"/>
    <xf numFmtId="167" fontId="7" fillId="0" borderId="0" xfId="6" applyNumberFormat="1" applyFont="1" applyFill="1" applyBorder="1"/>
    <xf numFmtId="1" fontId="7" fillId="0" borderId="0" xfId="6" applyNumberFormat="1" applyFont="1" applyFill="1" applyBorder="1" applyAlignment="1">
      <alignment horizontal="center" vertical="center"/>
    </xf>
    <xf numFmtId="0" fontId="9" fillId="5" borderId="0" xfId="4" applyFont="1" applyFill="1"/>
    <xf numFmtId="0" fontId="10" fillId="5" borderId="0" xfId="4" applyFont="1" applyFill="1"/>
    <xf numFmtId="165" fontId="7" fillId="0" borderId="0" xfId="5" applyNumberFormat="1" applyFont="1"/>
    <xf numFmtId="167" fontId="7" fillId="0" borderId="0" xfId="6" applyNumberFormat="1" applyFont="1"/>
    <xf numFmtId="165" fontId="8" fillId="4" borderId="0" xfId="5" applyNumberFormat="1" applyFont="1" applyFill="1" applyAlignment="1">
      <alignment horizontal="center"/>
    </xf>
    <xf numFmtId="9" fontId="7" fillId="0" borderId="0" xfId="5" applyFont="1" applyFill="1"/>
    <xf numFmtId="43" fontId="7" fillId="0" borderId="0" xfId="6" applyFont="1" applyFill="1"/>
    <xf numFmtId="0" fontId="11" fillId="6" borderId="0" xfId="4" applyFont="1" applyFill="1" applyAlignment="1">
      <alignment horizontal="center" vertical="center"/>
    </xf>
    <xf numFmtId="9" fontId="11" fillId="6" borderId="0" xfId="5" applyFont="1" applyFill="1" applyAlignment="1">
      <alignment horizontal="center" wrapText="1"/>
    </xf>
    <xf numFmtId="43" fontId="11" fillId="6" borderId="0" xfId="6" applyFont="1" applyFill="1" applyAlignment="1">
      <alignment horizontal="center" wrapText="1"/>
    </xf>
    <xf numFmtId="0" fontId="11" fillId="6" borderId="0" xfId="4" applyFont="1" applyFill="1" applyAlignment="1">
      <alignment vertical="center"/>
    </xf>
    <xf numFmtId="1" fontId="7" fillId="0" borderId="0" xfId="4" applyNumberFormat="1" applyFont="1" applyAlignment="1">
      <alignment horizontal="center"/>
    </xf>
    <xf numFmtId="168" fontId="7" fillId="0" borderId="0" xfId="6" applyNumberFormat="1" applyFont="1" applyFill="1"/>
    <xf numFmtId="1" fontId="7" fillId="4" borderId="0" xfId="5" applyNumberFormat="1" applyFont="1" applyFill="1" applyAlignment="1">
      <alignment horizontal="center"/>
    </xf>
    <xf numFmtId="169" fontId="7" fillId="0" borderId="0" xfId="7" applyNumberFormat="1" applyFont="1" applyProtection="1">
      <protection locked="0"/>
    </xf>
    <xf numFmtId="170" fontId="7" fillId="0" borderId="0" xfId="5" applyNumberFormat="1" applyFont="1" applyAlignment="1">
      <alignment horizontal="center"/>
    </xf>
    <xf numFmtId="165" fontId="8" fillId="0" borderId="8" xfId="5" applyNumberFormat="1" applyFont="1" applyFill="1" applyBorder="1"/>
    <xf numFmtId="167" fontId="8" fillId="0" borderId="8" xfId="6" applyNumberFormat="1" applyFont="1" applyFill="1" applyBorder="1"/>
    <xf numFmtId="1" fontId="7" fillId="0" borderId="7" xfId="5" applyNumberFormat="1" applyFont="1" applyBorder="1" applyAlignment="1">
      <alignment horizontal="center"/>
    </xf>
    <xf numFmtId="0" fontId="7" fillId="0" borderId="0" xfId="4" applyFont="1" applyAlignment="1">
      <alignment horizontal="left" indent="1"/>
    </xf>
    <xf numFmtId="1" fontId="7" fillId="0" borderId="0" xfId="5" applyNumberFormat="1" applyFont="1" applyAlignment="1">
      <alignment horizontal="center"/>
    </xf>
    <xf numFmtId="171" fontId="7" fillId="0" borderId="0" xfId="6" applyNumberFormat="1" applyFont="1" applyFill="1"/>
    <xf numFmtId="171" fontId="7" fillId="0" borderId="0" xfId="6" applyNumberFormat="1" applyFont="1"/>
    <xf numFmtId="165" fontId="8" fillId="0" borderId="0" xfId="5" applyNumberFormat="1" applyFont="1" applyFill="1" applyBorder="1"/>
    <xf numFmtId="167" fontId="8" fillId="0" borderId="0" xfId="6" applyNumberFormat="1" applyFont="1" applyFill="1" applyBorder="1"/>
    <xf numFmtId="0" fontId="7" fillId="0" borderId="0" xfId="4" applyFont="1" applyAlignment="1">
      <alignment horizontal="left"/>
    </xf>
    <xf numFmtId="168" fontId="7" fillId="0" borderId="0" xfId="6" applyNumberFormat="1" applyFont="1"/>
    <xf numFmtId="3" fontId="7" fillId="0" borderId="0" xfId="4" applyNumberFormat="1" applyFont="1"/>
    <xf numFmtId="43" fontId="7" fillId="7" borderId="0" xfId="6" applyFont="1" applyFill="1"/>
    <xf numFmtId="0" fontId="7" fillId="4" borderId="0" xfId="5" applyNumberFormat="1" applyFont="1" applyFill="1" applyAlignment="1">
      <alignment horizontal="center"/>
    </xf>
    <xf numFmtId="1" fontId="7" fillId="0" borderId="0" xfId="4" applyNumberFormat="1" applyFont="1"/>
    <xf numFmtId="1" fontId="14" fillId="6" borderId="0" xfId="5" applyNumberFormat="1" applyFont="1" applyFill="1" applyAlignment="1">
      <alignment horizontal="center" vertical="center"/>
    </xf>
    <xf numFmtId="165" fontId="11" fillId="6" borderId="0" xfId="5" applyNumberFormat="1" applyFont="1" applyFill="1" applyAlignment="1">
      <alignment vertical="center"/>
    </xf>
    <xf numFmtId="171" fontId="11" fillId="6" borderId="0" xfId="6" applyNumberFormat="1" applyFont="1" applyFill="1" applyAlignment="1">
      <alignment vertical="center"/>
    </xf>
    <xf numFmtId="171" fontId="8" fillId="4" borderId="0" xfId="6" applyNumberFormat="1" applyFont="1" applyFill="1"/>
    <xf numFmtId="171" fontId="7" fillId="0" borderId="0" xfId="6" applyNumberFormat="1" applyFont="1" applyFill="1" applyBorder="1"/>
    <xf numFmtId="0" fontId="0" fillId="0" borderId="0" xfId="7" applyNumberFormat="1" applyFont="1" applyFill="1" applyProtection="1">
      <protection locked="0"/>
    </xf>
    <xf numFmtId="1" fontId="15" fillId="0" borderId="0" xfId="4" applyNumberFormat="1" applyFont="1" applyAlignment="1">
      <alignment horizontal="center" vertical="center"/>
    </xf>
    <xf numFmtId="9" fontId="16" fillId="0" borderId="0" xfId="5" applyFont="1" applyFill="1" applyAlignment="1">
      <alignment horizontal="center" wrapText="1"/>
    </xf>
    <xf numFmtId="43" fontId="16" fillId="0" borderId="0" xfId="6" applyFont="1" applyFill="1" applyAlignment="1">
      <alignment horizontal="center" wrapText="1"/>
    </xf>
    <xf numFmtId="0" fontId="16" fillId="0" borderId="0" xfId="4" applyFont="1" applyAlignment="1">
      <alignment vertical="center"/>
    </xf>
    <xf numFmtId="0" fontId="16" fillId="0" borderId="0" xfId="4" applyFont="1"/>
    <xf numFmtId="1" fontId="7" fillId="0" borderId="0" xfId="5" applyNumberFormat="1" applyFont="1" applyFill="1"/>
    <xf numFmtId="165" fontId="8" fillId="0" borderId="0" xfId="5" applyNumberFormat="1" applyFont="1"/>
    <xf numFmtId="43" fontId="8" fillId="0" borderId="0" xfId="6" applyFont="1"/>
    <xf numFmtId="171" fontId="8" fillId="0" borderId="0" xfId="6" applyNumberFormat="1" applyFont="1"/>
    <xf numFmtId="1" fontId="7" fillId="0" borderId="0" xfId="5" applyNumberFormat="1" applyFont="1" applyFill="1" applyAlignment="1">
      <alignment horizontal="center"/>
    </xf>
    <xf numFmtId="171" fontId="8" fillId="0" borderId="0" xfId="6" applyNumberFormat="1" applyFont="1" applyFill="1"/>
    <xf numFmtId="171" fontId="8" fillId="0" borderId="0" xfId="6" quotePrefix="1" applyNumberFormat="1" applyFont="1" applyFill="1"/>
    <xf numFmtId="0" fontId="8" fillId="0" borderId="0" xfId="4" applyFont="1" applyAlignment="1">
      <alignment horizontal="left" indent="2"/>
    </xf>
    <xf numFmtId="165" fontId="7" fillId="0" borderId="7" xfId="5" applyNumberFormat="1" applyFont="1" applyBorder="1"/>
    <xf numFmtId="171" fontId="7" fillId="0" borderId="7" xfId="6" applyNumberFormat="1" applyFont="1" applyBorder="1"/>
    <xf numFmtId="0" fontId="7" fillId="0" borderId="7" xfId="4" applyFont="1" applyBorder="1" applyAlignment="1">
      <alignment horizontal="left" indent="3"/>
    </xf>
    <xf numFmtId="0" fontId="7" fillId="0" borderId="0" xfId="4" applyFont="1" applyAlignment="1">
      <alignment horizontal="left" indent="3"/>
    </xf>
    <xf numFmtId="0" fontId="15" fillId="0" borderId="0" xfId="4" applyFont="1"/>
    <xf numFmtId="1" fontId="15" fillId="0" borderId="0" xfId="4" applyNumberFormat="1" applyFont="1" applyAlignment="1">
      <alignment horizontal="center"/>
    </xf>
    <xf numFmtId="0" fontId="16" fillId="0" borderId="0" xfId="4" applyFont="1" applyAlignment="1">
      <alignment horizontal="left" vertical="center" indent="1"/>
    </xf>
    <xf numFmtId="1" fontId="14" fillId="0" borderId="0" xfId="4" applyNumberFormat="1" applyFont="1" applyAlignment="1">
      <alignment horizontal="center" vertical="center"/>
    </xf>
    <xf numFmtId="9" fontId="11" fillId="0" borderId="0" xfId="5" applyFont="1" applyFill="1" applyAlignment="1">
      <alignment horizontal="center" wrapText="1"/>
    </xf>
    <xf numFmtId="43" fontId="11" fillId="0" borderId="0" xfId="6" applyFont="1" applyFill="1" applyAlignment="1">
      <alignment horizontal="center" wrapText="1"/>
    </xf>
    <xf numFmtId="0" fontId="8" fillId="0" borderId="0" xfId="4" applyFont="1" applyAlignment="1">
      <alignment horizontal="left"/>
    </xf>
    <xf numFmtId="171" fontId="7" fillId="0" borderId="0" xfId="4" applyNumberFormat="1" applyFont="1"/>
    <xf numFmtId="1" fontId="7" fillId="0" borderId="0" xfId="5" applyNumberFormat="1" applyFont="1" applyBorder="1" applyAlignment="1">
      <alignment horizontal="center"/>
    </xf>
    <xf numFmtId="165" fontId="8" fillId="0" borderId="0" xfId="5" applyNumberFormat="1" applyFont="1" applyBorder="1"/>
    <xf numFmtId="171" fontId="8" fillId="0" borderId="0" xfId="6" applyNumberFormat="1" applyFont="1" applyBorder="1"/>
    <xf numFmtId="0" fontId="7" fillId="0" borderId="7" xfId="4" applyFont="1" applyBorder="1" applyAlignment="1">
      <alignment horizontal="left" indent="1"/>
    </xf>
    <xf numFmtId="165" fontId="7" fillId="0" borderId="0" xfId="5" applyNumberFormat="1" applyFont="1" applyBorder="1"/>
    <xf numFmtId="171" fontId="7" fillId="0" borderId="0" xfId="6" applyNumberFormat="1" applyFont="1" applyBorder="1"/>
    <xf numFmtId="171" fontId="8" fillId="0" borderId="0" xfId="4" applyNumberFormat="1" applyFont="1"/>
    <xf numFmtId="1" fontId="7" fillId="0" borderId="8" xfId="5" applyNumberFormat="1" applyFont="1" applyBorder="1" applyAlignment="1">
      <alignment horizontal="center"/>
    </xf>
    <xf numFmtId="0" fontId="7" fillId="0" borderId="0" xfId="1" applyFont="1" applyFill="1" applyAlignment="1">
      <alignment horizontal="left" vertical="top" wrapText="1"/>
    </xf>
    <xf numFmtId="0" fontId="9" fillId="0" borderId="0" xfId="4" applyFont="1" applyAlignment="1">
      <alignment vertical="center"/>
    </xf>
    <xf numFmtId="3" fontId="17" fillId="0" borderId="0" xfId="4" applyNumberFormat="1" applyFont="1"/>
    <xf numFmtId="172" fontId="7" fillId="0" borderId="0" xfId="4" applyNumberFormat="1" applyFont="1"/>
    <xf numFmtId="173" fontId="7" fillId="0" borderId="0" xfId="4" applyNumberFormat="1" applyFont="1"/>
    <xf numFmtId="174" fontId="7" fillId="0" borderId="0" xfId="4" applyNumberFormat="1" applyFont="1"/>
    <xf numFmtId="175" fontId="7" fillId="0" borderId="0" xfId="4" applyNumberFormat="1" applyFont="1"/>
    <xf numFmtId="4" fontId="7" fillId="0" borderId="0" xfId="4" applyNumberFormat="1" applyFont="1"/>
    <xf numFmtId="176" fontId="7" fillId="0" borderId="0" xfId="4" applyNumberFormat="1" applyFont="1"/>
    <xf numFmtId="177" fontId="7" fillId="0" borderId="0" xfId="4" applyNumberFormat="1" applyFont="1"/>
    <xf numFmtId="178" fontId="7" fillId="0" borderId="0" xfId="4" applyNumberFormat="1" applyFont="1"/>
    <xf numFmtId="1" fontId="7" fillId="0" borderId="8" xfId="4" applyNumberFormat="1" applyFont="1" applyBorder="1" applyAlignment="1">
      <alignment horizontal="center"/>
    </xf>
    <xf numFmtId="165" fontId="8" fillId="0" borderId="8" xfId="5" applyNumberFormat="1" applyFont="1" applyBorder="1"/>
    <xf numFmtId="171" fontId="8" fillId="0" borderId="8" xfId="6" applyNumberFormat="1" applyFont="1" applyBorder="1"/>
    <xf numFmtId="0" fontId="8" fillId="0" borderId="8" xfId="4" applyFont="1" applyBorder="1"/>
    <xf numFmtId="0" fontId="7" fillId="0" borderId="7" xfId="4" applyFont="1" applyBorder="1"/>
    <xf numFmtId="1" fontId="7" fillId="0" borderId="7" xfId="4" applyNumberFormat="1" applyFont="1" applyBorder="1" applyAlignment="1">
      <alignment horizontal="center"/>
    </xf>
    <xf numFmtId="0" fontId="7" fillId="8" borderId="0" xfId="4" applyFont="1" applyFill="1"/>
    <xf numFmtId="0" fontId="8" fillId="0" borderId="7" xfId="4" applyFont="1" applyBorder="1" applyAlignment="1">
      <alignment horizontal="left" indent="1"/>
    </xf>
    <xf numFmtId="0" fontId="7" fillId="9" borderId="0" xfId="4" applyFont="1" applyFill="1"/>
    <xf numFmtId="171" fontId="7" fillId="0" borderId="7" xfId="6" applyNumberFormat="1" applyFont="1" applyFill="1" applyBorder="1"/>
    <xf numFmtId="168" fontId="18" fillId="0" borderId="0" xfId="4" applyNumberFormat="1" applyFont="1"/>
    <xf numFmtId="168" fontId="8" fillId="0" borderId="0" xfId="4" applyNumberFormat="1" applyFont="1"/>
    <xf numFmtId="0" fontId="7" fillId="0" borderId="0" xfId="4" applyFont="1" applyAlignment="1">
      <alignment horizontal="right"/>
    </xf>
    <xf numFmtId="0" fontId="8" fillId="0" borderId="0" xfId="4" applyFont="1" applyAlignment="1">
      <alignment horizontal="right"/>
    </xf>
    <xf numFmtId="1" fontId="7" fillId="0" borderId="0" xfId="6" applyNumberFormat="1" applyFont="1" applyAlignment="1">
      <alignment horizontal="center"/>
    </xf>
    <xf numFmtId="171" fontId="7" fillId="0" borderId="7" xfId="4" applyNumberFormat="1" applyFont="1" applyBorder="1"/>
    <xf numFmtId="179" fontId="11" fillId="6" borderId="0" xfId="5" applyNumberFormat="1" applyFont="1" applyFill="1" applyAlignment="1">
      <alignment vertical="center"/>
    </xf>
    <xf numFmtId="170" fontId="7" fillId="0" borderId="7" xfId="5" applyNumberFormat="1" applyFont="1" applyBorder="1" applyAlignment="1">
      <alignment horizontal="center"/>
    </xf>
    <xf numFmtId="0" fontId="8" fillId="0" borderId="8" xfId="4" applyFont="1" applyBorder="1" applyAlignment="1">
      <alignment horizontal="left" indent="1"/>
    </xf>
    <xf numFmtId="0" fontId="7" fillId="10" borderId="0" xfId="4" applyFont="1" applyFill="1"/>
    <xf numFmtId="0" fontId="7" fillId="0" borderId="0" xfId="4" applyFont="1" applyBorder="1" applyAlignment="1">
      <alignment horizontal="left" indent="2"/>
    </xf>
  </cellXfs>
  <cellStyles count="8">
    <cellStyle name="Comma 2" xfId="6" xr:uid="{22B302C1-954F-4553-AE5E-C25221CCFA15}"/>
    <cellStyle name="Currency 2" xfId="7" xr:uid="{A8219172-1C35-407F-82C4-B23E9976354C}"/>
    <cellStyle name="Normal" xfId="0" builtinId="0"/>
    <cellStyle name="Normal 2" xfId="2" xr:uid="{9B25949C-8ADE-436E-A2FB-819D82B6F5E9}"/>
    <cellStyle name="Normal 3" xfId="4" xr:uid="{104092DD-6025-41E8-B5DB-4CD7CD8FC936}"/>
    <cellStyle name="Percent 2" xfId="3" xr:uid="{E19F1F74-E132-4B16-A89E-A28757781F1B}"/>
    <cellStyle name="Percent 3" xfId="5" xr:uid="{F746DBE6-3E38-46FF-B776-A955202028B1}"/>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84" Type="http://schemas.openxmlformats.org/officeDocument/2006/relationships/externalLink" Target="externalLinks/externalLink74.xml"/><Relationship Id="rId89" Type="http://schemas.openxmlformats.org/officeDocument/2006/relationships/externalLink" Target="externalLinks/externalLink79.xml"/><Relationship Id="rId16" Type="http://schemas.openxmlformats.org/officeDocument/2006/relationships/externalLink" Target="externalLinks/externalLink6.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5" Type="http://schemas.openxmlformats.org/officeDocument/2006/relationships/worksheet" Target="worksheets/sheet5.xml"/><Relationship Id="rId90" Type="http://schemas.openxmlformats.org/officeDocument/2006/relationships/externalLink" Target="externalLinks/externalLink80.xml"/><Relationship Id="rId95" Type="http://schemas.openxmlformats.org/officeDocument/2006/relationships/externalLink" Target="externalLinks/externalLink85.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91" Type="http://schemas.openxmlformats.org/officeDocument/2006/relationships/externalLink" Target="externalLinks/externalLink81.xml"/><Relationship Id="rId96" Type="http://schemas.openxmlformats.org/officeDocument/2006/relationships/externalLink" Target="externalLinks/externalLink8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94" Type="http://schemas.openxmlformats.org/officeDocument/2006/relationships/externalLink" Target="externalLinks/externalLink8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externalLink" Target="externalLinks/externalLink82.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 Id="rId87" Type="http://schemas.openxmlformats.org/officeDocument/2006/relationships/externalLink" Target="externalLinks/externalLink77.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56" Type="http://schemas.openxmlformats.org/officeDocument/2006/relationships/externalLink" Target="externalLinks/externalLink46.xml"/><Relationship Id="rId77" Type="http://schemas.openxmlformats.org/officeDocument/2006/relationships/externalLink" Target="externalLinks/externalLink6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93" Type="http://schemas.openxmlformats.org/officeDocument/2006/relationships/externalLink" Target="externalLinks/externalLink83.xml"/><Relationship Id="rId98"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ms\hemson\HEMSON%20Reports\2006\C0661%20Township%20of%20Strathroy-Caradoc%20-%20Bill%20175%20Cost%20Recovery%20Plan\Final\C0661%20-%20Strathroy-Caradoc%20-%20Bill%20175%20Model%20-%20F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SB%20(Confidential-%20Protected%20A)\OP%20COV\1%20Capital%20Budgets\USB%20(Confidential-%20Protected%20A)\OP%20COV\1%20Capital%20Budgets\DD's\Roddan%20Lodge\Latest%20Roddan%20Lodge%20Summar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ty_exchange\shares\ACCTG\Cycles05\Cycle01\Aging%20Report%20Jan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city.vancouver.bc.ca\shares\ACCTG\Cycles05\Cycle01\Aging%20Report%20Jan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cgdxc\Local%20Settings\Temporary%20Internet%20Files\Content.Outlook\4U28PHFL\Housing%20Tracking%20Target%20WIP%20Oct%2028-%20guy%20WI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city.vancouver.bc.ca\shares\Documents%20and%20Settings\cgdxc\Local%20Settings\Temporary%20Internet%20Files\Content.Outlook\4U28PHFL\Housing%20Tracking%20Target%20WIP%20Oct%2028-%20guy%20WIP.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checkbookbalanc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ty_exchange\shares\Planning\Planning%20&amp;%20Research\Capital%20Plan\Capital%20Plan%202009-2011\Capital%20budget%202010\Forms\Draft%205b%20-%202010%20apr%2001\R01j%20Facility%20Upgrades%20with%20External%20Funding%20-%20Parks%20Basic%20Cap%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s.city.vancouver.bc.ca\shares\Planning\Planning%20&amp;%20Research\Capital%20Plan\Capital%20Plan%202009-2011\Capital%20budget%202010\Forms\Draft%205b%20-%202010%20apr%2001\R01j%20Facility%20Upgrades%20with%20External%20Funding%20-%20Parks%20Basic%20Cap%2020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MO\BC%20Housing%20Budgets\BCH%20Budgets%202015\COV_Antoinette_%20Oppenheimer_ESC_2015%20Budget%20_Oct%207%20v2.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USB%20(Confidential-%20Protected%20A)\OP%20COV\1%20Capital%20Budgets\USB\Project%20COV\VAHA%20implementation%20strateg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S/CAPITAL/2013%20Capital/Quarterly%20Reporting/Q1/7.%20Q1%20Budget%20Adjustments%20(Requests%20&amp;%20Adds)/CapitalBudgetAdjustmentRequestForm%20(Q1%202013%20Consolidat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s.city.vancouver.bc.ca\shares\F&amp;PM\05%20-%20BPPS%20Financial%20Support\2020\2020%20Operating%20Tracking\Q1.%202020%20BPPS%20Operating%20Budget%20Tracking%20-%20Jan-Mar%20(fina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ef57\Desktop\Copy%20of%202015-capital-budget-submission-form%20-%20Social%20Cultural%20-%20JG%20(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NEX68\My%20Documents\Offline%20Records%20(VP)\2016%20~%20Management%20-%20Capital%20Budgets%20and%20Capital%20Plans%20-%20General%20Records(23)\2017%20Capital%20Budget%20Consolidation%20V0.6.xlsm.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Documents%20and%20Settings\ACTRJM\Local%20Settings\Temporary%20Internet%20Files\Content.Outlook\O09Y7A40\Q4_REFM%20CapitalBudgetAdjustmentRequestFor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Special%20Corporate%20Projects\Corporate%20Performance%20Measurement\Performance%20Measurement%20Tool\Performance%20Measurement%20Metrics%20Tool%20-%20V%201.0%20201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Special%20Corporate%20Projects\Corporate%20Performance%20Measurement\Performance%20Measurement%20Tool\KPerformance%20Measurement%20Metrics%20Tool%20-%20V%201.0%20(SK%2010%20Oct%201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BUDGETS\CAPITAL\2012%20Capital\Quarterly%20Reporting\Q3\Templates%20Rec'd%20from%20Deptartments\Police\2012%20-%20Q3%20Capital%20Status%20template%20-%20Polic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BUDGETS/CAPITAL/2012%20Capital/Quarterly%20Reporting/Q3/Templates%20Rec'd%20from%20Deptartments/Police/2012%20-%20Q3%20Capital%20Status%20template%20-%20Polic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BUDGETS/2008%20Budget/Salary%20Estimate/Salary%20Estimate%20wage%20settlement/2008%20CSG%20(simple)%20new%20wage%20settlement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BUDGETS/Operating/Salary%20Calcul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ty_exchange\shares\Documents%20and%20Settings\ACTRJM\Local%20Settings\Temporary%20Internet%20Files\Content.Outlook\O09Y7A40\Q4_REFM%20CapitalBudgetAdjustmentRequest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NEX68\My%20Documents\Offline%20Records%20(VP)\2016%20~%20Management%20-%20Capital%20Budgets%20and%20Capital%20Plans%20-%20General%20Records(23)\Summary\2017%20Capital%20Budget%20Submissions%20Summary%20-%20PUD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s.city.vancouver.bc.ca\shares\Users\NEX68\My%20Documents\Offline%20Records%20(VP)\2016%20~%20Management%20-%20Capital%20Budgets%20and%20Capital%20Plans%20-%20General%20Records(23)\Summary\2017%20Capital%20Budget%20Submissions%20Summary%20-%20PUD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Documents%20and%20Settings\acds\Local%20Settings\Temporary%20Internet%20Files\VSR%20PMO%20Budget%20-%20Revised%20April%201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Volumes/graphic_design_artwork/2016/16-280%20Budget%20Charts/VSR%20PMO%20Budget%20-%20Revised%20April%201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BUDGETS/2011%20Budget/Salary%20Est/92-04%20Civic%20Theatres%202011%20Sal%20Estimate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ity_exchange\shares\BUDGETS\2012%20Budget\TARGETS\Version%201\92-07-6%20Waterworks%202012%20Target%20v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BUDGETS/2012%20Budget/TARGETS/Version%201/92-07-6%20Waterworks%202012%20Target%20v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Finance\KJang\2010%20Budget%20Summary_Gap\2010%20FB%20review\2010%20Fringe%20Benefit%20Summary%20as%20at%20Oct%2030%200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s.city.vancouver.bc.ca\shares\Finance\KJang\2010%20Budget%20Summary_Gap\2010%20FB%20review\2010%20Fringe%20Benefit%20Summary%20as%20at%20Oct%2030%200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USB%20(Confidential-%20Protected%20A)\OP%20COV\1%20Capital%20Budgets\USB%20(Confidential-%20Protected%20A)\OP%20COV\1%20Capital%20Budgets\VAHA%20Reports\VAHA%20implementation%20strategy.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city.vancouver.bc.ca\shares\Documents%20and%20Settings\ACTRJM\Local%20Settings\Temporary%20Internet%20Files\Content.Outlook\O09Y7A40\Q4_REFM%20CapitalBudgetAdjustmentRequestFor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MEF57\Desktop\2015%20Capital%20Budget%20Requests%20Summary%20-%20Engineering.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USB%20(Confidential-%20Protected%20A)\OP%20COV\1%20Capital%20Budgets\Users\andbrod\AppData\Local\Microsoft\Windows\Temporary%20Internet%20Files\Content.Outlook\HLW029RQ\family%20income%20data.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ity_exchange\shares\@GMT-2015.07.02-21.00.03\BUDGETS\2016%20Budget\Sewer%20Model%202014%20V2.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GMT-2015.07.02-21.00.03\BUDGETS\2016%20Budget\Sewer%20Model%202014%20V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BUDGETS/2005%20Budget/SAL%20EST/CORP.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suc72/AppData/Local/Microsoft/Windows/Temporary%20Internet%20Files/Content.Outlook/M556ADD5/COR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B%20(Confidential-%20Protected%20A)\OP%20COV\1%20Capital%20Budgets\USB%20(Confidential-%20Protected%20A)\OP%20COV\1%20Capital%20Budgets\Housing%20Portfolio.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ity_exchange\shares\Documents%20and%20Settings\dmckague\Local%20Settings\Temporary%20Internet%20Files\OLK3\2004WD%20Budget%20Projected%20Water%20Rate%20-%20Sales%20-%20LR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Documents%20and%20Settings/dmckague/Local%20Settings/Temporary%20Internet%20Files/OLK3/2004WD%20Budget%20Projected%20Water%20Rate%20-%20Sales%20-%20LR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xC%20S%20%20Binning\~C0366%20Vaughan%20Financial%20model\~aug%20sept%202004\VLRP%2026July04%20Jhenry%20aug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RABICA\common\Finance\McCabe\SAP\VPD%20Cost%20Centres%20-%20Mar%200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ity_exchange\shares\Documents%20&amp;%20Settings\eneqskgd\My%20Documents\Offline%20Records%20(VP)\ENG%20~%20-%20Project%20and%20Financial%20Analysis%20Case%20Files(2)\ENG%20-%20NEU%20-%20SEFC%20Pro%20Forma%202013%20Final%202012-10-03.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ocuments%20&amp;%20Settings/eneqskgd/My%20Documents/Offline%20Records%20(VP)/ENG%20~%20-%20Project%20and%20Financial%20Analysis%20Case%20Files(2)/ENG%20-%20NEU%20-%20SEFC%20Pro%20Forma%202013%20Final%202012-10-03.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ity_exchange\shares\Documents%20and%20Settings\accyf\Local%20Settings\Temporary%20Internet%20Files\OLK1D\Engineering%20Salary%20Estimate%202004%20fin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Documents%20and%20Settings/accyf/Local%20Settings/Temporary%20Internet%20Files/OLK1D/Engineering%20Salary%20Estimate%202004%20final.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Gvrdfile01\fin_records\Work\FA%20Finance\FA08%20Budgets\06%20Prog%20Plan%20&amp;%20LRange\PP%202001-2009\2001%20Budget%20%20LRP%20Schedule%20-%20Water%20rate_adjuste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Finance\Jason\Reporting\2009\09\2009%2009%20YTD%20and%20Projection_J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stsl\AppData\Local\Microsoft\Windows\Temporary%20Internet%20Files\Content.Outlook\Z8SCU07G\POST%20FEE%20REVIEW\DEVELOPMENT%20FEES%20DRAFT%20REORG.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BUDGETS/FP&amp;A%20Share/2019/2019%20-%202023%20Capital%20Targets/2019-2023%20Capital%20Forecast%20-%20VAHA.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BUDGETS/2007%20Budget/Targets/92-07-7%202007%20Sewer%20Utility%20Target.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USB%20(Confidential-%20Protected%20A)\OP%20COV\1%20Capital%20Budgets\USB%20(Confidential-%20Protected%20A)\OP%20COV\1%20Capital%20Budgets\Housing%20Dat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ty_exchange\shares\@GMT-2015.07.02-21.00.03\BUDGETS\2016%20Budget\2016%20Planning\2016%20Planning%20Model.xlsb"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Apartment%20Proforma%20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s.city.vancouver.bc.ca\shares\YEAREND\2018%20Yearend\Financial%20Statements\Segmented%20Information\2018%20Segmented%20-%20Other%20Funds%20&amp;%20Entities.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F:\92-06%20Corporate%20Services\2007\Salary%20Estimate\Budget%20Office%20-%202007%20CORPORATE%20SERVICES%20SAL%20ESTIMATE.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BUDGETS/2008%20Budget/Salary%20Estimate/2008%20CITY%20CLERK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Documents%20and%20Settings\PAX28\My%20Documents\COV%20related\VSR%20projects\VSR%20project%20budget\VSR%20project%20budget\VSR%20projects%20budget%20-%20Aug-2014%20Slides%20(17%20Sep).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BUDGETS/CAPITAL/2009%20Capital/2009%20Cap%20Status/Responses/Police/Police%202009%20Cap%20Status%20(Response)%20V4.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BUDGETS/David%20S/a2011%20parks%20budget%20-%20NEW%20TEMPLATE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ity_exchange\shares\BUDGETS\2012%20Budget\Council%20Reports\Interim%20Report%20-%20Feb%2028,%202012\Copy%20of%202012%20Department%20Explanations%20v9.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BUDGETS/2012%20Budget/Council%20Reports/Interim%20Report%20-%20Feb%2028,%202012/Copy%20of%202012%20Department%20Explanations%20v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ity_exchange\shares\Work\FA%20Finance\FA08%20Budgets\05%20Budget%20Detail\2002%20bud\Utility\Water\DWTP%20Impact\2002%20LRP%20Schedule%20-%20Water%20rate_Cap%20Filter%20Options_Oct%202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GMT-2015.07.02-21.00.03\BUDGETS\2016%20Budget\2016%20Planning\2016%20Planning%20Model.xlsb"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Work/FA%20Finance/FA08%20Budgets/05%20Budget%20Detail/2002%20bud/Utility/Water/DWTP%20Impact/2002%20LRP%20Schedule%20-%20Water%20rate_Cap%20Filter%20Options_Oct%2026.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ity_exchange\shares\Documents%20and%20Settings\dmckague\Local%20Settings\Temporary%20Internet%20Files\OLK3\2004%20Budget_Water%20Rate_Oct21%20updated%20LRP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Documents%20and%20Settings/dmckague/Local%20Settings/Temporary%20Internet%20Files/OLK3/2004%20Budget_Water%20Rate_Oct21%20updated%20LRP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Users\MEF57\AppData\Local\Hewlett-Packard\HP%20TRIM\TEMP\HPTRIM.1280\2015%20Capital%20Submissions%20-%20Advance%20Approval%20List.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5CD2EB6\R29%202017%20City%20Hall%20Facility%20Planning.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Users\NEX68\My%20Documents\Offline%20Records%20(VP)\2016%20~%20Management%20-%20Capital%20Budgets%20and%20Capital%20Plans%20-%20General%20Records(23)\Summary\2017%20Capital%20Budget%20Submissions%20Summary%20-%20Library.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ds.city.vancouver.bc.ca\shares\Users\NEX68\My%20Documents\Offline%20Records%20(VP)\2016%20~%20Management%20-%20Capital%20Budgets%20and%20Capital%20Plans%20-%20General%20Records(23)\Summary\2017%20Capital%20Budget%20Submissions%20Summary%20-%20Library.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ity_exchange\shares\Documents%20and%20Settings\ACJY\Desktop\Reserve%20Info%20Sheet_Template.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s.city.vancouver.bc.ca\shares\Documents%20and%20Settings\FMMDC\Local%20Settings\Temporary%20Internet%20Files\OLKA4\Reserve%20Info%20Sheet_Template.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ity_exchange\shares\Documents%20and%20Settings\Huberts\Desktop\Sal%20Caculato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avidneiman/Desktop/Overall%202012%20Target%20Summary%20V1%20-%20worksh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ity_exchange\shares\Corporate%20Services\Statements\2006\October%202006.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Corporate%20Services/Statements/2006/October%202006.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Documents%20and%20Settings/Huberts/Desktop/Sal%20Caculator.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I:\Special%20Corporate%20Projects\Corporate%20Performance%20Measurement\Performance%20Measurement%20Tool\Archive\Archive%20Oct%2028%20225pm%20Performance%20Measurement%20Metrics%20Tool%20-%20V%201.0%20(SK%2010%20Oct%2013).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city_exchange\shares\Documents%20and%20Settings\ACTRJM\Local%20Settings\Temporary%20Internet%20Files\OLK28\Q3%20Reporting%20(for%20Q4%20forecast%20review)%20with%202012%20Submission%20revised%20Q4%20forecast%20flagged%20120711%20(2).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s.city.vancouver.bc.ca\shares\Documents%20and%20Settings\ACTRJM\Local%20Settings\Temporary%20Internet%20Files\OLK28\Q3%20Reporting%20(for%20Q4%20forecast%20review)%20with%202012%20Submission%20revised%20Q4%20forecast%20flagged%20120711%20(2).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Users\MEF57\AppData\Local\Hewlett-Packard\HP%20TRIM\TEMP\HPTRIM.1280\Copy%20of%20DOC%202014%20375243%20%20Advance%20Approval%20Report%20Appendices%20(Draft)(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s.city.vancouver.bc.ca\shares\Users\davidneiman\Desktop\Overall%202012%20Target%20Summary%20V1%20-%20worksh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amp;TOC"/>
      <sheetName val="Summary"/>
      <sheetName val="Typical Users"/>
      <sheetName val="Comparison RES"/>
      <sheetName val="Comparison NRES"/>
      <sheetName val="Input Checks"/>
      <sheetName val="Assumptions"/>
      <sheetName val="P,H Forecast"/>
      <sheetName val="W Forecast"/>
      <sheetName val="S Forecast"/>
      <sheetName val="W Age Group"/>
      <sheetName val="W Age Chart"/>
      <sheetName val="W Life Remaining"/>
      <sheetName val="W LR Chart"/>
      <sheetName val="S Age Group"/>
      <sheetName val="S Age Chart"/>
      <sheetName val="S Life Remaining"/>
      <sheetName val="S LR Chart"/>
      <sheetName val="RW Main"/>
      <sheetName val="RW Supply"/>
      <sheetName val="RW Hydrants"/>
      <sheetName val="RW Valves"/>
      <sheetName val="RW Meters"/>
      <sheetName val="RW Service Conn."/>
      <sheetName val="RS Sewer"/>
      <sheetName val="RS Forcemains"/>
      <sheetName val="RS Treatment"/>
      <sheetName val="RS Pumping Stn."/>
      <sheetName val="RS Service Conn."/>
      <sheetName val="RS Misc."/>
      <sheetName val="RTOTAL - Existing"/>
      <sheetName val="r.W Swabbing"/>
      <sheetName val="r.W Relining"/>
      <sheetName val="r.W Other"/>
      <sheetName val="r.W N.Used.i"/>
      <sheetName val="r.W N.Used.ii"/>
      <sheetName val="r.W N.Used.iii"/>
      <sheetName val="r.S Sewer CCTV"/>
      <sheetName val="r.S Sewer Relining"/>
      <sheetName val="r.S Forcemain CCTV"/>
      <sheetName val="r.S Forcemain Relining"/>
      <sheetName val="r.S Manholes"/>
      <sheetName val="r.S Valves,PS,STP"/>
      <sheetName val="r.TOTAL"/>
      <sheetName val="Existing W r.&amp;R Req."/>
      <sheetName val="Existing S r.&amp;R Req."/>
      <sheetName val="RW Future"/>
      <sheetName val="Future W R Req."/>
      <sheetName val="RS Future"/>
      <sheetName val="Future S R Req."/>
      <sheetName val="W Total Capital Forecast"/>
      <sheetName val="W Growth Share"/>
      <sheetName val="W Non-Growth Share"/>
      <sheetName val="W Operating Detail"/>
      <sheetName val="W Non-Rate Revenue"/>
      <sheetName val="W Summary"/>
      <sheetName val="S Total Capital Forecast"/>
      <sheetName val="S Growth Share"/>
      <sheetName val="S Non-Growth Share"/>
      <sheetName val="S Operating Detail"/>
      <sheetName val="S Non-Rate Revenue"/>
      <sheetName val="S Summary"/>
      <sheetName val="Ext.Financing"/>
      <sheetName val="List"/>
      <sheetName val="Service list-Sharepoint"/>
      <sheetName val="Lists"/>
      <sheetName val="Council Motions List-Sharepoint"/>
    </sheetNames>
    <sheetDataSet>
      <sheetData sheetId="0"/>
      <sheetData sheetId="1"/>
      <sheetData sheetId="2"/>
      <sheetData sheetId="3"/>
      <sheetData sheetId="4"/>
      <sheetData sheetId="5"/>
      <sheetData sheetId="6">
        <row r="7">
          <cell r="B7">
            <v>2007</v>
          </cell>
        </row>
        <row r="12">
          <cell r="B12">
            <v>0.02</v>
          </cell>
        </row>
        <row r="13">
          <cell r="B13">
            <v>0.04</v>
          </cell>
        </row>
        <row r="14">
          <cell r="B14">
            <v>0.06</v>
          </cell>
        </row>
        <row r="43">
          <cell r="A43" t="str">
            <v>0 - 11 cubic metres / month</v>
          </cell>
          <cell r="J43">
            <v>132</v>
          </cell>
        </row>
        <row r="44">
          <cell r="A44" t="str">
            <v>11 - 2284 cubic metres / month</v>
          </cell>
          <cell r="J44">
            <v>27276</v>
          </cell>
        </row>
        <row r="45">
          <cell r="A45" t="str">
            <v>2284 - 2284 cubic metres / month</v>
          </cell>
          <cell r="J45">
            <v>0</v>
          </cell>
        </row>
        <row r="46">
          <cell r="A46" t="str">
            <v>2284+ cubic metres / month</v>
          </cell>
        </row>
        <row r="49">
          <cell r="A49" t="str">
            <v>0 - 11 cubic metres / month</v>
          </cell>
          <cell r="J49">
            <v>132</v>
          </cell>
        </row>
        <row r="50">
          <cell r="A50" t="str">
            <v>11 - 2284 cubic metres / month</v>
          </cell>
          <cell r="J50">
            <v>27276</v>
          </cell>
        </row>
        <row r="51">
          <cell r="A51" t="str">
            <v>2284 - 2284 cubic metres / month</v>
          </cell>
          <cell r="J51">
            <v>0</v>
          </cell>
        </row>
        <row r="52">
          <cell r="A52" t="str">
            <v>2284+ cubic metres / month</v>
          </cell>
        </row>
        <row r="59">
          <cell r="B59">
            <v>2007</v>
          </cell>
          <cell r="C59">
            <v>2007</v>
          </cell>
        </row>
        <row r="60">
          <cell r="B60">
            <v>2007</v>
          </cell>
          <cell r="C60">
            <v>2007</v>
          </cell>
        </row>
        <row r="63">
          <cell r="B63">
            <v>0</v>
          </cell>
          <cell r="C63">
            <v>0</v>
          </cell>
        </row>
        <row r="64">
          <cell r="B64">
            <v>0</v>
          </cell>
          <cell r="C64">
            <v>0</v>
          </cell>
        </row>
        <row r="67">
          <cell r="B67">
            <v>3</v>
          </cell>
          <cell r="C67">
            <v>3</v>
          </cell>
        </row>
        <row r="68">
          <cell r="B68">
            <v>3</v>
          </cell>
          <cell r="C68">
            <v>3</v>
          </cell>
        </row>
        <row r="96">
          <cell r="B96">
            <v>2005</v>
          </cell>
        </row>
      </sheetData>
      <sheetData sheetId="7"/>
      <sheetData sheetId="8"/>
      <sheetData sheetId="9"/>
      <sheetData sheetId="10"/>
      <sheetData sheetId="11" refreshError="1"/>
      <sheetData sheetId="12"/>
      <sheetData sheetId="13" refreshError="1"/>
      <sheetData sheetId="14"/>
      <sheetData sheetId="15" refreshError="1"/>
      <sheetData sheetId="16"/>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ital Costs- Roddan"/>
      <sheetName val="Capital Costs"/>
      <sheetName val="Calc"/>
      <sheetName val="Revenue Analysis"/>
      <sheetName val="Cash Flow - RLodge"/>
      <sheetName val="Capital Operating"/>
      <sheetName val="Emails"/>
      <sheetName val="Summary"/>
      <sheetName val="Unit Count"/>
      <sheetName val="Financing"/>
      <sheetName val="Operating Costs"/>
      <sheetName val="Ex-linked Cash Flow"/>
      <sheetName val="New Operating"/>
      <sheetName val="Notes- Housing Ops"/>
      <sheetName val="Latest Roddan Lodge Summary"/>
    </sheetNames>
    <definedNames>
      <definedName name="Full_Print" refersTo="#REF!" sheetId="0"/>
    </definedNames>
    <sheetDataSet>
      <sheetData sheetId="0"/>
      <sheetData sheetId="1"/>
      <sheetData sheetId="2"/>
      <sheetData sheetId="3">
        <row r="38">
          <cell r="F38">
            <v>1.6682095789135325</v>
          </cell>
        </row>
      </sheetData>
      <sheetData sheetId="4">
        <row r="26">
          <cell r="C26">
            <v>-232500</v>
          </cell>
        </row>
      </sheetData>
      <sheetData sheetId="5"/>
      <sheetData sheetId="6"/>
      <sheetData sheetId="7"/>
      <sheetData sheetId="8">
        <row r="8">
          <cell r="C8">
            <v>77775</v>
          </cell>
        </row>
      </sheetData>
      <sheetData sheetId="9"/>
      <sheetData sheetId="10"/>
      <sheetData sheetId="11"/>
      <sheetData sheetId="12"/>
      <sheetData sheetId="13"/>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ing Report"/>
      <sheetName val="Age Table"/>
      <sheetName val="AR LISTING"/>
      <sheetName val="List"/>
    </sheetNames>
    <sheetDataSet>
      <sheetData sheetId="0"/>
      <sheetData sheetId="1" refreshError="1">
        <row r="1">
          <cell r="A1">
            <v>0</v>
          </cell>
          <cell r="B1" t="str">
            <v>0-30 days</v>
          </cell>
        </row>
        <row r="2">
          <cell r="A2">
            <v>31</v>
          </cell>
          <cell r="B2" t="str">
            <v>31-60 days</v>
          </cell>
        </row>
        <row r="3">
          <cell r="A3">
            <v>61</v>
          </cell>
          <cell r="B3" t="str">
            <v>61-90 days</v>
          </cell>
        </row>
        <row r="4">
          <cell r="A4">
            <v>91</v>
          </cell>
          <cell r="B4" t="str">
            <v>Over 90 days</v>
          </cell>
        </row>
      </sheetData>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ing Report"/>
      <sheetName val="Age Table"/>
      <sheetName val="AR LISTING"/>
      <sheetName val="List"/>
    </sheetNames>
    <sheetDataSet>
      <sheetData sheetId="0"/>
      <sheetData sheetId="1" refreshError="1">
        <row r="1">
          <cell r="A1">
            <v>0</v>
          </cell>
          <cell r="B1" t="str">
            <v>0-30 days</v>
          </cell>
        </row>
        <row r="2">
          <cell r="A2">
            <v>31</v>
          </cell>
          <cell r="B2" t="str">
            <v>31-60 days</v>
          </cell>
        </row>
        <row r="3">
          <cell r="A3">
            <v>61</v>
          </cell>
          <cell r="B3" t="str">
            <v>61-90 days</v>
          </cell>
        </row>
        <row r="4">
          <cell r="A4">
            <v>91</v>
          </cell>
          <cell r="B4" t="str">
            <v>Over 90 days</v>
          </cell>
        </row>
      </sheetData>
      <sheetData sheetId="2"/>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using Pipeline Dashboard"/>
      <sheetName val="For Jim De Hoop"/>
      <sheetName val="Master Data"/>
      <sheetName val="drop down"/>
      <sheetName val="Available Funding"/>
      <sheetName val="Chart1"/>
      <sheetName val="Summary Housing Units"/>
      <sheetName val="Master Data for pivotal table"/>
      <sheetName val="Neal  Pipeline dashboard"/>
      <sheetName val="Summary Fund by Status &amp; Year"/>
      <sheetName val="Unallocated Funds"/>
      <sheetName val="AH Reserve Tracking"/>
      <sheetName val="Basic Capital Tracking"/>
      <sheetName val="CAC Tracking (TBD)"/>
      <sheetName val="Scope and Definitions"/>
    </sheetNames>
    <sheetDataSet>
      <sheetData sheetId="0"/>
      <sheetData sheetId="1"/>
      <sheetData sheetId="2"/>
      <sheetData sheetId="3">
        <row r="5">
          <cell r="A5" t="str">
            <v>Market Rental</v>
          </cell>
          <cell r="C5" t="str">
            <v xml:space="preserve">Committed </v>
          </cell>
          <cell r="D5" t="str">
            <v>Grant</v>
          </cell>
          <cell r="E5" t="str">
            <v>Council</v>
          </cell>
          <cell r="F5" t="str">
            <v>BC Housing</v>
          </cell>
          <cell r="G5" t="str">
            <v>CAC in Kind</v>
          </cell>
          <cell r="H5" t="str">
            <v>New</v>
          </cell>
          <cell r="I5" t="str">
            <v>City</v>
          </cell>
          <cell r="K5" t="str">
            <v>Q1</v>
          </cell>
          <cell r="L5" t="str">
            <v>Cash</v>
          </cell>
          <cell r="M5" t="str">
            <v>AFH Reserve</v>
          </cell>
        </row>
        <row r="6">
          <cell r="A6" t="str">
            <v>Shelter</v>
          </cell>
          <cell r="C6" t="str">
            <v>Delivered</v>
          </cell>
          <cell r="D6" t="str">
            <v>Land</v>
          </cell>
          <cell r="E6" t="str">
            <v>Manager's Minute</v>
          </cell>
          <cell r="F6" t="str">
            <v>Developer</v>
          </cell>
          <cell r="G6" t="str">
            <v>Equity</v>
          </cell>
          <cell r="H6" t="str">
            <v>Replacement</v>
          </cell>
          <cell r="I6" t="str">
            <v>Province</v>
          </cell>
          <cell r="K6" t="str">
            <v>Q2</v>
          </cell>
          <cell r="L6" t="str">
            <v>In-kind</v>
          </cell>
          <cell r="M6" t="str">
            <v>CAC Cash</v>
          </cell>
        </row>
        <row r="7">
          <cell r="A7" t="str">
            <v>Supportive</v>
          </cell>
          <cell r="C7" t="str">
            <v xml:space="preserve">Planned </v>
          </cell>
          <cell r="D7" t="str">
            <v>Land and Grant</v>
          </cell>
          <cell r="E7" t="str">
            <v>MOU</v>
          </cell>
          <cell r="F7" t="str">
            <v>Donor</v>
          </cell>
          <cell r="G7" t="str">
            <v>Land</v>
          </cell>
          <cell r="I7" t="str">
            <v>Federal</v>
          </cell>
          <cell r="K7" t="str">
            <v>Q3</v>
          </cell>
          <cell r="M7" t="str">
            <v>CAC in kind</v>
          </cell>
        </row>
        <row r="8">
          <cell r="A8" t="str">
            <v>Supportive/Social</v>
          </cell>
          <cell r="C8" t="str">
            <v>Potential</v>
          </cell>
          <cell r="D8" t="str">
            <v>None</v>
          </cell>
          <cell r="E8" t="str">
            <v>Other</v>
          </cell>
          <cell r="F8" t="str">
            <v>Federal</v>
          </cell>
          <cell r="G8" t="str">
            <v>Land and Equity</v>
          </cell>
          <cell r="I8" t="str">
            <v>Not for Profit</v>
          </cell>
          <cell r="K8" t="str">
            <v>Q4</v>
          </cell>
          <cell r="M8" t="str">
            <v>Capital</v>
          </cell>
        </row>
        <row r="9">
          <cell r="A9" t="str">
            <v>Social</v>
          </cell>
          <cell r="F9" t="str">
            <v>Multiple - see notes</v>
          </cell>
          <cell r="G9" t="str">
            <v>Other</v>
          </cell>
          <cell r="I9" t="str">
            <v>Other - see notes</v>
          </cell>
        </row>
        <row r="10">
          <cell r="A10" t="str">
            <v>Affordable</v>
          </cell>
          <cell r="F10" t="str">
            <v xml:space="preserve">Not for Profit </v>
          </cell>
        </row>
        <row r="11">
          <cell r="F11" t="str">
            <v>N/A</v>
          </cell>
        </row>
      </sheetData>
      <sheetData sheetId="4"/>
      <sheetData sheetId="5" refreshError="1"/>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using Pipeline Dashboard"/>
      <sheetName val="For Jim De Hoop"/>
      <sheetName val="Master Data"/>
      <sheetName val="drop down"/>
      <sheetName val="Available Funding"/>
      <sheetName val="Chart1"/>
      <sheetName val="Summary Housing Units"/>
      <sheetName val="Master Data for pivotal table"/>
      <sheetName val="Neal  Pipeline dashboard"/>
      <sheetName val="Summary Fund by Status &amp; Year"/>
      <sheetName val="Unallocated Funds"/>
      <sheetName val="AH Reserve Tracking"/>
      <sheetName val="Basic Capital Tracking"/>
      <sheetName val="CAC Tracking (TBD)"/>
      <sheetName val="Scope and Definitions"/>
    </sheetNames>
    <sheetDataSet>
      <sheetData sheetId="0"/>
      <sheetData sheetId="1"/>
      <sheetData sheetId="2"/>
      <sheetData sheetId="3">
        <row r="5">
          <cell r="A5" t="str">
            <v>Market Rental</v>
          </cell>
          <cell r="C5" t="str">
            <v xml:space="preserve">Committed </v>
          </cell>
          <cell r="D5" t="str">
            <v>Grant</v>
          </cell>
          <cell r="E5" t="str">
            <v>Council</v>
          </cell>
          <cell r="F5" t="str">
            <v>BC Housing</v>
          </cell>
          <cell r="G5" t="str">
            <v>CAC in Kind</v>
          </cell>
          <cell r="H5" t="str">
            <v>New</v>
          </cell>
          <cell r="I5" t="str">
            <v>City</v>
          </cell>
          <cell r="K5" t="str">
            <v>Q1</v>
          </cell>
          <cell r="L5" t="str">
            <v>Cash</v>
          </cell>
          <cell r="M5" t="str">
            <v>AFH Reserve</v>
          </cell>
        </row>
        <row r="6">
          <cell r="A6" t="str">
            <v>Shelter</v>
          </cell>
          <cell r="C6" t="str">
            <v>Delivered</v>
          </cell>
          <cell r="D6" t="str">
            <v>Land</v>
          </cell>
          <cell r="E6" t="str">
            <v>Manager's Minute</v>
          </cell>
          <cell r="F6" t="str">
            <v>Developer</v>
          </cell>
          <cell r="G6" t="str">
            <v>Equity</v>
          </cell>
          <cell r="H6" t="str">
            <v>Replacement</v>
          </cell>
          <cell r="I6" t="str">
            <v>Province</v>
          </cell>
          <cell r="K6" t="str">
            <v>Q2</v>
          </cell>
          <cell r="L6" t="str">
            <v>In-kind</v>
          </cell>
          <cell r="M6" t="str">
            <v>CAC Cash</v>
          </cell>
        </row>
        <row r="7">
          <cell r="A7" t="str">
            <v>Supportive</v>
          </cell>
          <cell r="C7" t="str">
            <v xml:space="preserve">Planned </v>
          </cell>
          <cell r="D7" t="str">
            <v>Land and Grant</v>
          </cell>
          <cell r="E7" t="str">
            <v>MOU</v>
          </cell>
          <cell r="F7" t="str">
            <v>Donor</v>
          </cell>
          <cell r="G7" t="str">
            <v>Land</v>
          </cell>
          <cell r="I7" t="str">
            <v>Federal</v>
          </cell>
          <cell r="K7" t="str">
            <v>Q3</v>
          </cell>
          <cell r="M7" t="str">
            <v>CAC in kind</v>
          </cell>
        </row>
        <row r="8">
          <cell r="A8" t="str">
            <v>Supportive/Social</v>
          </cell>
          <cell r="C8" t="str">
            <v>Potential</v>
          </cell>
          <cell r="D8" t="str">
            <v>None</v>
          </cell>
          <cell r="E8" t="str">
            <v>Other</v>
          </cell>
          <cell r="F8" t="str">
            <v>Federal</v>
          </cell>
          <cell r="G8" t="str">
            <v>Land and Equity</v>
          </cell>
          <cell r="I8" t="str">
            <v>Not for Profit</v>
          </cell>
          <cell r="K8" t="str">
            <v>Q4</v>
          </cell>
          <cell r="M8" t="str">
            <v>Capital</v>
          </cell>
        </row>
        <row r="9">
          <cell r="A9" t="str">
            <v>Social</v>
          </cell>
          <cell r="F9" t="str">
            <v>Multiple - see notes</v>
          </cell>
          <cell r="G9" t="str">
            <v>Other</v>
          </cell>
          <cell r="I9" t="str">
            <v>Other - see notes</v>
          </cell>
        </row>
        <row r="10">
          <cell r="A10" t="str">
            <v>Affordable</v>
          </cell>
          <cell r="F10" t="str">
            <v xml:space="preserve">Not for Profit </v>
          </cell>
        </row>
        <row r="11">
          <cell r="F11" t="str">
            <v>N/A</v>
          </cell>
        </row>
      </sheetData>
      <sheetData sheetId="4"/>
      <sheetData sheetId="5" refreshError="1"/>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bookbalance"/>
      <sheetName val="assumptions"/>
      <sheetName val="#REF"/>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Capital_Submission"/>
      <sheetName val="drop_downs"/>
      <sheetName val="Drop Down"/>
    </sheetNames>
    <sheetDataSet>
      <sheetData sheetId="0"/>
      <sheetData sheetId="1">
        <row r="3">
          <cell r="A3" t="str">
            <v>(select)</v>
          </cell>
        </row>
        <row r="58">
          <cell r="A58" t="str">
            <v>(select)</v>
          </cell>
        </row>
        <row r="59">
          <cell r="A59" t="str">
            <v>Revision 1</v>
          </cell>
        </row>
        <row r="60">
          <cell r="A60" t="str">
            <v>Revision 2</v>
          </cell>
        </row>
        <row r="61">
          <cell r="A61" t="str">
            <v>Revision 3</v>
          </cell>
        </row>
        <row r="62">
          <cell r="A62" t="str">
            <v>Revision 4</v>
          </cell>
        </row>
        <row r="65">
          <cell r="A65" t="str">
            <v xml:space="preserve">    (select cost category)</v>
          </cell>
        </row>
        <row r="66">
          <cell r="A66" t="str">
            <v xml:space="preserve">    Direct Labour</v>
          </cell>
        </row>
        <row r="67">
          <cell r="A67" t="str">
            <v xml:space="preserve">    Materials</v>
          </cell>
        </row>
        <row r="68">
          <cell r="A68" t="str">
            <v xml:space="preserve">    Equipment</v>
          </cell>
        </row>
        <row r="69">
          <cell r="A69" t="str">
            <v xml:space="preserve">    Contract</v>
          </cell>
        </row>
        <row r="70">
          <cell r="A70" t="str">
            <v xml:space="preserve">    Legal</v>
          </cell>
        </row>
        <row r="71">
          <cell r="A71" t="str">
            <v xml:space="preserve">    Overhead</v>
          </cell>
        </row>
        <row r="72">
          <cell r="A72" t="str">
            <v xml:space="preserve">    Contingency</v>
          </cell>
        </row>
        <row r="73">
          <cell r="A73" t="str">
            <v xml:space="preserve">    Other (Specify in comments below)</v>
          </cell>
        </row>
        <row r="81">
          <cell r="A81" t="str">
            <v>(select)</v>
          </cell>
        </row>
        <row r="82">
          <cell r="A82" t="str">
            <v>Federal Government</v>
          </cell>
        </row>
        <row r="83">
          <cell r="A83" t="str">
            <v>Federal Infrastructure Funding</v>
          </cell>
        </row>
        <row r="84">
          <cell r="A84" t="str">
            <v>ICBC</v>
          </cell>
        </row>
        <row r="85">
          <cell r="A85" t="str">
            <v>Property Owners</v>
          </cell>
        </row>
        <row r="86">
          <cell r="A86" t="str">
            <v>Provincial Government</v>
          </cell>
        </row>
        <row r="87">
          <cell r="A87" t="str">
            <v>Translink</v>
          </cell>
        </row>
        <row r="88">
          <cell r="A88" t="str">
            <v>Donation</v>
          </cell>
        </row>
        <row r="89">
          <cell r="A89" t="str">
            <v>Other (Specify in comments)</v>
          </cell>
        </row>
        <row r="118">
          <cell r="A118" t="str">
            <v>(select)</v>
          </cell>
        </row>
        <row r="119">
          <cell r="A119">
            <v>2010</v>
          </cell>
        </row>
        <row r="120">
          <cell r="A120">
            <v>2011</v>
          </cell>
        </row>
        <row r="123">
          <cell r="A123" t="str">
            <v>(select)</v>
          </cell>
        </row>
        <row r="124">
          <cell r="A124">
            <v>1</v>
          </cell>
        </row>
        <row r="125">
          <cell r="A125">
            <v>2</v>
          </cell>
        </row>
        <row r="126">
          <cell r="A126">
            <v>3</v>
          </cell>
        </row>
        <row r="127">
          <cell r="A127">
            <v>4</v>
          </cell>
        </row>
        <row r="128">
          <cell r="A128">
            <v>5</v>
          </cell>
        </row>
        <row r="131">
          <cell r="A131" t="str">
            <v>(select)</v>
          </cell>
        </row>
        <row r="132">
          <cell r="A132" t="str">
            <v>High</v>
          </cell>
        </row>
        <row r="133">
          <cell r="A133" t="str">
            <v>Medium</v>
          </cell>
        </row>
        <row r="134">
          <cell r="A134" t="str">
            <v>Low</v>
          </cell>
        </row>
        <row r="137">
          <cell r="A137" t="str">
            <v>(select)</v>
          </cell>
        </row>
        <row r="138">
          <cell r="A138">
            <v>2010</v>
          </cell>
        </row>
        <row r="139">
          <cell r="A139">
            <v>2011</v>
          </cell>
        </row>
        <row r="140">
          <cell r="A140">
            <v>2012</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Capital_Submission"/>
      <sheetName val="drop_downs"/>
      <sheetName val="Drop Down"/>
    </sheetNames>
    <sheetDataSet>
      <sheetData sheetId="0"/>
      <sheetData sheetId="1">
        <row r="3">
          <cell r="A3" t="str">
            <v>(select)</v>
          </cell>
        </row>
        <row r="43">
          <cell r="A43" t="str">
            <v>(select)</v>
          </cell>
        </row>
        <row r="44">
          <cell r="A44" t="str">
            <v>January</v>
          </cell>
        </row>
        <row r="45">
          <cell r="A45" t="str">
            <v>February</v>
          </cell>
        </row>
        <row r="46">
          <cell r="A46" t="str">
            <v>March</v>
          </cell>
        </row>
        <row r="47">
          <cell r="A47" t="str">
            <v>April</v>
          </cell>
        </row>
        <row r="48">
          <cell r="A48" t="str">
            <v>May</v>
          </cell>
        </row>
        <row r="49">
          <cell r="A49" t="str">
            <v>June</v>
          </cell>
        </row>
        <row r="50">
          <cell r="A50" t="str">
            <v>July</v>
          </cell>
        </row>
        <row r="51">
          <cell r="A51" t="str">
            <v>August</v>
          </cell>
        </row>
        <row r="52">
          <cell r="A52" t="str">
            <v>September</v>
          </cell>
        </row>
        <row r="53">
          <cell r="A53" t="str">
            <v>October</v>
          </cell>
        </row>
        <row r="54">
          <cell r="A54" t="str">
            <v>November</v>
          </cell>
        </row>
        <row r="55">
          <cell r="A55" t="str">
            <v>December</v>
          </cell>
        </row>
        <row r="58">
          <cell r="A58" t="str">
            <v>(select)</v>
          </cell>
        </row>
        <row r="59">
          <cell r="A59" t="str">
            <v>Revision 1</v>
          </cell>
        </row>
        <row r="60">
          <cell r="A60" t="str">
            <v>Revision 2</v>
          </cell>
        </row>
        <row r="61">
          <cell r="A61" t="str">
            <v>Revision 3</v>
          </cell>
        </row>
        <row r="62">
          <cell r="A62" t="str">
            <v>Revision 4</v>
          </cell>
        </row>
        <row r="65">
          <cell r="A65" t="str">
            <v xml:space="preserve">    (select cost category)</v>
          </cell>
        </row>
        <row r="66">
          <cell r="A66" t="str">
            <v xml:space="preserve">    Direct Labour</v>
          </cell>
        </row>
        <row r="67">
          <cell r="A67" t="str">
            <v xml:space="preserve">    Materials</v>
          </cell>
        </row>
        <row r="68">
          <cell r="A68" t="str">
            <v xml:space="preserve">    Equipment</v>
          </cell>
        </row>
        <row r="69">
          <cell r="A69" t="str">
            <v xml:space="preserve">    Contract</v>
          </cell>
        </row>
        <row r="70">
          <cell r="A70" t="str">
            <v xml:space="preserve">    Legal</v>
          </cell>
        </row>
        <row r="71">
          <cell r="A71" t="str">
            <v xml:space="preserve">    Overhead</v>
          </cell>
        </row>
        <row r="72">
          <cell r="A72" t="str">
            <v xml:space="preserve">    Contingency</v>
          </cell>
        </row>
        <row r="73">
          <cell r="A73" t="str">
            <v xml:space="preserve">    Other (Specify in comments below)</v>
          </cell>
        </row>
        <row r="81">
          <cell r="A81" t="str">
            <v>(select)</v>
          </cell>
        </row>
        <row r="82">
          <cell r="A82" t="str">
            <v>Federal Government</v>
          </cell>
        </row>
        <row r="83">
          <cell r="A83" t="str">
            <v>Federal Infrastructure Funding</v>
          </cell>
        </row>
        <row r="84">
          <cell r="A84" t="str">
            <v>ICBC</v>
          </cell>
        </row>
        <row r="85">
          <cell r="A85" t="str">
            <v>Property Owners</v>
          </cell>
        </row>
        <row r="86">
          <cell r="A86" t="str">
            <v>Provincial Government</v>
          </cell>
        </row>
        <row r="87">
          <cell r="A87" t="str">
            <v>Translink</v>
          </cell>
        </row>
        <row r="88">
          <cell r="A88" t="str">
            <v>Donation</v>
          </cell>
        </row>
        <row r="89">
          <cell r="A89" t="str">
            <v>Other (Specify in comments)</v>
          </cell>
        </row>
        <row r="118">
          <cell r="A118" t="str">
            <v>(select)</v>
          </cell>
        </row>
        <row r="119">
          <cell r="A119">
            <v>2010</v>
          </cell>
        </row>
        <row r="120">
          <cell r="A120">
            <v>2011</v>
          </cell>
        </row>
        <row r="123">
          <cell r="A123" t="str">
            <v>(select)</v>
          </cell>
        </row>
        <row r="124">
          <cell r="A124">
            <v>1</v>
          </cell>
        </row>
        <row r="125">
          <cell r="A125">
            <v>2</v>
          </cell>
        </row>
        <row r="126">
          <cell r="A126">
            <v>3</v>
          </cell>
        </row>
        <row r="127">
          <cell r="A127">
            <v>4</v>
          </cell>
        </row>
        <row r="128">
          <cell r="A128">
            <v>5</v>
          </cell>
        </row>
        <row r="131">
          <cell r="A131" t="str">
            <v>(select)</v>
          </cell>
        </row>
        <row r="132">
          <cell r="A132" t="str">
            <v>High</v>
          </cell>
        </row>
        <row r="133">
          <cell r="A133" t="str">
            <v>Medium</v>
          </cell>
        </row>
        <row r="134">
          <cell r="A134" t="str">
            <v>Low</v>
          </cell>
        </row>
        <row r="137">
          <cell r="A137" t="str">
            <v>(select)</v>
          </cell>
        </row>
        <row r="138">
          <cell r="A138">
            <v>2010</v>
          </cell>
        </row>
        <row r="139">
          <cell r="A139">
            <v>2011</v>
          </cell>
        </row>
        <row r="140">
          <cell r="A140">
            <v>2012</v>
          </cell>
        </row>
      </sheetData>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HIDE DO NOT REMOVE"/>
      <sheetName val="Template Instructions"/>
      <sheetName val="Budget Line Item Descriptions"/>
      <sheetName val="Budget-Oppenheimer"/>
      <sheetName val="HIDE Budget1"/>
      <sheetName val="JDE1 Upload Budget1"/>
      <sheetName val="HIDE Budget2"/>
      <sheetName val="HIDE Budget3"/>
      <sheetName val="Budget-Antoinette"/>
      <sheetName val="Staffing Schedule-Evelyne"/>
      <sheetName val="Budget-Evelyne"/>
      <sheetName val="HIDE Budget5"/>
      <sheetName val="HIDE Budget4"/>
    </sheetNames>
    <sheetDataSet>
      <sheetData sheetId="0">
        <row r="2">
          <cell r="A2" t="str">
            <v>HP</v>
          </cell>
        </row>
        <row r="3">
          <cell r="A3" t="str">
            <v>S7</v>
          </cell>
        </row>
        <row r="4">
          <cell r="A4" t="str">
            <v>SP</v>
          </cell>
        </row>
        <row r="5">
          <cell r="A5" t="str">
            <v>HS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Assumptions"/>
      <sheetName val="Portfolio"/>
      <sheetName val="Business Model"/>
      <sheetName val="Summary Table"/>
      <sheetName val="Metrics"/>
      <sheetName val="Land"/>
      <sheetName val="SOTP"/>
      <sheetName val="Land Acquisition Update"/>
      <sheetName val="Dev Timeline"/>
      <sheetName val="Dev Cashflows"/>
      <sheetName val="Construction Charts"/>
      <sheetName val="Pivots"/>
      <sheetName val="Pro-Forma"/>
      <sheetName val="Funding Timeline"/>
      <sheetName val="Funding Type"/>
      <sheetName val="Funding Strategy"/>
      <sheetName val="Stress Testing"/>
      <sheetName val="WIP "/>
      <sheetName val="Calc"/>
      <sheetName val="Summary Sheet_60% CoV Cont'n"/>
      <sheetName val="PDF Funding"/>
      <sheetName val="average unit size"/>
      <sheetName val="HomeOwnership"/>
      <sheetName val="Carry Forward"/>
      <sheetName val="Capital Costs- Roddan"/>
      <sheetName val="VAHA Budget"/>
      <sheetName val="ALL PROJECTS N+C"/>
      <sheetName val="info"/>
      <sheetName val="Gresham_projection 2014"/>
      <sheetName val="4 Year Capital Plan"/>
      <sheetName val="2014 Housing Data"/>
      <sheetName val="2013 Housing Data"/>
      <sheetName val="2012 Housing Data"/>
      <sheetName val="Housing Capital Budget"/>
      <sheetName val="CoV Equity_EFL Sites"/>
      <sheetName val="Chart1"/>
      <sheetName val="CoV Equity_Concord Sites"/>
      <sheetName val="Chart2"/>
      <sheetName val="Cap Bud Plan available"/>
    </sheetNames>
    <sheetDataSet>
      <sheetData sheetId="0" refreshError="1"/>
      <sheetData sheetId="1" refreshError="1"/>
      <sheetData sheetId="2">
        <row r="8">
          <cell r="W8">
            <v>1378.8966562556102</v>
          </cell>
        </row>
      </sheetData>
      <sheetData sheetId="3" refreshError="1"/>
      <sheetData sheetId="4" refreshError="1"/>
      <sheetData sheetId="5" refreshError="1"/>
      <sheetData sheetId="6" refreshError="1"/>
      <sheetData sheetId="7">
        <row r="5">
          <cell r="F5">
            <v>926092.9411764706</v>
          </cell>
        </row>
        <row r="6">
          <cell r="B6">
            <v>14499980.14517051</v>
          </cell>
        </row>
        <row r="7">
          <cell r="D7">
            <v>239664029.39411759</v>
          </cell>
          <cell r="F7">
            <v>27617</v>
          </cell>
        </row>
      </sheetData>
      <sheetData sheetId="8" refreshError="1"/>
      <sheetData sheetId="9" refreshError="1"/>
      <sheetData sheetId="10" refreshError="1"/>
      <sheetData sheetId="11" refreshError="1"/>
      <sheetData sheetId="12" refreshError="1"/>
      <sheetData sheetId="13">
        <row r="50">
          <cell r="D50">
            <v>233404479.11809859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Adjust Summary by Dept"/>
      <sheetName val="Cap Budget Adjustment Requests"/>
      <sheetName val="Service Category Listing"/>
      <sheetName val="Sheet2"/>
      <sheetName val="Instructions"/>
      <sheetName val="Sheet1"/>
      <sheetName val="Drop Down"/>
      <sheetName val="Lists"/>
      <sheetName val="Service Category"/>
      <sheetName val="Capital Plan Budget Allocations"/>
    </sheetNames>
    <sheetDataSet>
      <sheetData sheetId="0"/>
      <sheetData sheetId="1"/>
      <sheetData sheetId="2">
        <row r="3">
          <cell r="B3" t="str">
            <v>(Select)</v>
          </cell>
          <cell r="C3" t="str">
            <v>(select)</v>
          </cell>
        </row>
        <row r="4">
          <cell r="C4" t="str">
            <v>01. Capital maintenance</v>
          </cell>
        </row>
        <row r="5">
          <cell r="C5" t="str">
            <v>02. Renovations &amp; minor upgrades</v>
          </cell>
        </row>
        <row r="6">
          <cell r="C6" t="str">
            <v>03. Replacement &amp; major upgrades</v>
          </cell>
        </row>
        <row r="7">
          <cell r="C7" t="str">
            <v xml:space="preserve">04. New </v>
          </cell>
        </row>
        <row r="8">
          <cell r="C8" t="str">
            <v>05. Planning &amp; research</v>
          </cell>
        </row>
        <row r="9">
          <cell r="C9" t="str">
            <v>06. Grants</v>
          </cell>
        </row>
        <row r="10">
          <cell r="C10" t="str">
            <v>07. Other</v>
          </cell>
        </row>
      </sheetData>
      <sheetData sheetId="3">
        <row r="2">
          <cell r="A2" t="str">
            <v>(select)</v>
          </cell>
        </row>
      </sheetData>
      <sheetData sheetId="4"/>
      <sheetData sheetId="5"/>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Instructions"/>
      <sheetName val="Calendar 2019"/>
      <sheetName val="Calendar 2020"/>
      <sheetName val="ACT + FC"/>
      <sheetName val="FC"/>
      <sheetName val="Salary ACT + FC"/>
      <sheetName val="BGT"/>
      <sheetName val="Salary FC % &amp; variance"/>
      <sheetName val="Salary FC % &amp; var excl FL"/>
      <sheetName val="Positions"/>
      <sheetName val="Salary ACT"/>
      <sheetName val="SAP - Salary Data"/>
      <sheetName val="SAP - CE Data"/>
      <sheetName val="FB analysis"/>
      <sheetName val="Salary BGT"/>
      <sheetName val="ACT"/>
      <sheetName val="Lists"/>
      <sheetName val="COVID-19 impact"/>
      <sheetName val="Paybands"/>
      <sheetName val="Benefits (reference)"/>
      <sheetName val="Org Units"/>
      <sheetName val="WB requirements &amp; 2019 updates"/>
      <sheetName val="Assumptions"/>
    </sheetNames>
    <sheetDataSet>
      <sheetData sheetId="0"/>
      <sheetData sheetId="1"/>
      <sheetData sheetId="2">
        <row r="13">
          <cell r="B13">
            <v>2019</v>
          </cell>
          <cell r="C13" t="str">
            <v>January</v>
          </cell>
        </row>
        <row r="14">
          <cell r="B14" t="str">
            <v>MONDAY</v>
          </cell>
        </row>
        <row r="28">
          <cell r="B28">
            <v>2019</v>
          </cell>
          <cell r="C28" t="str">
            <v>February</v>
          </cell>
        </row>
        <row r="42">
          <cell r="B42">
            <v>2019</v>
          </cell>
          <cell r="C42" t="str">
            <v>March</v>
          </cell>
        </row>
        <row r="57">
          <cell r="B57">
            <v>2019</v>
          </cell>
          <cell r="C57" t="str">
            <v>April</v>
          </cell>
        </row>
        <row r="71">
          <cell r="B71">
            <v>2019</v>
          </cell>
          <cell r="C71" t="str">
            <v>May</v>
          </cell>
        </row>
        <row r="85">
          <cell r="B85">
            <v>2019</v>
          </cell>
          <cell r="C85" t="str">
            <v>June</v>
          </cell>
        </row>
        <row r="99">
          <cell r="B99">
            <v>2019</v>
          </cell>
          <cell r="C99" t="str">
            <v>July</v>
          </cell>
        </row>
        <row r="113">
          <cell r="B113">
            <v>2019</v>
          </cell>
          <cell r="C113" t="str">
            <v>August</v>
          </cell>
        </row>
        <row r="127">
          <cell r="B127">
            <v>2019</v>
          </cell>
          <cell r="C127" t="str">
            <v>September</v>
          </cell>
        </row>
        <row r="141">
          <cell r="B141">
            <v>2019</v>
          </cell>
          <cell r="C141" t="str">
            <v>October</v>
          </cell>
        </row>
        <row r="158">
          <cell r="B158">
            <v>2019</v>
          </cell>
          <cell r="C158" t="str">
            <v>November</v>
          </cell>
        </row>
        <row r="172">
          <cell r="B172">
            <v>2019</v>
          </cell>
          <cell r="C172" t="str">
            <v>December</v>
          </cell>
        </row>
      </sheetData>
      <sheetData sheetId="3"/>
      <sheetData sheetId="4"/>
      <sheetData sheetId="5"/>
      <sheetData sheetId="6"/>
      <sheetData sheetId="7"/>
      <sheetData sheetId="8">
        <row r="1">
          <cell r="B1" t="str">
            <v>BPPS 2020 SALARIES &amp; BENEFITS VARIANCES</v>
          </cell>
        </row>
      </sheetData>
      <sheetData sheetId="9">
        <row r="1">
          <cell r="B1" t="str">
            <v>BPPS 2020 SALARIES &amp; BENEFITS VARIANCES - EXCLUDING FURLOUGH (just for comparison)</v>
          </cell>
        </row>
      </sheetData>
      <sheetData sheetId="10">
        <row r="1">
          <cell r="K1" t="str">
            <v>Change staff type vs position type in all tabs, particularly BUDGET!!!</v>
          </cell>
        </row>
      </sheetData>
      <sheetData sheetId="11">
        <row r="2">
          <cell r="I2" t="str">
            <v>FB rate column can be removed?</v>
          </cell>
        </row>
      </sheetData>
      <sheetData sheetId="12"/>
      <sheetData sheetId="13"/>
      <sheetData sheetId="14"/>
      <sheetData sheetId="15">
        <row r="1">
          <cell r="N1" t="str">
            <v>Not yet adjusted for salary budget increase 2020</v>
          </cell>
        </row>
      </sheetData>
      <sheetData sheetId="16"/>
      <sheetData sheetId="17"/>
      <sheetData sheetId="18"/>
      <sheetData sheetId="19"/>
      <sheetData sheetId="20">
        <row r="4">
          <cell r="D4">
            <v>0.22600000000000001</v>
          </cell>
        </row>
      </sheetData>
      <sheetData sheetId="21"/>
      <sheetData sheetId="22"/>
      <sheetData sheetId="2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asicCapital_Submission"/>
      <sheetName val="Data Consolidation"/>
      <sheetName val="drop_downs"/>
      <sheetName val="SC Drop Downs"/>
    </sheetNames>
    <sheetDataSet>
      <sheetData sheetId="0"/>
      <sheetData sheetId="1"/>
      <sheetData sheetId="2"/>
      <sheetData sheetId="3">
        <row r="3">
          <cell r="A3" t="str">
            <v>(select)</v>
          </cell>
        </row>
        <row r="4">
          <cell r="A4" t="str">
            <v>Board of Parks &amp; Recreation</v>
          </cell>
        </row>
        <row r="5">
          <cell r="A5" t="str">
            <v>Community Services</v>
          </cell>
        </row>
        <row r="6">
          <cell r="A6" t="str">
            <v>Engineering Services</v>
          </cell>
        </row>
        <row r="7">
          <cell r="A7" t="str">
            <v>Financial Services</v>
          </cell>
        </row>
        <row r="8">
          <cell r="A8" t="str">
            <v>Fire &amp; Rescue Services</v>
          </cell>
        </row>
        <row r="9">
          <cell r="A9" t="str">
            <v>Planning &amp; Development</v>
          </cell>
        </row>
        <row r="10">
          <cell r="A10" t="str">
            <v>Police Board</v>
          </cell>
        </row>
        <row r="11">
          <cell r="A11" t="str">
            <v>Public Library</v>
          </cell>
        </row>
        <row r="12">
          <cell r="A12" t="str">
            <v>Real Estate &amp; Facilities Mgmt</v>
          </cell>
        </row>
        <row r="13">
          <cell r="A13" t="str">
            <v>Other</v>
          </cell>
        </row>
        <row r="15">
          <cell r="C15" t="str">
            <v>(select)</v>
          </cell>
        </row>
        <row r="16">
          <cell r="C16" t="str">
            <v>Existing asset/service</v>
          </cell>
        </row>
        <row r="17">
          <cell r="C17" t="str">
            <v>New asset/service</v>
          </cell>
        </row>
        <row r="24">
          <cell r="A24" t="str">
            <v>(select)</v>
          </cell>
        </row>
        <row r="25">
          <cell r="A25" t="str">
            <v>Capital</v>
          </cell>
        </row>
        <row r="26">
          <cell r="A26" t="str">
            <v>Non-Capital</v>
          </cell>
        </row>
        <row r="43">
          <cell r="B43" t="str">
            <v>(start yr)</v>
          </cell>
          <cell r="C43" t="str">
            <v>(start mo.)</v>
          </cell>
          <cell r="D43" t="str">
            <v>(end mo.)</v>
          </cell>
          <cell r="E43" t="str">
            <v>(end yr)</v>
          </cell>
        </row>
        <row r="44">
          <cell r="B44">
            <v>2014</v>
          </cell>
          <cell r="C44" t="str">
            <v>January</v>
          </cell>
          <cell r="D44" t="str">
            <v>January</v>
          </cell>
          <cell r="E44">
            <v>2014</v>
          </cell>
        </row>
        <row r="45">
          <cell r="B45">
            <v>2015</v>
          </cell>
          <cell r="C45" t="str">
            <v>February</v>
          </cell>
          <cell r="D45" t="str">
            <v>February</v>
          </cell>
          <cell r="E45">
            <v>2015</v>
          </cell>
        </row>
        <row r="46">
          <cell r="B46">
            <v>2016</v>
          </cell>
          <cell r="C46" t="str">
            <v>March</v>
          </cell>
          <cell r="D46" t="str">
            <v>March</v>
          </cell>
          <cell r="E46">
            <v>2016</v>
          </cell>
        </row>
        <row r="47">
          <cell r="B47">
            <v>2017</v>
          </cell>
          <cell r="C47" t="str">
            <v>April</v>
          </cell>
          <cell r="D47" t="str">
            <v>April</v>
          </cell>
          <cell r="E47">
            <v>2017</v>
          </cell>
        </row>
        <row r="48">
          <cell r="B48">
            <v>2018</v>
          </cell>
          <cell r="C48" t="str">
            <v>May</v>
          </cell>
          <cell r="D48" t="str">
            <v>May</v>
          </cell>
          <cell r="E48">
            <v>2018</v>
          </cell>
        </row>
        <row r="49">
          <cell r="B49">
            <v>2019</v>
          </cell>
          <cell r="C49" t="str">
            <v>June</v>
          </cell>
          <cell r="D49" t="str">
            <v>June</v>
          </cell>
          <cell r="E49">
            <v>2019</v>
          </cell>
        </row>
        <row r="50">
          <cell r="B50">
            <v>2020</v>
          </cell>
          <cell r="C50" t="str">
            <v>July</v>
          </cell>
          <cell r="D50" t="str">
            <v>July</v>
          </cell>
          <cell r="E50">
            <v>2020</v>
          </cell>
        </row>
        <row r="51">
          <cell r="B51">
            <v>2021</v>
          </cell>
          <cell r="C51" t="str">
            <v>August</v>
          </cell>
          <cell r="D51" t="str">
            <v>August</v>
          </cell>
          <cell r="E51">
            <v>2021</v>
          </cell>
        </row>
        <row r="52">
          <cell r="B52">
            <v>2022</v>
          </cell>
          <cell r="C52" t="str">
            <v>September</v>
          </cell>
          <cell r="D52" t="str">
            <v>September</v>
          </cell>
          <cell r="E52">
            <v>2022</v>
          </cell>
        </row>
        <row r="53">
          <cell r="B53">
            <v>2023</v>
          </cell>
          <cell r="C53" t="str">
            <v>October</v>
          </cell>
          <cell r="D53" t="str">
            <v>October</v>
          </cell>
          <cell r="E53">
            <v>2023</v>
          </cell>
        </row>
        <row r="54">
          <cell r="B54">
            <v>2024</v>
          </cell>
          <cell r="C54" t="str">
            <v>November</v>
          </cell>
          <cell r="D54" t="str">
            <v>November</v>
          </cell>
          <cell r="E54">
            <v>2024</v>
          </cell>
        </row>
        <row r="55">
          <cell r="B55">
            <v>2025</v>
          </cell>
          <cell r="C55" t="str">
            <v>December</v>
          </cell>
          <cell r="D55" t="str">
            <v>December</v>
          </cell>
          <cell r="E55">
            <v>2025</v>
          </cell>
        </row>
        <row r="56">
          <cell r="B56">
            <v>2026</v>
          </cell>
          <cell r="E56">
            <v>2026</v>
          </cell>
        </row>
        <row r="65">
          <cell r="D65" t="str">
            <v>(select)</v>
          </cell>
        </row>
        <row r="66">
          <cell r="D66" t="str">
            <v>Property Tax</v>
          </cell>
        </row>
        <row r="67">
          <cell r="D67" t="str">
            <v>Utility Fees</v>
          </cell>
        </row>
        <row r="68">
          <cell r="D68" t="str">
            <v>Program Fees</v>
          </cell>
        </row>
        <row r="69">
          <cell r="D69" t="str">
            <v>License &amp; Development Fees</v>
          </cell>
        </row>
        <row r="70">
          <cell r="D70" t="str">
            <v>Parking</v>
          </cell>
        </row>
        <row r="71">
          <cell r="D71" t="str">
            <v>Cost Recoveries, Grants &amp; Donations</v>
          </cell>
        </row>
        <row r="72">
          <cell r="D72" t="str">
            <v>Revenue Sharing</v>
          </cell>
        </row>
        <row r="73">
          <cell r="D73" t="str">
            <v>Investment Income</v>
          </cell>
        </row>
        <row r="74">
          <cell r="D74" t="str">
            <v>Rental, Lease &amp; Other</v>
          </cell>
        </row>
        <row r="75">
          <cell r="D75" t="str">
            <v>Bylaw Fines</v>
          </cell>
        </row>
        <row r="78">
          <cell r="D78" t="str">
            <v>(select)</v>
          </cell>
        </row>
        <row r="79">
          <cell r="D79" t="str">
            <v>Salaries &amp; Benefits</v>
          </cell>
        </row>
        <row r="80">
          <cell r="C80" t="str">
            <v xml:space="preserve">  (select)</v>
          </cell>
          <cell r="D80" t="str">
            <v>Regional Utility Charges</v>
          </cell>
        </row>
        <row r="81">
          <cell r="C81" t="str">
            <v xml:space="preserve">  Federal Government</v>
          </cell>
          <cell r="D81" t="str">
            <v>Building Occupancy &amp; Mtce</v>
          </cell>
        </row>
        <row r="82">
          <cell r="C82" t="str">
            <v xml:space="preserve">  Provincial Government</v>
          </cell>
          <cell r="D82" t="str">
            <v>Professional Fees</v>
          </cell>
        </row>
        <row r="83">
          <cell r="C83" t="str">
            <v xml:space="preserve">  Translink</v>
          </cell>
          <cell r="D83" t="str">
            <v>Equipment &amp; Fleet</v>
          </cell>
        </row>
        <row r="84">
          <cell r="C84" t="str">
            <v xml:space="preserve">  ICBC</v>
          </cell>
          <cell r="D84" t="str">
            <v>External Party Costs</v>
          </cell>
        </row>
        <row r="85">
          <cell r="C85" t="str">
            <v xml:space="preserve">  Property Owners/User Fees</v>
          </cell>
          <cell r="D85" t="str">
            <v>Grants</v>
          </cell>
        </row>
        <row r="86">
          <cell r="C86" t="str">
            <v xml:space="preserve">  Donation</v>
          </cell>
          <cell r="D86" t="str">
            <v>Interest</v>
          </cell>
        </row>
        <row r="87">
          <cell r="C87" t="str">
            <v xml:space="preserve">  Other (specify in comments)</v>
          </cell>
          <cell r="D87" t="str">
            <v>Other Expenses</v>
          </cell>
        </row>
        <row r="88">
          <cell r="D88" t="str">
            <v>Supplies &amp; Materials</v>
          </cell>
        </row>
        <row r="92">
          <cell r="A92" t="str">
            <v>(select)</v>
          </cell>
        </row>
        <row r="93">
          <cell r="A93" t="str">
            <v>Capital from Revenue</v>
          </cell>
        </row>
        <row r="94">
          <cell r="A94" t="str">
            <v>Debenture</v>
          </cell>
        </row>
        <row r="95">
          <cell r="A95" t="str">
            <v>DCL (City Wide)</v>
          </cell>
        </row>
        <row r="96">
          <cell r="A96" t="str">
            <v>DCL (Area Specific)</v>
          </cell>
        </row>
        <row r="97">
          <cell r="A97" t="str">
            <v>CAC</v>
          </cell>
        </row>
        <row r="98">
          <cell r="A98" t="str">
            <v>Reserves (Specify in comments)</v>
          </cell>
        </row>
        <row r="99">
          <cell r="A99" t="str">
            <v>CFF</v>
          </cell>
        </row>
        <row r="100">
          <cell r="A100" t="str">
            <v>City-wide unallocated</v>
          </cell>
        </row>
        <row r="101">
          <cell r="A101" t="str">
            <v>Other (Specify in comments)</v>
          </cell>
        </row>
        <row r="104">
          <cell r="A104" t="str">
            <v>(select)</v>
          </cell>
          <cell r="D104" t="str">
            <v>(select)</v>
          </cell>
        </row>
        <row r="105">
          <cell r="A105" t="str">
            <v>Yes</v>
          </cell>
          <cell r="D105" t="str">
            <v>Yes</v>
          </cell>
        </row>
        <row r="106">
          <cell r="A106" t="str">
            <v>No</v>
          </cell>
          <cell r="D106" t="str">
            <v>No</v>
          </cell>
        </row>
        <row r="107">
          <cell r="D107" t="str">
            <v>Both</v>
          </cell>
        </row>
        <row r="109">
          <cell r="A109" t="str">
            <v>(select)</v>
          </cell>
        </row>
        <row r="110">
          <cell r="A110" t="str">
            <v>Fixed Budget (no variance likely)</v>
          </cell>
        </row>
        <row r="111">
          <cell r="A111" t="str">
            <v>Firm Budget and or terms (possibility of variance &lt;10%)</v>
          </cell>
        </row>
        <row r="112">
          <cell r="A112" t="str">
            <v>Estimate (possibility of variance &lt;25%)</v>
          </cell>
        </row>
        <row r="113">
          <cell r="A113" t="str">
            <v>Estimate only (high possibility of variance to estimate &gt;25%)</v>
          </cell>
        </row>
        <row r="141">
          <cell r="A141" t="str">
            <v>(select)</v>
          </cell>
        </row>
        <row r="142">
          <cell r="A142" t="str">
            <v>Program</v>
          </cell>
        </row>
        <row r="143">
          <cell r="A143" t="str">
            <v>Project</v>
          </cell>
        </row>
        <row r="161">
          <cell r="A161" t="str">
            <v>(select)</v>
          </cell>
        </row>
        <row r="162">
          <cell r="A162" t="str">
            <v>Yes - Disbursement requires 8 affirmative votes</v>
          </cell>
        </row>
        <row r="163">
          <cell r="A163" t="str">
            <v>No - Disbursement subject to report back (i.e., Grant Program)</v>
          </cell>
        </row>
      </sheetData>
      <sheetData sheetId="4">
        <row r="17">
          <cell r="B17" t="str">
            <v>(select)</v>
          </cell>
          <cell r="C17" t="str">
            <v>select</v>
          </cell>
        </row>
        <row r="18">
          <cell r="B18" t="str">
            <v>01. Community Facilities</v>
          </cell>
          <cell r="C18" t="str">
            <v>CF</v>
          </cell>
        </row>
        <row r="19">
          <cell r="B19" t="str">
            <v>02. Parks and Open Spaces</v>
          </cell>
          <cell r="C19" t="str">
            <v>POS</v>
          </cell>
        </row>
        <row r="20">
          <cell r="B20" t="str">
            <v>03. Housing</v>
          </cell>
          <cell r="C20" t="str">
            <v>H</v>
          </cell>
        </row>
        <row r="21">
          <cell r="B21" t="str">
            <v>04. Public Safety</v>
          </cell>
          <cell r="C21" t="str">
            <v>PS</v>
          </cell>
        </row>
        <row r="22">
          <cell r="B22" t="str">
            <v>05. Transportation</v>
          </cell>
          <cell r="C22" t="str">
            <v>T</v>
          </cell>
        </row>
        <row r="23">
          <cell r="B23" t="str">
            <v>06. Utilities and Public Works</v>
          </cell>
          <cell r="C23" t="str">
            <v>UPW</v>
          </cell>
        </row>
        <row r="24">
          <cell r="B24" t="str">
            <v>07. Civic Infrastructure</v>
          </cell>
          <cell r="C24" t="str">
            <v>CI</v>
          </cell>
        </row>
        <row r="25">
          <cell r="B25" t="str">
            <v>08. City-Wide</v>
          </cell>
          <cell r="C25" t="str">
            <v>CW</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by Dept FINAL (2)"/>
      <sheetName val="HOME"/>
      <sheetName val="Sheet2"/>
      <sheetName val="Sheet6"/>
      <sheetName val="Sheet12"/>
      <sheetName val="Sheet11"/>
      <sheetName val="ALL PROJECTS N+C"/>
      <sheetName val="Sheet13"/>
      <sheetName val="2016 Q3 Cfwd template"/>
      <sheetName val="WBS List Revsed"/>
      <sheetName val="WBS List"/>
      <sheetName val="Submission Forms Data"/>
      <sheetName val="APR &amp; Project Cost Forecast"/>
      <sheetName val="DCL Analysis"/>
      <sheetName val="Nick - Procurement"/>
      <sheetName val="APR vs ACB pivot"/>
      <sheetName val="Cash Flow Funding Deficit"/>
      <sheetName val="New Capital Pivot"/>
      <sheetName val="New Pivot Funding"/>
      <sheetName val="City-Wide trend(both cap plans)"/>
      <sheetName val="Carryforward Pivot"/>
      <sheetName val="Sheet1"/>
      <sheetName val="Historical Numbers"/>
      <sheetName val="Dept APR &amp; ACB"/>
      <sheetName val="Capital Plan tracker check"/>
      <sheetName val="Variance"/>
      <sheetName val="Change Required"/>
      <sheetName val="Pivot cxhecks"/>
      <sheetName val="Tables-&gt;"/>
      <sheetName val="TOP 10 table"/>
      <sheetName val="TOP by SC FINAL - New vs Cont"/>
      <sheetName val="TOP by Dept FINAL"/>
      <sheetName val="Parks project"/>
      <sheetName val="top3 by department pivot"/>
      <sheetName val="TOP by SC FINAL"/>
      <sheetName val="For Colin"/>
      <sheetName val="top3 by sc1 pivot"/>
      <sheetName val="2017 BUDGET BY WBS(updated Feb)"/>
      <sheetName val="COMBINED BROKEN DOWN"/>
      <sheetName val="Operating impact"/>
      <sheetName val="Charts-&gt;"/>
      <sheetName val="CoV Color Palette"/>
      <sheetName val="Capital Plan Funding Charts"/>
      <sheetName val="City-Wide trend (2)"/>
      <sheetName val="Sheet22"/>
      <sheetName val="Historical"/>
      <sheetName val="City-Wide trend"/>
      <sheetName val="New vs Renew"/>
      <sheetName val="SC 1 Chart"/>
      <sheetName val="By SC 2 Charts"/>
      <sheetName val="break down of Cap plan by dpt"/>
      <sheetName val="Forecast Analysis-&gt;"/>
      <sheetName val="Fcst Analysis"/>
      <sheetName val="Summary Sheet- Funding"/>
      <sheetName val="Summary Sheet"/>
      <sheetName val="Assumptions for new cap plan"/>
      <sheetName val="Pivot - Delta Forecast"/>
      <sheetName val="Fcst Analysis pivot"/>
      <sheetName val="Procurement pivot"/>
      <sheetName val="List for input Budget in SAP"/>
      <sheetName val="WBS MASTER for NEW"/>
      <sheetName val="WBS new n old in 2015"/>
      <sheetName val="Budget book names-continuing"/>
      <sheetName val="Descriptions Tab"/>
      <sheetName val="N New Projects"/>
      <sheetName val="C Continuing Projects"/>
      <sheetName val="For Council Report"/>
      <sheetName val="Appendices-&gt;"/>
      <sheetName val="Appendix A"/>
      <sheetName val="App A New Pivot(all projects)"/>
      <sheetName val="Appendix B - New"/>
      <sheetName val="App B New Pivot"/>
      <sheetName val="Appendix B - Continuing"/>
      <sheetName val="App B Continuing Pivot"/>
      <sheetName val="Appendix C"/>
      <sheetName val="Tables"/>
      <sheetName val="Summary of new projects"/>
      <sheetName val="Council Report"/>
      <sheetName val="Cash Flow forecast-&gt;"/>
      <sheetName val="2. Funding Source - New"/>
      <sheetName val="Funding Allocation - New"/>
      <sheetName val="2016 Q3 template"/>
      <sheetName val="2. Pivot - Continuing"/>
      <sheetName val="3. Funding Source Balance"/>
      <sheetName val="4. Funding Source Cont Allocati"/>
      <sheetName val="2016 ACB Funding Sources"/>
      <sheetName val="1. CJi4 - Existing"/>
      <sheetName val="Funding Source Mapping"/>
      <sheetName val="Matching New &amp; Pivot"/>
      <sheetName val="2017 ACB Funding Sources"/>
      <sheetName val="Sheet5"/>
      <sheetName val="ACB Cash Flow - Reg"/>
      <sheetName val="Sheet4"/>
      <sheetName val="Charts for GM Review"/>
      <sheetName val="Tables for GM review"/>
      <sheetName val="Sheet7"/>
      <sheetName val="Sheet10"/>
      <sheetName val="Sheet9"/>
      <sheetName val="Sheet3"/>
      <sheetName val="Sheet15"/>
      <sheetName val="2016 vs 2017"/>
      <sheetName val="Web Page Key Investment"/>
      <sheetName val="Sheet8"/>
      <sheetName val="REFm Parks"/>
      <sheetName val="Parks"/>
      <sheetName val="Sheet18"/>
      <sheetName val="Sheet19"/>
      <sheetName val="Sheet17"/>
      <sheetName val="For Nick"/>
      <sheetName val="Council Report - For Richard"/>
      <sheetName val="Sheet14"/>
      <sheetName val="Sheet20"/>
      <sheetName val="Gordon Pivot"/>
      <sheetName val="For Gordon"/>
      <sheetName val="Sheet16"/>
      <sheetName val="VAHA - Housing"/>
      <sheetName val="App A New Pivot(all project (2"/>
      <sheetName val="Sheet21"/>
    </sheetNames>
    <sheetDataSet>
      <sheetData sheetId="0" refreshError="1"/>
      <sheetData sheetId="1" refreshError="1"/>
      <sheetData sheetId="2" refreshError="1"/>
      <sheetData sheetId="3" refreshError="1"/>
      <sheetData sheetId="4" refreshError="1"/>
      <sheetData sheetId="5" refreshError="1"/>
      <sheetData sheetId="6">
        <row r="1">
          <cell r="C1" t="str">
            <v>Manual copy from new &amp; carryfwd pivot</v>
          </cell>
        </row>
      </sheetData>
      <sheetData sheetId="7" refreshError="1"/>
      <sheetData sheetId="8" refreshError="1"/>
      <sheetData sheetId="9" refreshError="1"/>
      <sheetData sheetId="10" refreshError="1"/>
      <sheetData sheetId="11">
        <row r="1">
          <cell r="C1" t="str">
            <v>Copy N+C</v>
          </cell>
          <cell r="D1" t="str">
            <v>Take the Multi-year budget column - Column 155</v>
          </cell>
          <cell r="F1" t="str">
            <v>Street Lighting - Rehab - Major Roads</v>
          </cell>
          <cell r="H1" t="str">
            <v>Dev Svcs, Bldg &amp; Licensing</v>
          </cell>
          <cell r="T1">
            <v>0.36</v>
          </cell>
          <cell r="CP1">
            <v>186533660</v>
          </cell>
          <cell r="EZ1">
            <v>127152116</v>
          </cell>
          <cell r="FA1">
            <v>36871000</v>
          </cell>
          <cell r="FB1">
            <v>16521000</v>
          </cell>
          <cell r="FC1">
            <v>16521000</v>
          </cell>
        </row>
        <row r="2">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cell r="BY2">
            <v>77</v>
          </cell>
          <cell r="BZ2">
            <v>78</v>
          </cell>
          <cell r="CA2">
            <v>79</v>
          </cell>
          <cell r="CB2">
            <v>80</v>
          </cell>
          <cell r="CC2">
            <v>81</v>
          </cell>
          <cell r="CD2">
            <v>82</v>
          </cell>
          <cell r="CE2">
            <v>83</v>
          </cell>
          <cell r="CF2">
            <v>84</v>
          </cell>
          <cell r="CG2">
            <v>85</v>
          </cell>
          <cell r="CH2">
            <v>86</v>
          </cell>
          <cell r="CI2">
            <v>87</v>
          </cell>
          <cell r="CJ2">
            <v>88</v>
          </cell>
          <cell r="CK2">
            <v>89</v>
          </cell>
          <cell r="CL2">
            <v>90</v>
          </cell>
          <cell r="CM2">
            <v>91</v>
          </cell>
          <cell r="CN2">
            <v>92</v>
          </cell>
          <cell r="CO2">
            <v>93</v>
          </cell>
          <cell r="CP2">
            <v>94</v>
          </cell>
          <cell r="CQ2">
            <v>95</v>
          </cell>
          <cell r="CR2">
            <v>96</v>
          </cell>
          <cell r="CS2">
            <v>97</v>
          </cell>
          <cell r="CT2">
            <v>98</v>
          </cell>
          <cell r="CU2">
            <v>99</v>
          </cell>
          <cell r="CV2">
            <v>100</v>
          </cell>
          <cell r="CW2">
            <v>101</v>
          </cell>
          <cell r="CX2">
            <v>102</v>
          </cell>
          <cell r="CY2">
            <v>103</v>
          </cell>
          <cell r="CZ2">
            <v>104</v>
          </cell>
          <cell r="DA2">
            <v>105</v>
          </cell>
          <cell r="DB2">
            <v>106</v>
          </cell>
          <cell r="DC2">
            <v>107</v>
          </cell>
          <cell r="DD2">
            <v>108</v>
          </cell>
          <cell r="DE2">
            <v>109</v>
          </cell>
          <cell r="DF2">
            <v>110</v>
          </cell>
          <cell r="DG2">
            <v>111</v>
          </cell>
          <cell r="DH2">
            <v>112</v>
          </cell>
          <cell r="DI2">
            <v>113</v>
          </cell>
          <cell r="DJ2">
            <v>114</v>
          </cell>
          <cell r="DK2">
            <v>115</v>
          </cell>
          <cell r="DL2">
            <v>116</v>
          </cell>
          <cell r="DM2">
            <v>117</v>
          </cell>
          <cell r="DN2">
            <v>118</v>
          </cell>
          <cell r="DO2">
            <v>119</v>
          </cell>
          <cell r="DP2">
            <v>120</v>
          </cell>
          <cell r="DQ2">
            <v>121</v>
          </cell>
          <cell r="DR2">
            <v>122</v>
          </cell>
          <cell r="DS2">
            <v>123</v>
          </cell>
          <cell r="DT2">
            <v>124</v>
          </cell>
          <cell r="DU2">
            <v>125</v>
          </cell>
          <cell r="DV2">
            <v>126</v>
          </cell>
          <cell r="DW2">
            <v>127</v>
          </cell>
          <cell r="DX2">
            <v>128</v>
          </cell>
          <cell r="DY2">
            <v>129</v>
          </cell>
          <cell r="DZ2">
            <v>130</v>
          </cell>
          <cell r="EA2">
            <v>131</v>
          </cell>
          <cell r="EB2">
            <v>132</v>
          </cell>
          <cell r="EC2">
            <v>133</v>
          </cell>
          <cell r="ED2">
            <v>134</v>
          </cell>
          <cell r="EE2">
            <v>135</v>
          </cell>
          <cell r="EF2">
            <v>136</v>
          </cell>
          <cell r="EG2">
            <v>137</v>
          </cell>
          <cell r="EH2">
            <v>138</v>
          </cell>
          <cell r="EI2">
            <v>139</v>
          </cell>
          <cell r="EJ2">
            <v>140</v>
          </cell>
          <cell r="EK2">
            <v>141</v>
          </cell>
          <cell r="EL2">
            <v>142</v>
          </cell>
          <cell r="EM2">
            <v>143</v>
          </cell>
          <cell r="EN2">
            <v>144</v>
          </cell>
          <cell r="EO2">
            <v>145</v>
          </cell>
          <cell r="EP2">
            <v>146</v>
          </cell>
          <cell r="EQ2">
            <v>147</v>
          </cell>
          <cell r="ER2">
            <v>148</v>
          </cell>
          <cell r="ES2">
            <v>149</v>
          </cell>
          <cell r="ET2">
            <v>150</v>
          </cell>
          <cell r="EU2">
            <v>151</v>
          </cell>
          <cell r="EV2">
            <v>152</v>
          </cell>
          <cell r="EW2">
            <v>153</v>
          </cell>
          <cell r="EX2">
            <v>154</v>
          </cell>
          <cell r="EY2">
            <v>155</v>
          </cell>
          <cell r="EZ2">
            <v>156</v>
          </cell>
          <cell r="FA2">
            <v>157</v>
          </cell>
          <cell r="FB2">
            <v>158</v>
          </cell>
          <cell r="FC2">
            <v>159</v>
          </cell>
          <cell r="FD2">
            <v>160</v>
          </cell>
          <cell r="FE2">
            <v>161</v>
          </cell>
          <cell r="FF2">
            <v>162</v>
          </cell>
          <cell r="FG2">
            <v>163</v>
          </cell>
          <cell r="FH2">
            <v>164</v>
          </cell>
          <cell r="FI2">
            <v>165</v>
          </cell>
          <cell r="FJ2">
            <v>166</v>
          </cell>
          <cell r="FK2">
            <v>167</v>
          </cell>
          <cell r="FL2">
            <v>168</v>
          </cell>
          <cell r="FM2">
            <v>169</v>
          </cell>
          <cell r="FN2">
            <v>170</v>
          </cell>
          <cell r="FO2">
            <v>171</v>
          </cell>
          <cell r="FP2">
            <v>172</v>
          </cell>
          <cell r="FQ2">
            <v>173</v>
          </cell>
          <cell r="FR2">
            <v>174</v>
          </cell>
          <cell r="FS2">
            <v>175</v>
          </cell>
          <cell r="FT2">
            <v>176</v>
          </cell>
          <cell r="FU2">
            <v>177</v>
          </cell>
          <cell r="FV2">
            <v>178</v>
          </cell>
          <cell r="FW2">
            <v>179</v>
          </cell>
          <cell r="FX2">
            <v>180</v>
          </cell>
          <cell r="FY2">
            <v>181</v>
          </cell>
          <cell r="FZ2">
            <v>182</v>
          </cell>
          <cell r="GA2">
            <v>183</v>
          </cell>
          <cell r="GB2">
            <v>184</v>
          </cell>
          <cell r="GC2">
            <v>185</v>
          </cell>
          <cell r="GD2">
            <v>186</v>
          </cell>
          <cell r="GE2">
            <v>187</v>
          </cell>
          <cell r="GF2">
            <v>188</v>
          </cell>
          <cell r="GG2">
            <v>189</v>
          </cell>
          <cell r="GH2">
            <v>190</v>
          </cell>
          <cell r="GI2">
            <v>191</v>
          </cell>
          <cell r="GJ2">
            <v>192</v>
          </cell>
          <cell r="GK2">
            <v>193</v>
          </cell>
          <cell r="GL2">
            <v>194</v>
          </cell>
          <cell r="GM2">
            <v>195</v>
          </cell>
          <cell r="GN2">
            <v>196</v>
          </cell>
          <cell r="GO2">
            <v>197</v>
          </cell>
          <cell r="GP2">
            <v>198</v>
          </cell>
          <cell r="GQ2">
            <v>199</v>
          </cell>
          <cell r="GR2">
            <v>200</v>
          </cell>
          <cell r="GS2">
            <v>201</v>
          </cell>
          <cell r="GT2">
            <v>202</v>
          </cell>
          <cell r="GU2">
            <v>203</v>
          </cell>
          <cell r="GV2">
            <v>204</v>
          </cell>
          <cell r="GW2">
            <v>205</v>
          </cell>
          <cell r="GX2">
            <v>206</v>
          </cell>
          <cell r="GY2">
            <v>207</v>
          </cell>
          <cell r="GZ2">
            <v>208</v>
          </cell>
          <cell r="HA2">
            <v>209</v>
          </cell>
          <cell r="HB2">
            <v>210</v>
          </cell>
          <cell r="HC2">
            <v>211</v>
          </cell>
          <cell r="HD2">
            <v>212</v>
          </cell>
          <cell r="HE2">
            <v>213</v>
          </cell>
          <cell r="HF2">
            <v>214</v>
          </cell>
          <cell r="HG2">
            <v>215</v>
          </cell>
          <cell r="HH2">
            <v>216</v>
          </cell>
          <cell r="HI2">
            <v>217</v>
          </cell>
          <cell r="HJ2">
            <v>218</v>
          </cell>
          <cell r="HK2">
            <v>219</v>
          </cell>
          <cell r="HL2">
            <v>220</v>
          </cell>
          <cell r="HM2">
            <v>221</v>
          </cell>
          <cell r="HN2">
            <v>222</v>
          </cell>
          <cell r="HO2">
            <v>223</v>
          </cell>
          <cell r="HP2">
            <v>224</v>
          </cell>
          <cell r="HQ2">
            <v>225</v>
          </cell>
          <cell r="HR2">
            <v>226</v>
          </cell>
          <cell r="HS2">
            <v>227</v>
          </cell>
          <cell r="HT2">
            <v>228</v>
          </cell>
          <cell r="HU2">
            <v>229</v>
          </cell>
          <cell r="HV2">
            <v>230</v>
          </cell>
          <cell r="HW2">
            <v>231</v>
          </cell>
          <cell r="HX2">
            <v>232</v>
          </cell>
          <cell r="HY2">
            <v>233</v>
          </cell>
          <cell r="HZ2">
            <v>234</v>
          </cell>
          <cell r="IA2">
            <v>235</v>
          </cell>
          <cell r="IB2">
            <v>236</v>
          </cell>
          <cell r="IC2">
            <v>237</v>
          </cell>
          <cell r="ID2">
            <v>238</v>
          </cell>
          <cell r="IE2">
            <v>239</v>
          </cell>
          <cell r="IF2">
            <v>240</v>
          </cell>
          <cell r="IG2">
            <v>241</v>
          </cell>
          <cell r="IH2">
            <v>242</v>
          </cell>
          <cell r="II2">
            <v>243</v>
          </cell>
          <cell r="IJ2">
            <v>244</v>
          </cell>
          <cell r="IK2">
            <v>245</v>
          </cell>
          <cell r="IL2">
            <v>246</v>
          </cell>
          <cell r="IM2">
            <v>247</v>
          </cell>
          <cell r="IN2">
            <v>248</v>
          </cell>
          <cell r="IO2">
            <v>249</v>
          </cell>
          <cell r="IP2">
            <v>250</v>
          </cell>
          <cell r="IQ2">
            <v>251</v>
          </cell>
          <cell r="IR2">
            <v>252</v>
          </cell>
          <cell r="IS2">
            <v>253</v>
          </cell>
          <cell r="IT2">
            <v>254</v>
          </cell>
          <cell r="IU2">
            <v>255</v>
          </cell>
          <cell r="IV2">
            <v>256</v>
          </cell>
          <cell r="IW2">
            <v>257</v>
          </cell>
          <cell r="IX2">
            <v>258</v>
          </cell>
          <cell r="IY2">
            <v>259</v>
          </cell>
          <cell r="IZ2">
            <v>260</v>
          </cell>
          <cell r="JA2">
            <v>261</v>
          </cell>
          <cell r="JB2">
            <v>262</v>
          </cell>
          <cell r="JC2">
            <v>263</v>
          </cell>
          <cell r="JD2">
            <v>264</v>
          </cell>
          <cell r="JE2">
            <v>265</v>
          </cell>
          <cell r="JF2">
            <v>266</v>
          </cell>
          <cell r="JG2">
            <v>267</v>
          </cell>
          <cell r="JH2">
            <v>268</v>
          </cell>
          <cell r="JI2">
            <v>269</v>
          </cell>
          <cell r="JJ2">
            <v>270</v>
          </cell>
          <cell r="JK2">
            <v>271</v>
          </cell>
          <cell r="JL2">
            <v>272</v>
          </cell>
          <cell r="JM2">
            <v>273</v>
          </cell>
          <cell r="JN2">
            <v>274</v>
          </cell>
          <cell r="JO2">
            <v>275</v>
          </cell>
          <cell r="JP2">
            <v>276</v>
          </cell>
          <cell r="JQ2">
            <v>277</v>
          </cell>
          <cell r="JR2">
            <v>278</v>
          </cell>
          <cell r="JS2">
            <v>279</v>
          </cell>
          <cell r="JT2">
            <v>280</v>
          </cell>
          <cell r="JU2">
            <v>281</v>
          </cell>
          <cell r="JV2">
            <v>282</v>
          </cell>
          <cell r="JW2">
            <v>283</v>
          </cell>
          <cell r="JX2">
            <v>284</v>
          </cell>
          <cell r="JY2">
            <v>285</v>
          </cell>
          <cell r="JZ2">
            <v>286</v>
          </cell>
          <cell r="KA2">
            <v>287</v>
          </cell>
          <cell r="KB2">
            <v>288</v>
          </cell>
          <cell r="KC2">
            <v>289</v>
          </cell>
          <cell r="KD2">
            <v>290</v>
          </cell>
          <cell r="KE2">
            <v>291</v>
          </cell>
          <cell r="KF2">
            <v>292</v>
          </cell>
          <cell r="KG2">
            <v>293</v>
          </cell>
          <cell r="KH2">
            <v>294</v>
          </cell>
          <cell r="KI2">
            <v>295</v>
          </cell>
          <cell r="KJ2">
            <v>296</v>
          </cell>
          <cell r="KK2">
            <v>297</v>
          </cell>
          <cell r="KL2">
            <v>298</v>
          </cell>
          <cell r="KM2">
            <v>299</v>
          </cell>
          <cell r="KN2">
            <v>300</v>
          </cell>
          <cell r="KO2">
            <v>301</v>
          </cell>
          <cell r="KP2">
            <v>302</v>
          </cell>
          <cell r="KQ2">
            <v>303</v>
          </cell>
          <cell r="KR2">
            <v>304</v>
          </cell>
          <cell r="KS2">
            <v>305</v>
          </cell>
          <cell r="KT2">
            <v>306</v>
          </cell>
          <cell r="KU2">
            <v>307</v>
          </cell>
          <cell r="KV2">
            <v>308</v>
          </cell>
          <cell r="KW2">
            <v>309</v>
          </cell>
          <cell r="KX2">
            <v>310</v>
          </cell>
          <cell r="KY2">
            <v>311</v>
          </cell>
          <cell r="KZ2">
            <v>312</v>
          </cell>
          <cell r="LA2">
            <v>313</v>
          </cell>
          <cell r="LB2">
            <v>314</v>
          </cell>
          <cell r="LC2">
            <v>315</v>
          </cell>
          <cell r="LD2">
            <v>316</v>
          </cell>
          <cell r="LE2">
            <v>317</v>
          </cell>
          <cell r="LF2">
            <v>318</v>
          </cell>
          <cell r="LG2">
            <v>319</v>
          </cell>
          <cell r="LH2">
            <v>320</v>
          </cell>
          <cell r="LI2">
            <v>321</v>
          </cell>
          <cell r="LJ2">
            <v>322</v>
          </cell>
          <cell r="LK2">
            <v>323</v>
          </cell>
          <cell r="LL2">
            <v>324</v>
          </cell>
          <cell r="LM2">
            <v>325</v>
          </cell>
          <cell r="LN2">
            <v>326</v>
          </cell>
          <cell r="LO2">
            <v>327</v>
          </cell>
          <cell r="LP2">
            <v>328</v>
          </cell>
          <cell r="LQ2">
            <v>329</v>
          </cell>
          <cell r="LR2">
            <v>330</v>
          </cell>
          <cell r="LS2">
            <v>331</v>
          </cell>
          <cell r="LT2">
            <v>332</v>
          </cell>
          <cell r="LU2">
            <v>333</v>
          </cell>
          <cell r="LV2">
            <v>334</v>
          </cell>
          <cell r="LW2">
            <v>335</v>
          </cell>
          <cell r="LX2">
            <v>336</v>
          </cell>
          <cell r="LY2">
            <v>337</v>
          </cell>
        </row>
        <row r="3">
          <cell r="E3" t="str">
            <v>Department</v>
          </cell>
          <cell r="K3" t="str">
            <v>Service Category 1</v>
          </cell>
          <cell r="L3" t="str">
            <v>Service Category 2</v>
          </cell>
          <cell r="M3" t="str">
            <v>Service Category 3</v>
          </cell>
          <cell r="N3" t="str">
            <v>Project Name</v>
          </cell>
          <cell r="T3" t="str">
            <v>New or Existing</v>
          </cell>
          <cell r="Z3" t="str">
            <v>Submitted Project Description</v>
          </cell>
          <cell r="AA3" t="str">
            <v>Submitted Project Deliverables</v>
          </cell>
          <cell r="AB3" t="str">
            <v>Submitted Other Comments</v>
          </cell>
          <cell r="CP3" t="str">
            <v>2017 Expenditure Budget</v>
          </cell>
          <cell r="EY3" t="str">
            <v>Multi-Year Budget</v>
          </cell>
          <cell r="EZ3" t="str">
            <v>2018 Forecast</v>
          </cell>
          <cell r="FA3" t="str">
            <v>2019 Forecast</v>
          </cell>
          <cell r="FB3" t="str">
            <v>2020 Forecast</v>
          </cell>
          <cell r="FC3" t="str">
            <v>2021 Forecast</v>
          </cell>
          <cell r="FN3" t="str">
            <v>Total Project Costs Forecast</v>
          </cell>
          <cell r="JA3" t="str">
            <v>Multi-Year Budget</v>
          </cell>
          <cell r="LI3" t="str">
            <v>New Columns Added</v>
          </cell>
        </row>
        <row r="4">
          <cell r="B4" t="str">
            <v>Program/ project information</v>
          </cell>
          <cell r="Z4" t="str">
            <v>B. Program/Project Description</v>
          </cell>
          <cell r="AL4" t="str">
            <v>2017 Budget Expenditure</v>
          </cell>
          <cell r="CU4" t="str">
            <v>Multi-year Budget</v>
          </cell>
          <cell r="FR4" t="str">
            <v>2. Operating Budget Impacts - Added Basic</v>
          </cell>
          <cell r="JA4" t="str">
            <v>Multi-year Capital funding</v>
          </cell>
          <cell r="JV4" t="str">
            <v>2017 Capital Funding</v>
          </cell>
          <cell r="KN4" t="str">
            <v>Comments on the funding side</v>
          </cell>
          <cell r="LC4" t="str">
            <v>Signoff</v>
          </cell>
        </row>
        <row r="5">
          <cell r="B5" t="str">
            <v>Form number</v>
          </cell>
          <cell r="C5" t="str">
            <v>Budget Request Year</v>
          </cell>
          <cell r="D5" t="str">
            <v>Date (mm/dd/yyyy)</v>
          </cell>
          <cell r="E5" t="str">
            <v>Lead Department</v>
          </cell>
          <cell r="F5" t="str">
            <v>Associated Department</v>
          </cell>
          <cell r="G5" t="str">
            <v>Program/Project Manager</v>
          </cell>
          <cell r="H5" t="str">
            <v>Program or Project?</v>
          </cell>
          <cell r="I5" t="str">
            <v>Capital or Non-Capital?</v>
          </cell>
          <cell r="J5" t="str">
            <v>Externally Contracted?</v>
          </cell>
          <cell r="K5" t="str">
            <v>Capital Plan Category (level 1)</v>
          </cell>
          <cell r="L5" t="str">
            <v>Capital Plan Sub-Category (level 2)</v>
          </cell>
          <cell r="M5" t="str">
            <v>Capital Plan Sub-Category (level 3)</v>
          </cell>
          <cell r="N5" t="str">
            <v>Program/Project Name for SAP</v>
          </cell>
          <cell r="O5" t="str">
            <v>Multi-year advance approval?</v>
          </cell>
          <cell r="P5" t="str">
            <v>Start Month</v>
          </cell>
          <cell r="Q5" t="str">
            <v>Start Year</v>
          </cell>
          <cell r="R5" t="str">
            <v>End Month</v>
          </cell>
          <cell r="S5" t="str">
            <v>End Year</v>
          </cell>
          <cell r="T5" t="str">
            <v>Type of Investment (New or Existing)</v>
          </cell>
          <cell r="U5" t="str">
            <v>Addition of funding to an existing project?</v>
          </cell>
          <cell r="V5" t="str">
            <v>Existing WBS #</v>
          </cell>
          <cell r="W5" t="str">
            <v>Is this a Grant?</v>
          </cell>
          <cell r="X5" t="str">
            <v>For Grant: Include in Recommendations for Council vote?</v>
          </cell>
          <cell r="Y5" t="str">
            <v>Value Proposition Submitted?</v>
          </cell>
          <cell r="Z5" t="str">
            <v>Description / Scope of Work</v>
          </cell>
          <cell r="AA5" t="str">
            <v>Deliverables / Milestones</v>
          </cell>
          <cell r="AB5" t="str">
            <v>Other Comments</v>
          </cell>
          <cell r="AC5" t="str">
            <v>Type of Work (metrics related) 1</v>
          </cell>
          <cell r="AD5" t="str">
            <v>Quantity of Work 1</v>
          </cell>
          <cell r="AE5" t="str">
            <v>Unit of Work 1</v>
          </cell>
          <cell r="AF5" t="str">
            <v>Type of Work (metrics related) 2</v>
          </cell>
          <cell r="AG5" t="str">
            <v>Quantity of Work 2</v>
          </cell>
          <cell r="AH5" t="str">
            <v>Unit of Work 2</v>
          </cell>
          <cell r="AI5" t="str">
            <v>Type of Work (metrics related) 3</v>
          </cell>
          <cell r="AJ5" t="str">
            <v>Quantity of Work 3</v>
          </cell>
          <cell r="AK5" t="str">
            <v>Unit of Work 3</v>
          </cell>
          <cell r="AL5" t="str">
            <v>City Labour 2017</v>
          </cell>
          <cell r="AM5" t="str">
            <v>City Labour Q1</v>
          </cell>
          <cell r="AN5" t="str">
            <v>City Labour Q2</v>
          </cell>
          <cell r="AO5" t="str">
            <v>City Labour Q3</v>
          </cell>
          <cell r="AP5" t="str">
            <v>City Labour Q4</v>
          </cell>
          <cell r="AQ5" t="str">
            <v>Procurement? Materials 2017 Y/N/B</v>
          </cell>
          <cell r="AR5" t="str">
            <v>Materials 2017</v>
          </cell>
          <cell r="AS5" t="str">
            <v>Materials Q1</v>
          </cell>
          <cell r="AT5" t="str">
            <v>Materials Q2</v>
          </cell>
          <cell r="AU5" t="str">
            <v>Materials Q3</v>
          </cell>
          <cell r="AV5" t="str">
            <v>Materials Q4</v>
          </cell>
          <cell r="AW5" t="str">
            <v>Procurement? Equipment rental 2017 Y/N/B</v>
          </cell>
          <cell r="AX5" t="str">
            <v>Equipment rental 2017</v>
          </cell>
          <cell r="AY5" t="str">
            <v>Equipment rental Q1</v>
          </cell>
          <cell r="AZ5" t="str">
            <v>Equipment rental Q2</v>
          </cell>
          <cell r="BA5" t="str">
            <v>Equipment rental Q3</v>
          </cell>
          <cell r="BB5" t="str">
            <v>Equipment rental Q4</v>
          </cell>
          <cell r="BC5" t="str">
            <v>Procurement? New Equip/Fleet Additions 2017 Y/N/B</v>
          </cell>
          <cell r="BD5" t="str">
            <v>New Equip/Fleet Additions 2017</v>
          </cell>
          <cell r="BE5" t="str">
            <v>New Equip/Fleet Additions Q1</v>
          </cell>
          <cell r="BF5" t="str">
            <v>New Equip/Fleet Additions Q2</v>
          </cell>
          <cell r="BG5" t="str">
            <v>New Equip/Fleet Additions Q3</v>
          </cell>
          <cell r="BH5" t="str">
            <v>New Equip/Fleet Additions Q4</v>
          </cell>
          <cell r="BI5" t="str">
            <v>Procurement? Contract 2017 Y/N/B</v>
          </cell>
          <cell r="BJ5" t="str">
            <v>Contract 2017</v>
          </cell>
          <cell r="BK5" t="str">
            <v>Contract Q1</v>
          </cell>
          <cell r="BL5" t="str">
            <v>Contract Q2</v>
          </cell>
          <cell r="BM5" t="str">
            <v>Contract Q3</v>
          </cell>
          <cell r="BN5" t="str">
            <v>Contract Q4</v>
          </cell>
          <cell r="BO5" t="str">
            <v>Procurement? Consulting 2017 Y/N/B</v>
          </cell>
          <cell r="BP5" t="str">
            <v>Consulting 2017</v>
          </cell>
          <cell r="BQ5" t="str">
            <v>Consulting Q1</v>
          </cell>
          <cell r="BR5" t="str">
            <v>Consulting Q2</v>
          </cell>
          <cell r="BS5" t="str">
            <v>Consulting Q3</v>
          </cell>
          <cell r="BT5" t="str">
            <v>Consulting Q4</v>
          </cell>
          <cell r="BU5" t="str">
            <v>Grants 2017</v>
          </cell>
          <cell r="BV5" t="str">
            <v>Grants Q1</v>
          </cell>
          <cell r="BW5" t="str">
            <v>Grants Q2</v>
          </cell>
          <cell r="BX5" t="str">
            <v>Grants Q3</v>
          </cell>
          <cell r="BY5" t="str">
            <v>Grants Q4</v>
          </cell>
          <cell r="BZ5" t="str">
            <v>Overhead 2017</v>
          </cell>
          <cell r="CA5" t="str">
            <v>Overhead Q1</v>
          </cell>
          <cell r="CB5" t="str">
            <v>Overhead Q2</v>
          </cell>
          <cell r="CC5" t="str">
            <v>Overhead Q3</v>
          </cell>
          <cell r="CD5" t="str">
            <v>Overhead Q4</v>
          </cell>
          <cell r="CE5" t="str">
            <v>Procurement? Other 2017 Y/N/B</v>
          </cell>
          <cell r="CF5" t="str">
            <v>Other 2017</v>
          </cell>
          <cell r="CG5" t="str">
            <v>Other Q1</v>
          </cell>
          <cell r="CH5" t="str">
            <v>Other Q2</v>
          </cell>
          <cell r="CI5" t="str">
            <v>Other Q3</v>
          </cell>
          <cell r="CJ5" t="str">
            <v>Other Q4</v>
          </cell>
          <cell r="CK5" t="str">
            <v>Contingency 2017</v>
          </cell>
          <cell r="CL5" t="str">
            <v>Contingency Q1</v>
          </cell>
          <cell r="CM5" t="str">
            <v>Contingency Q2</v>
          </cell>
          <cell r="CN5" t="str">
            <v>Contingency Q3</v>
          </cell>
          <cell r="CO5" t="str">
            <v>Contingency Q4</v>
          </cell>
          <cell r="CP5" t="str">
            <v xml:space="preserve">2017 Expenditure Budget </v>
          </cell>
          <cell r="CQ5" t="str">
            <v xml:space="preserve">Q1 2017 Expenditure Budget </v>
          </cell>
          <cell r="CR5" t="str">
            <v xml:space="preserve">Q2 2017 Expenditure Budget </v>
          </cell>
          <cell r="CS5" t="str">
            <v xml:space="preserve">Q3 2017 Expenditure Budget </v>
          </cell>
          <cell r="CT5" t="str">
            <v xml:space="preserve">Q4 2017 Expenditure Budget </v>
          </cell>
          <cell r="CU5" t="str">
            <v>City Labour APR</v>
          </cell>
          <cell r="CV5" t="str">
            <v>City Labour 2018</v>
          </cell>
          <cell r="CW5" t="str">
            <v>City Labour 2019</v>
          </cell>
          <cell r="CX5" t="str">
            <v>City Labour 2020</v>
          </cell>
          <cell r="CY5" t="str">
            <v>City Labour 2021</v>
          </cell>
          <cell r="CZ5" t="str">
            <v>Procurement? Materials APR Y/N/B</v>
          </cell>
          <cell r="DA5" t="str">
            <v>Materials APR</v>
          </cell>
          <cell r="DB5" t="str">
            <v>Materials 2018</v>
          </cell>
          <cell r="DC5" t="str">
            <v>Materials 2019</v>
          </cell>
          <cell r="DD5" t="str">
            <v>Materials 2020</v>
          </cell>
          <cell r="DE5" t="str">
            <v>Materials 2021</v>
          </cell>
          <cell r="DF5" t="str">
            <v>Procurement? Equipment rental APR Y/N/B</v>
          </cell>
          <cell r="DG5" t="str">
            <v>Equipment rental APR</v>
          </cell>
          <cell r="DH5" t="str">
            <v>Equipment rental 2018</v>
          </cell>
          <cell r="DI5" t="str">
            <v>Equipment rental 2019</v>
          </cell>
          <cell r="DJ5" t="str">
            <v>Equipment rental 2020</v>
          </cell>
          <cell r="DK5" t="str">
            <v>Equipment rental 2021</v>
          </cell>
          <cell r="DL5" t="str">
            <v>Procurement? New Equip/Fleet Additions APR Y/N/B</v>
          </cell>
          <cell r="DM5" t="str">
            <v>New Equip/Fleet Additions APR</v>
          </cell>
          <cell r="DN5" t="str">
            <v>New Equip/Fleet Additions 2018</v>
          </cell>
          <cell r="DO5" t="str">
            <v>New Equip/Fleet Additions 2019</v>
          </cell>
          <cell r="DP5" t="str">
            <v>New Equip/Fleet Additions 2020</v>
          </cell>
          <cell r="DQ5" t="str">
            <v>New Equip/Fleet Additions 2021</v>
          </cell>
          <cell r="DR5" t="str">
            <v>Procurement? Contract APR Y/N/B</v>
          </cell>
          <cell r="DS5" t="str">
            <v>Contract APR</v>
          </cell>
          <cell r="DT5" t="str">
            <v>Contract 2018</v>
          </cell>
          <cell r="DU5" t="str">
            <v>Contract 2019</v>
          </cell>
          <cell r="DV5" t="str">
            <v>Contract 2020</v>
          </cell>
          <cell r="DW5" t="str">
            <v>Contract 2021</v>
          </cell>
          <cell r="DX5" t="str">
            <v>Procurement? Consulting APR Y/N/B</v>
          </cell>
          <cell r="DY5" t="str">
            <v>Consulting APR</v>
          </cell>
          <cell r="DZ5" t="str">
            <v>Consulting 2018</v>
          </cell>
          <cell r="EA5" t="str">
            <v>Consulting 2019</v>
          </cell>
          <cell r="EB5" t="str">
            <v>Consulting 2020</v>
          </cell>
          <cell r="EC5" t="str">
            <v>Consulting 2021</v>
          </cell>
          <cell r="ED5" t="str">
            <v>Grants APR</v>
          </cell>
          <cell r="EE5" t="str">
            <v>Grants 2018</v>
          </cell>
          <cell r="EF5" t="str">
            <v>Grants 2019</v>
          </cell>
          <cell r="EG5" t="str">
            <v>Grants 2020</v>
          </cell>
          <cell r="EH5" t="str">
            <v>Grants 2021</v>
          </cell>
          <cell r="EI5" t="str">
            <v>Overhead APR</v>
          </cell>
          <cell r="EJ5" t="str">
            <v>Overhead 2018</v>
          </cell>
          <cell r="EK5" t="str">
            <v>Overhead 2019</v>
          </cell>
          <cell r="EL5" t="str">
            <v>Overhead 2020</v>
          </cell>
          <cell r="EM5" t="str">
            <v>Overhead 2021</v>
          </cell>
          <cell r="EN5" t="str">
            <v>Procurement? Other APR Y/N/B</v>
          </cell>
          <cell r="EO5" t="str">
            <v>Other APR</v>
          </cell>
          <cell r="EP5" t="str">
            <v>Other 2018</v>
          </cell>
          <cell r="EQ5" t="str">
            <v>Other 2019</v>
          </cell>
          <cell r="ER5" t="str">
            <v>Other 2020</v>
          </cell>
          <cell r="ES5" t="str">
            <v>Other 2021</v>
          </cell>
          <cell r="ET5" t="str">
            <v>Contingency APR</v>
          </cell>
          <cell r="EU5" t="str">
            <v>Contingency 2018</v>
          </cell>
          <cell r="EV5" t="str">
            <v>Contingency 2019</v>
          </cell>
          <cell r="EW5" t="str">
            <v>Contingency 2020</v>
          </cell>
          <cell r="EX5" t="str">
            <v>Contingency 2021</v>
          </cell>
          <cell r="EY5" t="str">
            <v xml:space="preserve">APR Multi-year Budget </v>
          </cell>
          <cell r="EZ5" t="str">
            <v xml:space="preserve">2018 Expenditure Budget </v>
          </cell>
          <cell r="FA5" t="str">
            <v xml:space="preserve">2019 Expenditure Budget </v>
          </cell>
          <cell r="FB5" t="str">
            <v xml:space="preserve">2020 Expenditure Budget </v>
          </cell>
          <cell r="FC5" t="str">
            <v xml:space="preserve">2021 Expenditure Budget </v>
          </cell>
          <cell r="FD5" t="str">
            <v>City Labour Total Project Cost</v>
          </cell>
          <cell r="FE5" t="str">
            <v>Materials Total Project Cost</v>
          </cell>
          <cell r="FF5" t="str">
            <v>Equipment rental Total Project Cost</v>
          </cell>
          <cell r="FG5" t="str">
            <v>New Equip/Fleet Additions Total Project Cost</v>
          </cell>
          <cell r="FH5" t="str">
            <v>Contract Total Project Cost</v>
          </cell>
          <cell r="FI5" t="str">
            <v>Consulting Total Project Cost</v>
          </cell>
          <cell r="FJ5" t="str">
            <v>Grants Total Project Cost</v>
          </cell>
          <cell r="FK5" t="str">
            <v>Overhead Total Project Cost</v>
          </cell>
          <cell r="FL5" t="str">
            <v>Other Total Project Cost</v>
          </cell>
          <cell r="FM5" t="str">
            <v>Contingency Total Project Cost</v>
          </cell>
          <cell r="FN5" t="str">
            <v xml:space="preserve">Total Project Cost </v>
          </cell>
          <cell r="FO5" t="str">
            <v>Carryforward amount (from prior years)</v>
          </cell>
          <cell r="FP5" t="str">
            <v>Project budget accuracy</v>
          </cell>
          <cell r="FQ5" t="str">
            <v>Comments</v>
          </cell>
          <cell r="FR5" t="str">
            <v>Op Revenue already built in 2017 Operating Budget</v>
          </cell>
          <cell r="FS5" t="str">
            <v>Op Revenue already built in 2018 Operating Budget</v>
          </cell>
          <cell r="FT5" t="str">
            <v>Op Revenue already built in 2019 Operating Budget</v>
          </cell>
          <cell r="FU5" t="str">
            <v>Op Revenue already built in 2020 Operating Budget</v>
          </cell>
          <cell r="FV5" t="str">
            <v>Op Revenue already built in 2021 Operating Budget</v>
          </cell>
          <cell r="FW5" t="str">
            <v>Total Op Revenue already built in Operating Budget</v>
          </cell>
          <cell r="FX5" t="str">
            <v>Op Impact Revenue1 Type</v>
          </cell>
          <cell r="FY5" t="str">
            <v>Op Impact Revenue1 2017</v>
          </cell>
          <cell r="FZ5" t="str">
            <v>Op Impact Revenue1 2018</v>
          </cell>
          <cell r="GA5" t="str">
            <v>Op Impact Revenue1 2019</v>
          </cell>
          <cell r="GB5" t="str">
            <v>Op Impact Revenue1 2020</v>
          </cell>
          <cell r="GC5" t="str">
            <v>Op Impact Revenue1 2021</v>
          </cell>
          <cell r="GD5" t="str">
            <v>Op Impact Revenue1 Total</v>
          </cell>
          <cell r="GE5" t="str">
            <v>Op Impact Revenue2 Type</v>
          </cell>
          <cell r="GF5" t="str">
            <v>Op Impact Revenue2 2017</v>
          </cell>
          <cell r="GG5" t="str">
            <v>Op Impact Revenue2 2018</v>
          </cell>
          <cell r="GH5" t="str">
            <v>Op Impact Revenue2 2019</v>
          </cell>
          <cell r="GI5" t="str">
            <v>Op Impact Revenue2 2020</v>
          </cell>
          <cell r="GJ5" t="str">
            <v>Op Impact Revenue2 2021</v>
          </cell>
          <cell r="GK5" t="str">
            <v>Op Impact Revenue2 Total</v>
          </cell>
          <cell r="GL5" t="str">
            <v>Op Impact Revenue3 Type</v>
          </cell>
          <cell r="GM5" t="str">
            <v>Op Impact Revenue3 2017</v>
          </cell>
          <cell r="GN5" t="str">
            <v>Op Impact Revenue3 2018</v>
          </cell>
          <cell r="GO5" t="str">
            <v>Op Impact Revenue3 2019</v>
          </cell>
          <cell r="GP5" t="str">
            <v>Op Impact Revenue3 2020</v>
          </cell>
          <cell r="GQ5" t="str">
            <v>Op Impact Revenue3 2021</v>
          </cell>
          <cell r="GR5" t="str">
            <v>Op Impact Revenue3 Total</v>
          </cell>
          <cell r="GS5" t="str">
            <v>Op Impact Revenue4 Type</v>
          </cell>
          <cell r="GT5" t="str">
            <v>Op Impact Revenue4 2017</v>
          </cell>
          <cell r="GU5" t="str">
            <v>Op Impact Revenue4 2018</v>
          </cell>
          <cell r="GV5" t="str">
            <v>Op Impact Revenue4 2019</v>
          </cell>
          <cell r="GW5" t="str">
            <v>Op Impact Revenue4 2020</v>
          </cell>
          <cell r="GX5" t="str">
            <v>Op Impact Revenue4 2021</v>
          </cell>
          <cell r="GY5" t="str">
            <v>Op Impact Revenue4 Total</v>
          </cell>
          <cell r="GZ5" t="str">
            <v>Op Impact Revenue Sum 2017</v>
          </cell>
          <cell r="HA5" t="str">
            <v>Op Impact Revenue Sum 2018</v>
          </cell>
          <cell r="HB5" t="str">
            <v>Op Impact Revenue Sum 2019</v>
          </cell>
          <cell r="HC5" t="str">
            <v>Op Impact Revenue Sum 2020</v>
          </cell>
          <cell r="HD5" t="str">
            <v>Op Impact Revenue Sum 2021</v>
          </cell>
          <cell r="HE5" t="str">
            <v>Op Impact Revenue Sum Total</v>
          </cell>
          <cell r="HF5" t="str">
            <v>Op Costs already built in 2017 Operating Budget</v>
          </cell>
          <cell r="HG5" t="str">
            <v>Op Costs already built in 2018 Operating Budget</v>
          </cell>
          <cell r="HH5" t="str">
            <v>Op Costs already built in 2019 Operating Budget</v>
          </cell>
          <cell r="HI5" t="str">
            <v>Op Costs already built in 2020 Operating Budget</v>
          </cell>
          <cell r="HJ5" t="str">
            <v>Op Costs already built in 2021 Operating Budget</v>
          </cell>
          <cell r="HK5" t="str">
            <v>Total Op Costs already built in Operating Budget</v>
          </cell>
          <cell r="HL5" t="str">
            <v>Op Impact Costs1 Type</v>
          </cell>
          <cell r="HM5" t="str">
            <v>Op Impact Costs1 2017</v>
          </cell>
          <cell r="HN5" t="str">
            <v>Op Impact Costs1 2018</v>
          </cell>
          <cell r="HO5" t="str">
            <v>Op Impact Costs1 2019</v>
          </cell>
          <cell r="HP5" t="str">
            <v>Op Impact Costs1 2020</v>
          </cell>
          <cell r="HQ5" t="str">
            <v>Op Impact Costs1 2021</v>
          </cell>
          <cell r="HR5" t="str">
            <v>Op Impact Costs1 Total</v>
          </cell>
          <cell r="HS5" t="str">
            <v>Op Impact Costs2 Type</v>
          </cell>
          <cell r="HT5" t="str">
            <v>Op Impact Costs2 2017</v>
          </cell>
          <cell r="HU5" t="str">
            <v>Op Impact Costs2 2018</v>
          </cell>
          <cell r="HV5" t="str">
            <v>Op Impact Costs2 2019</v>
          </cell>
          <cell r="HW5" t="str">
            <v>Op Impact Costs2 2020</v>
          </cell>
          <cell r="HX5" t="str">
            <v>Op Impact Costs2 2021</v>
          </cell>
          <cell r="HY5" t="str">
            <v>Op Impact Costs2 Total</v>
          </cell>
          <cell r="HZ5" t="str">
            <v>Op Impact Costs3 Type</v>
          </cell>
          <cell r="IA5" t="str">
            <v>Op Impact Costs3 2017</v>
          </cell>
          <cell r="IB5" t="str">
            <v>Op Impact Costs3 2018</v>
          </cell>
          <cell r="IC5" t="str">
            <v>Op Impact Costs3 2019</v>
          </cell>
          <cell r="ID5" t="str">
            <v>Op Impact Costs3 2020</v>
          </cell>
          <cell r="IE5" t="str">
            <v>Op Impact Costs3 2021</v>
          </cell>
          <cell r="IF5" t="str">
            <v>Op Impact Costs3 Total</v>
          </cell>
          <cell r="IG5" t="str">
            <v>Op Impact Costs4 Type</v>
          </cell>
          <cell r="IH5" t="str">
            <v>Op Impact Costs4 2017</v>
          </cell>
          <cell r="II5" t="str">
            <v>Op Impact Costs4 2018</v>
          </cell>
          <cell r="IJ5" t="str">
            <v>Op Impact Costs4 2019</v>
          </cell>
          <cell r="IK5" t="str">
            <v>Op Impact Costs4 2020</v>
          </cell>
          <cell r="IL5" t="str">
            <v>Op Impact Costs4 2021</v>
          </cell>
          <cell r="IM5" t="str">
            <v>Op Impact Costs4 Total</v>
          </cell>
          <cell r="IN5" t="str">
            <v>Op Impact Costs Sum 2017</v>
          </cell>
          <cell r="IO5" t="str">
            <v>Op Impact Costs Sum 2018</v>
          </cell>
          <cell r="IP5" t="str">
            <v>Op Impact Costs Sum 2019</v>
          </cell>
          <cell r="IQ5" t="str">
            <v>Op Impact Costs Sum 2020</v>
          </cell>
          <cell r="IR5" t="str">
            <v>Op Impact Costs Sum 2021</v>
          </cell>
          <cell r="IS5" t="str">
            <v>Op Impact Costs Sum Total</v>
          </cell>
          <cell r="IT5" t="str">
            <v>Op Impact Sum 2017</v>
          </cell>
          <cell r="IU5" t="str">
            <v>Op Impact Sum 2018</v>
          </cell>
          <cell r="IV5" t="str">
            <v>Op Impact Sum 2019</v>
          </cell>
          <cell r="IW5" t="str">
            <v>Op Impact Sum 2020</v>
          </cell>
          <cell r="IX5" t="str">
            <v>Op Impact Sum 2021</v>
          </cell>
          <cell r="IY5" t="str">
            <v>Op Impact Sum Total</v>
          </cell>
          <cell r="IZ5" t="str">
            <v>Op Impact Comments</v>
          </cell>
          <cell r="JA5" t="str">
            <v>Multi-year Capital funding</v>
          </cell>
          <cell r="JB5" t="str">
            <v>External funding type 1</v>
          </cell>
          <cell r="JC5" t="str">
            <v>External funding 1 amount</v>
          </cell>
          <cell r="JD5" t="str">
            <v>External funding type 2</v>
          </cell>
          <cell r="JE5" t="str">
            <v>External funding 2 amount</v>
          </cell>
          <cell r="JF5" t="str">
            <v>External funding type 3</v>
          </cell>
          <cell r="JG5" t="str">
            <v>External funding 3 amount</v>
          </cell>
          <cell r="JH5" t="str">
            <v>Total External funding</v>
          </cell>
          <cell r="JI5" t="str">
            <v>Multi-year funding remaining</v>
          </cell>
          <cell r="JJ5" t="str">
            <v xml:space="preserve">  Capital from Revenue</v>
          </cell>
          <cell r="JK5" t="str">
            <v xml:space="preserve">  Operating that funds capital projects</v>
          </cell>
          <cell r="JL5" t="str">
            <v>Debenture</v>
          </cell>
          <cell r="JM5" t="str">
            <v xml:space="preserve"> Internal Loan (CFF)</v>
          </cell>
          <cell r="JN5" t="str">
            <v xml:space="preserve"> User Fees/Property Owners</v>
          </cell>
          <cell r="JO5" t="str">
            <v>City Wide DCL</v>
          </cell>
          <cell r="JP5" t="str">
            <v>Area-specific DCL</v>
          </cell>
          <cell r="JQ5" t="str">
            <v>CAC</v>
          </cell>
          <cell r="JR5" t="str">
            <v>Reserve</v>
          </cell>
          <cell r="JS5" t="str">
            <v>Reallocation</v>
          </cell>
          <cell r="JT5" t="str">
            <v>Other funding</v>
          </cell>
          <cell r="JU5" t="str">
            <v>Total City-Funding (ex. External)</v>
          </cell>
          <cell r="JV5" t="str">
            <v>2017 Capital funding</v>
          </cell>
          <cell r="JW5" t="str">
            <v>2017 External funding 1 amount</v>
          </cell>
          <cell r="JX5" t="str">
            <v>2017 External funding 2 amount</v>
          </cell>
          <cell r="JY5" t="str">
            <v>2017 External funding 3 amount</v>
          </cell>
          <cell r="JZ5" t="str">
            <v>2017 Total External funding</v>
          </cell>
          <cell r="KA5" t="str">
            <v>2017 Funding remaining</v>
          </cell>
          <cell r="KB5" t="str">
            <v>2017   Capital from Revenue</v>
          </cell>
          <cell r="KC5" t="str">
            <v>2017   Operating that funds capital projects</v>
          </cell>
          <cell r="KD5" t="str">
            <v>2017 Debenture</v>
          </cell>
          <cell r="KE5" t="str">
            <v>2017  Internal Loan (CFF)</v>
          </cell>
          <cell r="KF5" t="str">
            <v>2017  User Fees/Property Owners</v>
          </cell>
          <cell r="KG5" t="str">
            <v>2017 City Wide DCL</v>
          </cell>
          <cell r="KH5" t="str">
            <v>2017 Area-specific DCL</v>
          </cell>
          <cell r="KI5" t="str">
            <v>2017 CAC</v>
          </cell>
          <cell r="KJ5" t="str">
            <v>2017 Reserve</v>
          </cell>
          <cell r="KK5" t="str">
            <v>2017 Reallocation</v>
          </cell>
          <cell r="KL5" t="str">
            <v>2017 Other funding</v>
          </cell>
          <cell r="KM5" t="str">
            <v>2017 Total City Funding</v>
          </cell>
          <cell r="KN5" t="str">
            <v>CapFund External1 Secured</v>
          </cell>
          <cell r="KO5" t="str">
            <v>CapFund External1 Terms and expected Receipt Dates</v>
          </cell>
          <cell r="KP5" t="str">
            <v>CapFund External2 Secured</v>
          </cell>
          <cell r="KQ5" t="str">
            <v>CapFund External2 Terms and expected Receipt Dates</v>
          </cell>
          <cell r="KR5" t="str">
            <v>CapFund External3 Secured</v>
          </cell>
          <cell r="KS5" t="str">
            <v>CapFund External3 Terms and expected Receipt Dates</v>
          </cell>
          <cell r="KT5" t="str">
            <v>CapFund Value Prop Comments</v>
          </cell>
          <cell r="KU5" t="str">
            <v>CapFund CityFund Comments</v>
          </cell>
          <cell r="KV5" t="str">
            <v>CapFund CityFund Reallocations WBS</v>
          </cell>
          <cell r="KW5" t="str">
            <v>CapFund CityFund Reallocations Source1 Amt</v>
          </cell>
          <cell r="KX5" t="str">
            <v>CapFund CityFund Reallocations Source1 Type</v>
          </cell>
          <cell r="KY5" t="str">
            <v>CapFund CityFund Reallocations Source2 Amt</v>
          </cell>
          <cell r="KZ5" t="str">
            <v>CapFund CityFund Reallocations Source2 Type</v>
          </cell>
          <cell r="LA5" t="str">
            <v>CapFund CityFund Reallocations Restrictions</v>
          </cell>
          <cell r="LB5" t="str">
            <v>Compliance with DCL spending guidelines</v>
          </cell>
          <cell r="LC5" t="str">
            <v>Dep Finance Signoff</v>
          </cell>
          <cell r="LD5" t="str">
            <v>Dep Finance Signoff Name</v>
          </cell>
          <cell r="LE5" t="str">
            <v>Dep Finance Signoff Date</v>
          </cell>
          <cell r="LF5" t="str">
            <v>Dep GM Signoff</v>
          </cell>
          <cell r="LG5" t="str">
            <v>Dep GM Signoff Name</v>
          </cell>
          <cell r="LH5" t="str">
            <v>Dep GM Signoff Date</v>
          </cell>
          <cell r="LI5" t="str">
            <v>Prelim Total Actuals to end of 2016</v>
          </cell>
          <cell r="LJ5" t="str">
            <v>2016 Budget</v>
          </cell>
          <cell r="LK5" t="str">
            <v>2016 Forecast</v>
          </cell>
          <cell r="LL5" t="str">
            <v>Timing Uncertain</v>
          </cell>
          <cell r="LM5" t="str">
            <v>Borrowing Authority</v>
          </cell>
          <cell r="LN5" t="str">
            <v>DCL</v>
          </cell>
          <cell r="LO5" t="str">
            <v>PEF</v>
          </cell>
          <cell r="LP5" t="str">
            <v>Other / External</v>
          </cell>
          <cell r="LQ5" t="str">
            <v>Developer Contribution (DCL + CAC)</v>
          </cell>
          <cell r="LR5" t="str">
            <v>Special Purpose Reserve</v>
          </cell>
          <cell r="LS5" t="str">
            <v>Project Name for Budget</v>
          </cell>
          <cell r="LT5" t="str">
            <v>Project Name correct</v>
          </cell>
          <cell r="LU5" t="str">
            <v>Project Name</v>
          </cell>
          <cell r="LV5" t="str">
            <v>Match</v>
          </cell>
          <cell r="LW5" t="str">
            <v>Sum of Funding</v>
          </cell>
          <cell r="LX5" t="str">
            <v xml:space="preserve">Other </v>
          </cell>
          <cell r="LY5" t="str">
            <v>Capital Plan Tracker Row #</v>
          </cell>
        </row>
        <row r="6">
          <cell r="B6" t="str">
            <v>P1</v>
          </cell>
          <cell r="C6">
            <v>2017</v>
          </cell>
          <cell r="D6">
            <v>42646</v>
          </cell>
          <cell r="E6" t="str">
            <v>Board of Parks &amp; Recreation</v>
          </cell>
          <cell r="F6" t="str">
            <v>(select)</v>
          </cell>
          <cell r="G6" t="str">
            <v>Tiina Mack, Alex Downie, Darren Peterson</v>
          </cell>
          <cell r="H6" t="str">
            <v>Program</v>
          </cell>
          <cell r="I6" t="str">
            <v>Capital</v>
          </cell>
          <cell r="J6" t="str">
            <v>Both Internal &amp; External</v>
          </cell>
          <cell r="K6" t="str">
            <v>03. Parks, Open Spaces and Recreation</v>
          </cell>
          <cell r="L6" t="str">
            <v>B. Activity Features</v>
          </cell>
          <cell r="M6" t="str">
            <v xml:space="preserve">04. New </v>
          </cell>
          <cell r="N6" t="str">
            <v>2015-18 Sports Fields and Courts</v>
          </cell>
          <cell r="O6" t="str">
            <v>No</v>
          </cell>
          <cell r="P6" t="str">
            <v>January</v>
          </cell>
          <cell r="Q6">
            <v>2017</v>
          </cell>
          <cell r="R6" t="str">
            <v>December</v>
          </cell>
          <cell r="S6">
            <v>2018</v>
          </cell>
          <cell r="T6" t="str">
            <v>Existing asset/service</v>
          </cell>
          <cell r="U6" t="str">
            <v>No</v>
          </cell>
          <cell r="V6" t="str">
            <v>CPP-00049</v>
          </cell>
          <cell r="W6" t="str">
            <v>No</v>
          </cell>
          <cell r="X6" t="str">
            <v>(select)</v>
          </cell>
          <cell r="Y6" t="str">
            <v>No</v>
          </cell>
          <cell r="Z6" t="str">
            <v xml:space="preserve">Work on sports fields to increase play potential and a new baseball diamond backstop, and other new sport amenity needs arising.  </v>
          </cell>
          <cell r="AA6" t="str">
            <v>Drainage upgrades at 5-6 grass fields ($120k) plus a new ball diamond backstop at Kensington Park.</v>
          </cell>
          <cell r="AB6" t="str">
            <v>Grass field upgrades and work on baseball diamond backstop fencing is planned in 2017.  Other small new sport projects may arise.</v>
          </cell>
          <cell r="AC6" t="str">
            <v xml:space="preserve">new ball diamond backstop </v>
          </cell>
          <cell r="AD6">
            <v>1</v>
          </cell>
          <cell r="AE6" t="str">
            <v>ea.</v>
          </cell>
          <cell r="AF6" t="str">
            <v xml:space="preserve">grass field upgrades  </v>
          </cell>
          <cell r="AG6">
            <v>5</v>
          </cell>
          <cell r="AH6" t="str">
            <v>ea.</v>
          </cell>
          <cell r="AI6">
            <v>0</v>
          </cell>
          <cell r="AJ6">
            <v>0</v>
          </cell>
          <cell r="AK6">
            <v>0</v>
          </cell>
          <cell r="AL6">
            <v>0</v>
          </cell>
          <cell r="AM6">
            <v>0</v>
          </cell>
          <cell r="AN6">
            <v>0</v>
          </cell>
          <cell r="AO6">
            <v>0</v>
          </cell>
          <cell r="AP6">
            <v>0</v>
          </cell>
          <cell r="AQ6" t="str">
            <v>Both</v>
          </cell>
          <cell r="AR6">
            <v>0</v>
          </cell>
          <cell r="AS6">
            <v>0</v>
          </cell>
          <cell r="AT6">
            <v>0</v>
          </cell>
          <cell r="AU6">
            <v>0</v>
          </cell>
          <cell r="AV6">
            <v>0</v>
          </cell>
          <cell r="AW6" t="str">
            <v>(select)</v>
          </cell>
          <cell r="AX6">
            <v>0</v>
          </cell>
          <cell r="AY6">
            <v>0</v>
          </cell>
          <cell r="AZ6">
            <v>0</v>
          </cell>
          <cell r="BA6">
            <v>0</v>
          </cell>
          <cell r="BB6">
            <v>0</v>
          </cell>
          <cell r="BC6" t="str">
            <v>(select)</v>
          </cell>
          <cell r="BD6">
            <v>0</v>
          </cell>
          <cell r="BE6">
            <v>0</v>
          </cell>
          <cell r="BF6">
            <v>0</v>
          </cell>
          <cell r="BG6">
            <v>0</v>
          </cell>
          <cell r="BH6">
            <v>0</v>
          </cell>
          <cell r="BI6" t="str">
            <v>Yes</v>
          </cell>
          <cell r="BJ6">
            <v>0</v>
          </cell>
          <cell r="BK6">
            <v>0</v>
          </cell>
          <cell r="BL6">
            <v>0</v>
          </cell>
          <cell r="BM6">
            <v>0</v>
          </cell>
          <cell r="BN6">
            <v>0</v>
          </cell>
          <cell r="BO6" t="str">
            <v>(select)</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t="str">
            <v>(select)</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cell r="CU6">
            <v>0</v>
          </cell>
          <cell r="CV6">
            <v>0</v>
          </cell>
          <cell r="CW6">
            <v>0</v>
          </cell>
          <cell r="CX6">
            <v>0</v>
          </cell>
          <cell r="CY6">
            <v>0</v>
          </cell>
          <cell r="CZ6" t="str">
            <v>Both</v>
          </cell>
          <cell r="DA6">
            <v>0</v>
          </cell>
          <cell r="DB6">
            <v>0</v>
          </cell>
          <cell r="DC6">
            <v>0</v>
          </cell>
          <cell r="DD6">
            <v>0</v>
          </cell>
          <cell r="DE6">
            <v>0</v>
          </cell>
          <cell r="DF6" t="str">
            <v>(select)</v>
          </cell>
          <cell r="DG6">
            <v>0</v>
          </cell>
          <cell r="DH6">
            <v>0</v>
          </cell>
          <cell r="DI6">
            <v>0</v>
          </cell>
          <cell r="DJ6">
            <v>0</v>
          </cell>
          <cell r="DK6">
            <v>0</v>
          </cell>
          <cell r="DL6" t="str">
            <v>(select)</v>
          </cell>
          <cell r="DM6">
            <v>0</v>
          </cell>
          <cell r="DN6">
            <v>0</v>
          </cell>
          <cell r="DO6">
            <v>0</v>
          </cell>
          <cell r="DP6">
            <v>0</v>
          </cell>
          <cell r="DQ6">
            <v>0</v>
          </cell>
          <cell r="DR6" t="str">
            <v>Yes</v>
          </cell>
          <cell r="DS6">
            <v>0</v>
          </cell>
          <cell r="DT6">
            <v>0</v>
          </cell>
          <cell r="DU6">
            <v>0</v>
          </cell>
          <cell r="DV6">
            <v>0</v>
          </cell>
          <cell r="DW6">
            <v>0</v>
          </cell>
          <cell r="DX6" t="str">
            <v>(select)</v>
          </cell>
          <cell r="DY6">
            <v>0</v>
          </cell>
          <cell r="DZ6">
            <v>0</v>
          </cell>
          <cell r="EA6">
            <v>0</v>
          </cell>
          <cell r="EB6">
            <v>0</v>
          </cell>
          <cell r="EC6">
            <v>0</v>
          </cell>
          <cell r="ED6">
            <v>0</v>
          </cell>
          <cell r="EE6">
            <v>0</v>
          </cell>
          <cell r="EF6">
            <v>0</v>
          </cell>
          <cell r="EG6">
            <v>0</v>
          </cell>
          <cell r="EH6">
            <v>0</v>
          </cell>
          <cell r="EI6">
            <v>0</v>
          </cell>
          <cell r="EJ6">
            <v>0</v>
          </cell>
          <cell r="EK6">
            <v>0</v>
          </cell>
          <cell r="EL6">
            <v>0</v>
          </cell>
          <cell r="EM6">
            <v>0</v>
          </cell>
          <cell r="EN6" t="str">
            <v>(select)</v>
          </cell>
          <cell r="EO6">
            <v>0</v>
          </cell>
          <cell r="EP6">
            <v>0</v>
          </cell>
          <cell r="EQ6">
            <v>0</v>
          </cell>
          <cell r="ER6">
            <v>0</v>
          </cell>
          <cell r="ES6">
            <v>0</v>
          </cell>
          <cell r="ET6">
            <v>0</v>
          </cell>
          <cell r="EU6">
            <v>0</v>
          </cell>
          <cell r="EV6">
            <v>0</v>
          </cell>
          <cell r="EW6">
            <v>0</v>
          </cell>
          <cell r="EX6">
            <v>0</v>
          </cell>
          <cell r="EY6">
            <v>0</v>
          </cell>
          <cell r="EZ6">
            <v>0</v>
          </cell>
          <cell r="FA6">
            <v>0</v>
          </cell>
          <cell r="FB6">
            <v>0</v>
          </cell>
          <cell r="FC6">
            <v>0</v>
          </cell>
          <cell r="FD6">
            <v>0</v>
          </cell>
          <cell r="FE6">
            <v>0</v>
          </cell>
          <cell r="FF6">
            <v>0</v>
          </cell>
          <cell r="FG6">
            <v>0</v>
          </cell>
          <cell r="FH6">
            <v>0</v>
          </cell>
          <cell r="FI6">
            <v>0</v>
          </cell>
          <cell r="FJ6">
            <v>0</v>
          </cell>
          <cell r="FK6">
            <v>0</v>
          </cell>
          <cell r="FL6">
            <v>0</v>
          </cell>
          <cell r="FM6">
            <v>0</v>
          </cell>
          <cell r="FN6">
            <v>0</v>
          </cell>
          <cell r="FO6">
            <v>0</v>
          </cell>
          <cell r="FP6" t="str">
            <v>Estimate (possibility of variance &lt;25%)</v>
          </cell>
          <cell r="FQ6" t="str">
            <v xml:space="preserve">2015-18 Capital Plan provides $4,340,000 in funding with $200,000 allocated in 2017 - ($120K for sand field renewals, $80K for baseball) </v>
          </cell>
          <cell r="FR6">
            <v>0</v>
          </cell>
          <cell r="FS6">
            <v>0</v>
          </cell>
          <cell r="FT6">
            <v>0</v>
          </cell>
          <cell r="FU6">
            <v>0</v>
          </cell>
          <cell r="FV6">
            <v>0</v>
          </cell>
          <cell r="FW6">
            <v>0</v>
          </cell>
          <cell r="FX6" t="str">
            <v>(select)</v>
          </cell>
          <cell r="FY6">
            <v>0</v>
          </cell>
          <cell r="FZ6">
            <v>0</v>
          </cell>
          <cell r="GA6">
            <v>0</v>
          </cell>
          <cell r="GB6">
            <v>0</v>
          </cell>
          <cell r="GC6">
            <v>0</v>
          </cell>
          <cell r="GD6">
            <v>0</v>
          </cell>
          <cell r="GE6" t="str">
            <v>(select)</v>
          </cell>
          <cell r="GF6">
            <v>0</v>
          </cell>
          <cell r="GG6">
            <v>0</v>
          </cell>
          <cell r="GH6">
            <v>0</v>
          </cell>
          <cell r="GI6">
            <v>0</v>
          </cell>
          <cell r="GJ6">
            <v>0</v>
          </cell>
          <cell r="GK6">
            <v>0</v>
          </cell>
          <cell r="GL6" t="str">
            <v>(select)</v>
          </cell>
          <cell r="GM6">
            <v>0</v>
          </cell>
          <cell r="GN6">
            <v>0</v>
          </cell>
          <cell r="GO6">
            <v>0</v>
          </cell>
          <cell r="GP6">
            <v>0</v>
          </cell>
          <cell r="GQ6">
            <v>0</v>
          </cell>
          <cell r="GR6">
            <v>0</v>
          </cell>
          <cell r="GS6" t="str">
            <v>(select)</v>
          </cell>
          <cell r="GT6">
            <v>0</v>
          </cell>
          <cell r="GU6">
            <v>0</v>
          </cell>
          <cell r="GV6">
            <v>0</v>
          </cell>
          <cell r="GW6">
            <v>0</v>
          </cell>
          <cell r="GX6">
            <v>0</v>
          </cell>
          <cell r="GY6">
            <v>0</v>
          </cell>
          <cell r="GZ6">
            <v>0</v>
          </cell>
          <cell r="HA6">
            <v>0</v>
          </cell>
          <cell r="HB6">
            <v>0</v>
          </cell>
          <cell r="HC6">
            <v>0</v>
          </cell>
          <cell r="HD6">
            <v>0</v>
          </cell>
          <cell r="HE6">
            <v>0</v>
          </cell>
          <cell r="HF6">
            <v>0</v>
          </cell>
          <cell r="HG6">
            <v>0</v>
          </cell>
          <cell r="HH6">
            <v>0</v>
          </cell>
          <cell r="HI6">
            <v>0</v>
          </cell>
          <cell r="HJ6">
            <v>0</v>
          </cell>
          <cell r="HK6">
            <v>0</v>
          </cell>
          <cell r="HL6" t="str">
            <v>Equipment &amp; Fleet</v>
          </cell>
          <cell r="HM6">
            <v>0</v>
          </cell>
          <cell r="HN6">
            <v>0</v>
          </cell>
          <cell r="HO6">
            <v>0</v>
          </cell>
          <cell r="HP6">
            <v>0</v>
          </cell>
          <cell r="HQ6">
            <v>0</v>
          </cell>
          <cell r="HR6">
            <v>0</v>
          </cell>
          <cell r="HS6" t="str">
            <v>Salaries &amp; Benefits</v>
          </cell>
          <cell r="HT6">
            <v>0</v>
          </cell>
          <cell r="HU6">
            <v>0</v>
          </cell>
          <cell r="HV6">
            <v>0</v>
          </cell>
          <cell r="HW6">
            <v>0</v>
          </cell>
          <cell r="HX6">
            <v>0</v>
          </cell>
          <cell r="HY6">
            <v>0</v>
          </cell>
          <cell r="HZ6" t="str">
            <v>(select)</v>
          </cell>
          <cell r="IA6">
            <v>0</v>
          </cell>
          <cell r="IB6">
            <v>0</v>
          </cell>
          <cell r="IC6">
            <v>0</v>
          </cell>
          <cell r="ID6">
            <v>0</v>
          </cell>
          <cell r="IE6">
            <v>0</v>
          </cell>
          <cell r="IF6">
            <v>0</v>
          </cell>
          <cell r="IG6" t="str">
            <v>(select)</v>
          </cell>
          <cell r="IH6">
            <v>0</v>
          </cell>
          <cell r="II6">
            <v>0</v>
          </cell>
          <cell r="IJ6">
            <v>0</v>
          </cell>
          <cell r="IK6">
            <v>0</v>
          </cell>
          <cell r="IL6">
            <v>0</v>
          </cell>
          <cell r="IM6">
            <v>0</v>
          </cell>
          <cell r="IN6">
            <v>0</v>
          </cell>
          <cell r="IO6">
            <v>0</v>
          </cell>
          <cell r="IP6">
            <v>0</v>
          </cell>
          <cell r="IQ6">
            <v>0</v>
          </cell>
          <cell r="IR6">
            <v>0</v>
          </cell>
          <cell r="IS6">
            <v>0</v>
          </cell>
          <cell r="IT6">
            <v>0</v>
          </cell>
          <cell r="IU6">
            <v>0</v>
          </cell>
          <cell r="IV6">
            <v>0</v>
          </cell>
          <cell r="IW6">
            <v>0</v>
          </cell>
          <cell r="IX6">
            <v>0</v>
          </cell>
          <cell r="IY6">
            <v>0</v>
          </cell>
          <cell r="IZ6" t="str">
            <v>existing assets improved to address condition and growth needs, no increase in operating costs attributed</v>
          </cell>
          <cell r="JA6">
            <v>0</v>
          </cell>
          <cell r="JB6" t="str">
            <v xml:space="preserve">  (select)</v>
          </cell>
          <cell r="JC6">
            <v>0</v>
          </cell>
          <cell r="JD6" t="str">
            <v xml:space="preserve">  (select)</v>
          </cell>
          <cell r="JE6">
            <v>0</v>
          </cell>
          <cell r="JF6" t="str">
            <v xml:space="preserve">  (select)</v>
          </cell>
          <cell r="JG6">
            <v>0</v>
          </cell>
          <cell r="JH6">
            <v>0</v>
          </cell>
          <cell r="JI6">
            <v>0</v>
          </cell>
          <cell r="JJ6">
            <v>0</v>
          </cell>
          <cell r="JK6">
            <v>0</v>
          </cell>
          <cell r="JL6">
            <v>0</v>
          </cell>
          <cell r="JM6">
            <v>0</v>
          </cell>
          <cell r="JN6">
            <v>0</v>
          </cell>
          <cell r="JO6">
            <v>0</v>
          </cell>
          <cell r="JP6">
            <v>0</v>
          </cell>
          <cell r="JQ6">
            <v>0</v>
          </cell>
          <cell r="JR6">
            <v>0</v>
          </cell>
          <cell r="JS6">
            <v>0</v>
          </cell>
          <cell r="JT6">
            <v>0</v>
          </cell>
          <cell r="JU6">
            <v>0</v>
          </cell>
          <cell r="JV6">
            <v>0</v>
          </cell>
          <cell r="JW6">
            <v>0</v>
          </cell>
          <cell r="JX6">
            <v>0</v>
          </cell>
          <cell r="JY6">
            <v>0</v>
          </cell>
          <cell r="JZ6">
            <v>0</v>
          </cell>
          <cell r="KA6">
            <v>0</v>
          </cell>
          <cell r="KB6">
            <v>0</v>
          </cell>
          <cell r="KC6">
            <v>0</v>
          </cell>
          <cell r="KD6">
            <v>0</v>
          </cell>
          <cell r="KE6">
            <v>0</v>
          </cell>
          <cell r="KF6">
            <v>0</v>
          </cell>
          <cell r="KG6">
            <v>0</v>
          </cell>
          <cell r="KH6">
            <v>0</v>
          </cell>
          <cell r="KI6">
            <v>0</v>
          </cell>
          <cell r="KJ6">
            <v>0</v>
          </cell>
          <cell r="KK6">
            <v>0</v>
          </cell>
          <cell r="KL6">
            <v>0</v>
          </cell>
          <cell r="KM6">
            <v>0</v>
          </cell>
          <cell r="KN6" t="str">
            <v>(select)</v>
          </cell>
          <cell r="KO6">
            <v>0</v>
          </cell>
          <cell r="KP6" t="str">
            <v>(select)</v>
          </cell>
          <cell r="KQ6">
            <v>0</v>
          </cell>
          <cell r="KR6" t="str">
            <v>(select)</v>
          </cell>
          <cell r="KS6">
            <v>0</v>
          </cell>
          <cell r="KT6" t="str">
            <v>Source of funds for Value Proposition (e.g. Capital Plan Program)</v>
          </cell>
          <cell r="KU6" t="str">
            <v>CPT line 34</v>
          </cell>
          <cell r="KV6">
            <v>0</v>
          </cell>
          <cell r="KW6">
            <v>0</v>
          </cell>
          <cell r="KX6" t="str">
            <v>(select)</v>
          </cell>
          <cell r="KY6">
            <v>0</v>
          </cell>
          <cell r="KZ6" t="str">
            <v>(select)</v>
          </cell>
          <cell r="LA6">
            <v>0</v>
          </cell>
          <cell r="LB6" t="str">
            <v>Yes</v>
          </cell>
          <cell r="LC6" t="str">
            <v>(select)</v>
          </cell>
          <cell r="LD6" t="str">
            <v>Steve Jackson</v>
          </cell>
          <cell r="LE6">
            <v>0</v>
          </cell>
          <cell r="LF6" t="str">
            <v>(select)</v>
          </cell>
          <cell r="LG6" t="str">
            <v>Malcolm Bromley</v>
          </cell>
          <cell r="LH6">
            <v>0</v>
          </cell>
          <cell r="LM6">
            <v>0</v>
          </cell>
          <cell r="LN6">
            <v>0</v>
          </cell>
          <cell r="LO6">
            <v>0</v>
          </cell>
          <cell r="LP6">
            <v>0</v>
          </cell>
          <cell r="LQ6">
            <v>0</v>
          </cell>
          <cell r="LR6">
            <v>0</v>
          </cell>
          <cell r="LS6" t="str">
            <v>Sports Fields and Courts</v>
          </cell>
          <cell r="LT6" t="str">
            <v>2015-18 Sports Fields and Courts</v>
          </cell>
          <cell r="LU6" t="str">
            <v>2015-18 Sports Fields and Courts</v>
          </cell>
          <cell r="LV6" t="b">
            <v>1</v>
          </cell>
          <cell r="LW6">
            <v>0</v>
          </cell>
          <cell r="LX6">
            <v>0</v>
          </cell>
          <cell r="LY6" t="str">
            <v>34</v>
          </cell>
        </row>
        <row r="7">
          <cell r="B7" t="str">
            <v>P2</v>
          </cell>
          <cell r="C7">
            <v>2017</v>
          </cell>
          <cell r="D7">
            <v>42531</v>
          </cell>
          <cell r="E7" t="str">
            <v>Board of Parks &amp; Recreation</v>
          </cell>
          <cell r="F7" t="str">
            <v>(select)</v>
          </cell>
          <cell r="G7" t="str">
            <v>Jeff McLean/Joan Probert</v>
          </cell>
          <cell r="H7" t="str">
            <v>Program</v>
          </cell>
          <cell r="I7" t="str">
            <v>Non-Capital</v>
          </cell>
          <cell r="J7" t="str">
            <v>Yes</v>
          </cell>
          <cell r="K7" t="str">
            <v>03. Parks, Open Spaces and Recreation</v>
          </cell>
          <cell r="L7" t="str">
            <v>B. Activity Features</v>
          </cell>
          <cell r="M7" t="str">
            <v>03. Replacement &amp; major upgrades</v>
          </cell>
          <cell r="N7" t="str">
            <v>2015-18 Golf Course Improvements</v>
          </cell>
          <cell r="O7" t="str">
            <v>Yes</v>
          </cell>
          <cell r="P7" t="str">
            <v>January</v>
          </cell>
          <cell r="Q7">
            <v>2017</v>
          </cell>
          <cell r="R7" t="str">
            <v>December</v>
          </cell>
          <cell r="S7">
            <v>2018</v>
          </cell>
          <cell r="T7" t="str">
            <v>Existing asset/service</v>
          </cell>
          <cell r="U7" t="str">
            <v>No</v>
          </cell>
          <cell r="V7" t="str">
            <v>CPP-00050</v>
          </cell>
          <cell r="W7" t="str">
            <v>No</v>
          </cell>
          <cell r="X7" t="str">
            <v>(select)</v>
          </cell>
          <cell r="Y7" t="str">
            <v>(select)</v>
          </cell>
          <cell r="Z7" t="str">
            <v>Design and contract administration of drainage upgrades (slit drainage system) for the Langara Golf Course, to increase play-ability and revenues.  There is an opportunity to include the design of a new open channel drainage feature to increase habitat values and biodiversity on the golf course.  The consulting contract will span 2017-18.</v>
          </cell>
          <cell r="AA7" t="str">
            <v xml:space="preserve">Design of a new drainage system for the 18 hole Langara Golf Course, 9 holes will be done at one time so that 9 holes can be open for play and to minimize revenue impacts.  Budget is multi-year in order to hire a consultant in 2017 to design the work in 2017 and tender it late in 2017 for construction in 2018.  </v>
          </cell>
          <cell r="AB7" t="str">
            <v>Project will increase revenues and increase play potential on this city golf course that is easily accessed by skytrain from the Canada Line.  Procurement of a design consultant begins in January and this work will provide detailed cost estimates for the course renewal. This is a priority project for the GM and is funded from the Golf Reserve.</v>
          </cell>
          <cell r="AC7" t="str">
            <v>golf course drainage design</v>
          </cell>
          <cell r="AD7">
            <v>1</v>
          </cell>
          <cell r="AE7" t="str">
            <v>ea</v>
          </cell>
          <cell r="AF7" t="str">
            <v>habitat feature design</v>
          </cell>
          <cell r="AG7">
            <v>1</v>
          </cell>
          <cell r="AH7" t="str">
            <v>ea</v>
          </cell>
          <cell r="AI7">
            <v>0</v>
          </cell>
          <cell r="AJ7">
            <v>0</v>
          </cell>
          <cell r="AK7">
            <v>0</v>
          </cell>
          <cell r="AL7">
            <v>0</v>
          </cell>
          <cell r="AM7">
            <v>0</v>
          </cell>
          <cell r="AN7">
            <v>0</v>
          </cell>
          <cell r="AO7">
            <v>0</v>
          </cell>
          <cell r="AP7">
            <v>0</v>
          </cell>
          <cell r="AQ7" t="str">
            <v>(select)</v>
          </cell>
          <cell r="AR7">
            <v>0</v>
          </cell>
          <cell r="AS7">
            <v>0</v>
          </cell>
          <cell r="AT7">
            <v>0</v>
          </cell>
          <cell r="AU7">
            <v>0</v>
          </cell>
          <cell r="AV7">
            <v>0</v>
          </cell>
          <cell r="AW7" t="str">
            <v>(select)</v>
          </cell>
          <cell r="AX7">
            <v>0</v>
          </cell>
          <cell r="AY7">
            <v>0</v>
          </cell>
          <cell r="AZ7">
            <v>0</v>
          </cell>
          <cell r="BA7">
            <v>0</v>
          </cell>
          <cell r="BB7">
            <v>0</v>
          </cell>
          <cell r="BC7" t="str">
            <v>(select)</v>
          </cell>
          <cell r="BD7">
            <v>0</v>
          </cell>
          <cell r="BE7">
            <v>0</v>
          </cell>
          <cell r="BF7">
            <v>0</v>
          </cell>
          <cell r="BG7">
            <v>0</v>
          </cell>
          <cell r="BH7">
            <v>0</v>
          </cell>
          <cell r="BI7" t="str">
            <v>(select)</v>
          </cell>
          <cell r="BJ7">
            <v>0</v>
          </cell>
          <cell r="BK7">
            <v>0</v>
          </cell>
          <cell r="BL7">
            <v>0</v>
          </cell>
          <cell r="BM7">
            <v>0</v>
          </cell>
          <cell r="BN7">
            <v>0</v>
          </cell>
          <cell r="BO7" t="str">
            <v>Yes</v>
          </cell>
          <cell r="BP7">
            <v>150000</v>
          </cell>
          <cell r="BQ7">
            <v>25000</v>
          </cell>
          <cell r="BR7">
            <v>25000</v>
          </cell>
          <cell r="BS7">
            <v>50000</v>
          </cell>
          <cell r="BT7">
            <v>50000</v>
          </cell>
          <cell r="BU7">
            <v>0</v>
          </cell>
          <cell r="BV7">
            <v>0</v>
          </cell>
          <cell r="BW7">
            <v>0</v>
          </cell>
          <cell r="BX7">
            <v>0</v>
          </cell>
          <cell r="BY7">
            <v>0</v>
          </cell>
          <cell r="BZ7">
            <v>0</v>
          </cell>
          <cell r="CA7">
            <v>0</v>
          </cell>
          <cell r="CB7">
            <v>0</v>
          </cell>
          <cell r="CC7">
            <v>0</v>
          </cell>
          <cell r="CD7">
            <v>0</v>
          </cell>
          <cell r="CE7" t="str">
            <v>(select)</v>
          </cell>
          <cell r="CF7">
            <v>0</v>
          </cell>
          <cell r="CG7">
            <v>0</v>
          </cell>
          <cell r="CH7">
            <v>0</v>
          </cell>
          <cell r="CI7">
            <v>0</v>
          </cell>
          <cell r="CJ7">
            <v>0</v>
          </cell>
          <cell r="CK7">
            <v>0</v>
          </cell>
          <cell r="CL7">
            <v>0</v>
          </cell>
          <cell r="CM7">
            <v>0</v>
          </cell>
          <cell r="CN7">
            <v>0</v>
          </cell>
          <cell r="CO7">
            <v>0</v>
          </cell>
          <cell r="CP7">
            <v>150000</v>
          </cell>
          <cell r="CQ7">
            <v>25000</v>
          </cell>
          <cell r="CR7">
            <v>25000</v>
          </cell>
          <cell r="CS7">
            <v>50000</v>
          </cell>
          <cell r="CT7">
            <v>50000</v>
          </cell>
          <cell r="CU7">
            <v>0</v>
          </cell>
          <cell r="CV7">
            <v>0</v>
          </cell>
          <cell r="CW7">
            <v>0</v>
          </cell>
          <cell r="CX7">
            <v>0</v>
          </cell>
          <cell r="CY7">
            <v>0</v>
          </cell>
          <cell r="CZ7" t="str">
            <v>(select)</v>
          </cell>
          <cell r="DA7">
            <v>0</v>
          </cell>
          <cell r="DB7">
            <v>0</v>
          </cell>
          <cell r="DC7">
            <v>0</v>
          </cell>
          <cell r="DD7">
            <v>0</v>
          </cell>
          <cell r="DE7">
            <v>0</v>
          </cell>
          <cell r="DF7" t="str">
            <v>(select)</v>
          </cell>
          <cell r="DG7">
            <v>0</v>
          </cell>
          <cell r="DH7">
            <v>0</v>
          </cell>
          <cell r="DI7">
            <v>0</v>
          </cell>
          <cell r="DJ7">
            <v>0</v>
          </cell>
          <cell r="DK7">
            <v>0</v>
          </cell>
          <cell r="DL7" t="str">
            <v>(select)</v>
          </cell>
          <cell r="DM7">
            <v>0</v>
          </cell>
          <cell r="DN7">
            <v>0</v>
          </cell>
          <cell r="DO7">
            <v>0</v>
          </cell>
          <cell r="DP7">
            <v>0</v>
          </cell>
          <cell r="DQ7">
            <v>0</v>
          </cell>
          <cell r="DR7" t="str">
            <v>Yes</v>
          </cell>
          <cell r="DS7">
            <v>0</v>
          </cell>
          <cell r="DT7">
            <v>0</v>
          </cell>
          <cell r="DU7">
            <v>0</v>
          </cell>
          <cell r="DV7">
            <v>0</v>
          </cell>
          <cell r="DW7">
            <v>0</v>
          </cell>
          <cell r="DX7" t="str">
            <v>(select)</v>
          </cell>
          <cell r="DY7">
            <v>300000</v>
          </cell>
          <cell r="DZ7">
            <v>150000</v>
          </cell>
          <cell r="EA7">
            <v>0</v>
          </cell>
          <cell r="EB7">
            <v>0</v>
          </cell>
          <cell r="EC7">
            <v>0</v>
          </cell>
          <cell r="ED7">
            <v>0</v>
          </cell>
          <cell r="EE7">
            <v>0</v>
          </cell>
          <cell r="EF7">
            <v>0</v>
          </cell>
          <cell r="EG7">
            <v>0</v>
          </cell>
          <cell r="EH7">
            <v>0</v>
          </cell>
          <cell r="EI7">
            <v>0</v>
          </cell>
          <cell r="EJ7">
            <v>0</v>
          </cell>
          <cell r="EK7">
            <v>0</v>
          </cell>
          <cell r="EL7">
            <v>0</v>
          </cell>
          <cell r="EM7">
            <v>0</v>
          </cell>
          <cell r="EN7" t="str">
            <v>(select)</v>
          </cell>
          <cell r="EO7">
            <v>0</v>
          </cell>
          <cell r="EP7">
            <v>0</v>
          </cell>
          <cell r="EQ7">
            <v>0</v>
          </cell>
          <cell r="ER7">
            <v>0</v>
          </cell>
          <cell r="ES7">
            <v>0</v>
          </cell>
          <cell r="ET7">
            <v>0</v>
          </cell>
          <cell r="EU7">
            <v>0</v>
          </cell>
          <cell r="EV7">
            <v>0</v>
          </cell>
          <cell r="EW7">
            <v>0</v>
          </cell>
          <cell r="EX7">
            <v>0</v>
          </cell>
          <cell r="EY7">
            <v>300000</v>
          </cell>
          <cell r="EZ7">
            <v>150000</v>
          </cell>
          <cell r="FA7">
            <v>0</v>
          </cell>
          <cell r="FB7">
            <v>0</v>
          </cell>
          <cell r="FC7">
            <v>0</v>
          </cell>
          <cell r="FD7">
            <v>0</v>
          </cell>
          <cell r="FE7">
            <v>0</v>
          </cell>
          <cell r="FF7">
            <v>0</v>
          </cell>
          <cell r="FG7">
            <v>0</v>
          </cell>
          <cell r="FH7">
            <v>0</v>
          </cell>
          <cell r="FI7">
            <v>300000</v>
          </cell>
          <cell r="FJ7">
            <v>0</v>
          </cell>
          <cell r="FK7">
            <v>0</v>
          </cell>
          <cell r="FL7">
            <v>0</v>
          </cell>
          <cell r="FM7">
            <v>0</v>
          </cell>
          <cell r="FN7">
            <v>300000</v>
          </cell>
          <cell r="FO7">
            <v>274668</v>
          </cell>
          <cell r="FP7" t="str">
            <v>Estimate (possibility of variance &lt;25%)</v>
          </cell>
          <cell r="FQ7" t="str">
            <v>there is some potential for the 2018 construction work to be advanced to 2017</v>
          </cell>
          <cell r="FR7">
            <v>0</v>
          </cell>
          <cell r="FS7">
            <v>0</v>
          </cell>
          <cell r="FT7">
            <v>0</v>
          </cell>
          <cell r="FU7">
            <v>0</v>
          </cell>
          <cell r="FV7">
            <v>0</v>
          </cell>
          <cell r="FW7">
            <v>0</v>
          </cell>
          <cell r="FX7" t="str">
            <v>(select)</v>
          </cell>
          <cell r="FY7">
            <v>0</v>
          </cell>
          <cell r="FZ7">
            <v>0</v>
          </cell>
          <cell r="GA7">
            <v>0</v>
          </cell>
          <cell r="GB7">
            <v>0</v>
          </cell>
          <cell r="GC7">
            <v>0</v>
          </cell>
          <cell r="GD7">
            <v>0</v>
          </cell>
          <cell r="GE7" t="str">
            <v>(select)</v>
          </cell>
          <cell r="GF7">
            <v>0</v>
          </cell>
          <cell r="GG7">
            <v>0</v>
          </cell>
          <cell r="GH7">
            <v>0</v>
          </cell>
          <cell r="GI7">
            <v>0</v>
          </cell>
          <cell r="GJ7">
            <v>0</v>
          </cell>
          <cell r="GK7">
            <v>0</v>
          </cell>
          <cell r="GL7" t="str">
            <v>(select)</v>
          </cell>
          <cell r="GM7">
            <v>0</v>
          </cell>
          <cell r="GN7">
            <v>0</v>
          </cell>
          <cell r="GO7">
            <v>0</v>
          </cell>
          <cell r="GP7">
            <v>0</v>
          </cell>
          <cell r="GQ7">
            <v>0</v>
          </cell>
          <cell r="GR7">
            <v>0</v>
          </cell>
          <cell r="GS7" t="str">
            <v>(select)</v>
          </cell>
          <cell r="GT7">
            <v>0</v>
          </cell>
          <cell r="GU7">
            <v>0</v>
          </cell>
          <cell r="GV7">
            <v>0</v>
          </cell>
          <cell r="GW7">
            <v>0</v>
          </cell>
          <cell r="GX7">
            <v>0</v>
          </cell>
          <cell r="GY7">
            <v>0</v>
          </cell>
          <cell r="GZ7">
            <v>0</v>
          </cell>
          <cell r="HA7">
            <v>0</v>
          </cell>
          <cell r="HB7">
            <v>0</v>
          </cell>
          <cell r="HC7">
            <v>0</v>
          </cell>
          <cell r="HD7">
            <v>0</v>
          </cell>
          <cell r="HE7">
            <v>0</v>
          </cell>
          <cell r="HF7">
            <v>0</v>
          </cell>
          <cell r="HG7">
            <v>0</v>
          </cell>
          <cell r="HH7">
            <v>0</v>
          </cell>
          <cell r="HI7">
            <v>0</v>
          </cell>
          <cell r="HJ7">
            <v>0</v>
          </cell>
          <cell r="HK7">
            <v>0</v>
          </cell>
          <cell r="HL7" t="str">
            <v>(select)</v>
          </cell>
          <cell r="HM7">
            <v>0</v>
          </cell>
          <cell r="HN7">
            <v>0</v>
          </cell>
          <cell r="HO7">
            <v>0</v>
          </cell>
          <cell r="HP7">
            <v>0</v>
          </cell>
          <cell r="HQ7">
            <v>0</v>
          </cell>
          <cell r="HR7">
            <v>0</v>
          </cell>
          <cell r="HS7" t="str">
            <v>(select)</v>
          </cell>
          <cell r="HT7">
            <v>0</v>
          </cell>
          <cell r="HU7">
            <v>0</v>
          </cell>
          <cell r="HV7">
            <v>0</v>
          </cell>
          <cell r="HW7">
            <v>0</v>
          </cell>
          <cell r="HX7">
            <v>0</v>
          </cell>
          <cell r="HY7">
            <v>0</v>
          </cell>
          <cell r="HZ7" t="str">
            <v>(select)</v>
          </cell>
          <cell r="IA7">
            <v>0</v>
          </cell>
          <cell r="IB7">
            <v>0</v>
          </cell>
          <cell r="IC7">
            <v>0</v>
          </cell>
          <cell r="ID7">
            <v>0</v>
          </cell>
          <cell r="IE7">
            <v>0</v>
          </cell>
          <cell r="IF7">
            <v>0</v>
          </cell>
          <cell r="IG7" t="str">
            <v>(select)</v>
          </cell>
          <cell r="IH7">
            <v>0</v>
          </cell>
          <cell r="II7">
            <v>0</v>
          </cell>
          <cell r="IJ7">
            <v>0</v>
          </cell>
          <cell r="IK7">
            <v>0</v>
          </cell>
          <cell r="IL7">
            <v>0</v>
          </cell>
          <cell r="IM7">
            <v>0</v>
          </cell>
          <cell r="IN7">
            <v>0</v>
          </cell>
          <cell r="IO7">
            <v>0</v>
          </cell>
          <cell r="IP7">
            <v>0</v>
          </cell>
          <cell r="IQ7">
            <v>0</v>
          </cell>
          <cell r="IR7">
            <v>0</v>
          </cell>
          <cell r="IS7">
            <v>0</v>
          </cell>
          <cell r="IT7">
            <v>0</v>
          </cell>
          <cell r="IU7">
            <v>0</v>
          </cell>
          <cell r="IV7">
            <v>0</v>
          </cell>
          <cell r="IW7">
            <v>0</v>
          </cell>
          <cell r="IX7">
            <v>0</v>
          </cell>
          <cell r="IY7">
            <v>0</v>
          </cell>
          <cell r="IZ7" t="str">
            <v>no operating impacts as this is the upgrade of an existing city golf course</v>
          </cell>
          <cell r="JA7">
            <v>300000</v>
          </cell>
          <cell r="JB7" t="str">
            <v xml:space="preserve">  (select)</v>
          </cell>
          <cell r="JC7">
            <v>0</v>
          </cell>
          <cell r="JD7" t="str">
            <v xml:space="preserve">  (select)</v>
          </cell>
          <cell r="JE7">
            <v>0</v>
          </cell>
          <cell r="JF7" t="str">
            <v xml:space="preserve">  (select)</v>
          </cell>
          <cell r="JG7">
            <v>0</v>
          </cell>
          <cell r="JH7">
            <v>0</v>
          </cell>
          <cell r="JI7">
            <v>300000</v>
          </cell>
          <cell r="JJ7">
            <v>0</v>
          </cell>
          <cell r="JK7">
            <v>0</v>
          </cell>
          <cell r="JL7">
            <v>0</v>
          </cell>
          <cell r="JM7">
            <v>0</v>
          </cell>
          <cell r="JN7">
            <v>0</v>
          </cell>
          <cell r="JO7">
            <v>0</v>
          </cell>
          <cell r="JP7">
            <v>0</v>
          </cell>
          <cell r="JQ7">
            <v>0</v>
          </cell>
          <cell r="JR7">
            <v>300000</v>
          </cell>
          <cell r="JS7">
            <v>0</v>
          </cell>
          <cell r="JT7">
            <v>0</v>
          </cell>
          <cell r="JU7">
            <v>300000</v>
          </cell>
          <cell r="JV7">
            <v>150000</v>
          </cell>
          <cell r="JW7">
            <v>0</v>
          </cell>
          <cell r="JX7">
            <v>0</v>
          </cell>
          <cell r="JY7">
            <v>0</v>
          </cell>
          <cell r="JZ7">
            <v>0</v>
          </cell>
          <cell r="KA7">
            <v>150000</v>
          </cell>
          <cell r="KB7">
            <v>0</v>
          </cell>
          <cell r="KC7">
            <v>0</v>
          </cell>
          <cell r="KD7">
            <v>0</v>
          </cell>
          <cell r="KE7">
            <v>0</v>
          </cell>
          <cell r="KF7">
            <v>0</v>
          </cell>
          <cell r="KG7">
            <v>0</v>
          </cell>
          <cell r="KH7">
            <v>0</v>
          </cell>
          <cell r="KI7">
            <v>0</v>
          </cell>
          <cell r="KJ7">
            <v>150000</v>
          </cell>
          <cell r="KK7">
            <v>0</v>
          </cell>
          <cell r="KL7">
            <v>0</v>
          </cell>
          <cell r="KM7">
            <v>150000</v>
          </cell>
          <cell r="KN7" t="str">
            <v>(select)</v>
          </cell>
          <cell r="KO7">
            <v>0</v>
          </cell>
          <cell r="KP7" t="str">
            <v>(select)</v>
          </cell>
          <cell r="KQ7">
            <v>0</v>
          </cell>
          <cell r="KR7" t="str">
            <v>(select)</v>
          </cell>
          <cell r="KS7">
            <v>0</v>
          </cell>
          <cell r="KT7" t="str">
            <v>Source of funds for Value Proposition (e.g. Capital Plan Program)</v>
          </cell>
          <cell r="KU7" t="str">
            <v>golf reserve.  CPT line 34 this work is fully funded from the golf reserve but was "not included" in the original 2015-18 capital plan.</v>
          </cell>
          <cell r="KV7">
            <v>0</v>
          </cell>
          <cell r="KW7">
            <v>0</v>
          </cell>
          <cell r="KX7" t="str">
            <v>(select)</v>
          </cell>
          <cell r="KY7">
            <v>0</v>
          </cell>
          <cell r="KZ7" t="str">
            <v>(select)</v>
          </cell>
          <cell r="LA7">
            <v>0</v>
          </cell>
          <cell r="LB7" t="str">
            <v>(select)</v>
          </cell>
          <cell r="LC7" t="str">
            <v>(select)</v>
          </cell>
          <cell r="LD7" t="str">
            <v>Steve Jackson</v>
          </cell>
          <cell r="LE7">
            <v>0</v>
          </cell>
          <cell r="LF7" t="str">
            <v>(select)</v>
          </cell>
          <cell r="LG7" t="str">
            <v>Malcolm Bromley</v>
          </cell>
          <cell r="LH7">
            <v>0</v>
          </cell>
          <cell r="LM7">
            <v>0</v>
          </cell>
          <cell r="LN7">
            <v>0</v>
          </cell>
          <cell r="LO7">
            <v>0</v>
          </cell>
          <cell r="LP7">
            <v>0</v>
          </cell>
          <cell r="LQ7">
            <v>0</v>
          </cell>
          <cell r="LR7">
            <v>300000</v>
          </cell>
          <cell r="LS7" t="str">
            <v>Golf Course Improvements</v>
          </cell>
          <cell r="LT7" t="str">
            <v>2015-18 Golf Course Improvements</v>
          </cell>
          <cell r="LU7" t="str">
            <v>2015-18 Golf Course Improvements</v>
          </cell>
          <cell r="LV7" t="b">
            <v>1</v>
          </cell>
          <cell r="LW7">
            <v>0</v>
          </cell>
          <cell r="LX7">
            <v>0</v>
          </cell>
          <cell r="LY7" t="str">
            <v>34</v>
          </cell>
        </row>
        <row r="8">
          <cell r="B8" t="str">
            <v>P3</v>
          </cell>
          <cell r="C8">
            <v>2017</v>
          </cell>
          <cell r="D8">
            <v>42651</v>
          </cell>
          <cell r="E8" t="str">
            <v>Board of Parks &amp; Recreation</v>
          </cell>
          <cell r="F8" t="str">
            <v>(select)</v>
          </cell>
          <cell r="G8" t="str">
            <v>Tiina Mack</v>
          </cell>
          <cell r="H8" t="str">
            <v>Program</v>
          </cell>
          <cell r="I8" t="str">
            <v>Capital</v>
          </cell>
          <cell r="J8" t="str">
            <v>Yes</v>
          </cell>
          <cell r="K8" t="str">
            <v>03. Parks, Open Spaces and Recreation</v>
          </cell>
          <cell r="L8" t="str">
            <v>C. New Parks and Renewals</v>
          </cell>
          <cell r="M8" t="str">
            <v xml:space="preserve">04. New </v>
          </cell>
          <cell r="N8" t="str">
            <v>Neighbourhood Park Renewal</v>
          </cell>
          <cell r="O8" t="str">
            <v>Yes</v>
          </cell>
          <cell r="P8" t="str">
            <v>January</v>
          </cell>
          <cell r="Q8">
            <v>2017</v>
          </cell>
          <cell r="R8" t="str">
            <v>December</v>
          </cell>
          <cell r="S8">
            <v>2018</v>
          </cell>
          <cell r="T8" t="str">
            <v>New asset/service</v>
          </cell>
          <cell r="U8" t="str">
            <v>Yes</v>
          </cell>
          <cell r="V8" t="str">
            <v>CPP-00051</v>
          </cell>
          <cell r="W8" t="str">
            <v>No</v>
          </cell>
          <cell r="X8" t="str">
            <v>(select)</v>
          </cell>
          <cell r="Y8" t="str">
            <v>No</v>
          </cell>
          <cell r="Z8" t="str">
            <v xml:space="preserve">Providing new amenities in aging parks in neighbourhoods with a focus on the parks where there is population growth in the neighbourhood, such as the Kingsway Corridor, and a number of new small projects that emerge as priorities throughout the year.   The projects include Sunset Park where new pathways, a new community garden and a new wetland feature as well as covered seating will be added and Brewers Park where a new playground, seating areas, and a new ball court are proposed, and Renfrew Ravine Park where new pathways and a new dog off leash area are proposed. </v>
          </cell>
          <cell r="AA8" t="str">
            <v>Ongoing work in 2017 for new park amenities at Sunset Park, Brewers Park and Renfrew Ravine Park ($2.2M),  a Stanley Park accessibility study ($200K), and small new projects that arise as priorities throughout the year ($100K).  Sunset Park construction will be tendered in Q1, Brewers in Q4 and Renfrew Ravine in Q3.</v>
          </cell>
          <cell r="AB8" t="str">
            <v>Renewing older parks by providing new amenities increases park visitation and provides recreation opportunities for new residents.  Work on the Stanley Park accessibility study is for identifying new and enhanced features in the park.</v>
          </cell>
          <cell r="AC8" t="str">
            <v>park renewals</v>
          </cell>
          <cell r="AD8">
            <v>3</v>
          </cell>
          <cell r="AE8" t="str">
            <v>ea</v>
          </cell>
          <cell r="AF8" t="str">
            <v>accessibility study</v>
          </cell>
          <cell r="AG8">
            <v>1</v>
          </cell>
          <cell r="AH8" t="str">
            <v>ea</v>
          </cell>
          <cell r="AI8" t="str">
            <v>small projects (emerging priorities)</v>
          </cell>
          <cell r="AJ8" t="str">
            <v xml:space="preserve">5 to 7 </v>
          </cell>
          <cell r="AK8" t="str">
            <v>ea</v>
          </cell>
          <cell r="AL8">
            <v>0</v>
          </cell>
          <cell r="AM8">
            <v>0</v>
          </cell>
          <cell r="AN8">
            <v>0</v>
          </cell>
          <cell r="AO8">
            <v>0</v>
          </cell>
          <cell r="AP8">
            <v>0</v>
          </cell>
          <cell r="AQ8" t="str">
            <v>(select)</v>
          </cell>
          <cell r="AR8">
            <v>0</v>
          </cell>
          <cell r="AS8">
            <v>0</v>
          </cell>
          <cell r="AT8">
            <v>0</v>
          </cell>
          <cell r="AU8">
            <v>0</v>
          </cell>
          <cell r="AV8">
            <v>0</v>
          </cell>
          <cell r="AW8" t="str">
            <v>(select)</v>
          </cell>
          <cell r="AX8">
            <v>0</v>
          </cell>
          <cell r="AY8">
            <v>0</v>
          </cell>
          <cell r="AZ8">
            <v>0</v>
          </cell>
          <cell r="BA8">
            <v>0</v>
          </cell>
          <cell r="BB8">
            <v>0</v>
          </cell>
          <cell r="BC8" t="str">
            <v>(select)</v>
          </cell>
          <cell r="BD8">
            <v>0</v>
          </cell>
          <cell r="BE8">
            <v>0</v>
          </cell>
          <cell r="BF8">
            <v>0</v>
          </cell>
          <cell r="BG8">
            <v>0</v>
          </cell>
          <cell r="BH8">
            <v>0</v>
          </cell>
          <cell r="BI8" t="str">
            <v>Yes</v>
          </cell>
          <cell r="BJ8">
            <v>915000</v>
          </cell>
          <cell r="BK8">
            <v>50000</v>
          </cell>
          <cell r="BL8">
            <v>50000</v>
          </cell>
          <cell r="BM8">
            <v>500000</v>
          </cell>
          <cell r="BN8">
            <v>315000</v>
          </cell>
          <cell r="BO8" t="str">
            <v>Yes</v>
          </cell>
          <cell r="BP8">
            <v>185000</v>
          </cell>
          <cell r="BQ8">
            <v>0</v>
          </cell>
          <cell r="BR8">
            <v>10000</v>
          </cell>
          <cell r="BS8">
            <v>75000</v>
          </cell>
          <cell r="BT8">
            <v>100000</v>
          </cell>
          <cell r="BU8">
            <v>0</v>
          </cell>
          <cell r="BV8">
            <v>0</v>
          </cell>
          <cell r="BW8">
            <v>0</v>
          </cell>
          <cell r="BX8">
            <v>0</v>
          </cell>
          <cell r="BY8">
            <v>0</v>
          </cell>
          <cell r="BZ8">
            <v>0</v>
          </cell>
          <cell r="CA8">
            <v>0</v>
          </cell>
          <cell r="CB8">
            <v>0</v>
          </cell>
          <cell r="CC8">
            <v>0</v>
          </cell>
          <cell r="CD8">
            <v>0</v>
          </cell>
          <cell r="CE8" t="str">
            <v>(select)</v>
          </cell>
          <cell r="CF8">
            <v>0</v>
          </cell>
          <cell r="CG8">
            <v>0</v>
          </cell>
          <cell r="CH8">
            <v>0</v>
          </cell>
          <cell r="CI8">
            <v>0</v>
          </cell>
          <cell r="CJ8">
            <v>0</v>
          </cell>
          <cell r="CK8">
            <v>0</v>
          </cell>
          <cell r="CL8">
            <v>0</v>
          </cell>
          <cell r="CM8">
            <v>0</v>
          </cell>
          <cell r="CN8">
            <v>0</v>
          </cell>
          <cell r="CO8">
            <v>0</v>
          </cell>
          <cell r="CP8">
            <v>1100000</v>
          </cell>
          <cell r="CQ8">
            <v>50000</v>
          </cell>
          <cell r="CR8">
            <v>60000</v>
          </cell>
          <cell r="CS8">
            <v>575000</v>
          </cell>
          <cell r="CT8">
            <v>415000</v>
          </cell>
          <cell r="CU8">
            <v>0</v>
          </cell>
          <cell r="CV8">
            <v>0</v>
          </cell>
          <cell r="CW8">
            <v>0</v>
          </cell>
          <cell r="CX8">
            <v>0</v>
          </cell>
          <cell r="CY8">
            <v>0</v>
          </cell>
          <cell r="CZ8" t="str">
            <v>(select)</v>
          </cell>
          <cell r="DA8">
            <v>0</v>
          </cell>
          <cell r="DB8">
            <v>0</v>
          </cell>
          <cell r="DC8">
            <v>0</v>
          </cell>
          <cell r="DD8">
            <v>0</v>
          </cell>
          <cell r="DE8">
            <v>0</v>
          </cell>
          <cell r="DF8" t="str">
            <v>(select)</v>
          </cell>
          <cell r="DG8">
            <v>0</v>
          </cell>
          <cell r="DH8">
            <v>0</v>
          </cell>
          <cell r="DI8">
            <v>0</v>
          </cell>
          <cell r="DJ8">
            <v>0</v>
          </cell>
          <cell r="DK8">
            <v>0</v>
          </cell>
          <cell r="DL8" t="str">
            <v>(select)</v>
          </cell>
          <cell r="DM8">
            <v>0</v>
          </cell>
          <cell r="DN8">
            <v>0</v>
          </cell>
          <cell r="DO8">
            <v>0</v>
          </cell>
          <cell r="DP8">
            <v>0</v>
          </cell>
          <cell r="DQ8">
            <v>0</v>
          </cell>
          <cell r="DR8" t="str">
            <v>Yes</v>
          </cell>
          <cell r="DS8">
            <v>1500000</v>
          </cell>
          <cell r="DT8">
            <v>400000</v>
          </cell>
          <cell r="DU8">
            <v>0</v>
          </cell>
          <cell r="DV8">
            <v>0</v>
          </cell>
          <cell r="DW8">
            <v>0</v>
          </cell>
          <cell r="DX8" t="str">
            <v>(select)</v>
          </cell>
          <cell r="DY8">
            <v>0</v>
          </cell>
          <cell r="DZ8">
            <v>0</v>
          </cell>
          <cell r="EA8">
            <v>0</v>
          </cell>
          <cell r="EB8">
            <v>0</v>
          </cell>
          <cell r="EC8">
            <v>0</v>
          </cell>
          <cell r="ED8">
            <v>0</v>
          </cell>
          <cell r="EE8">
            <v>0</v>
          </cell>
          <cell r="EF8">
            <v>0</v>
          </cell>
          <cell r="EG8">
            <v>0</v>
          </cell>
          <cell r="EH8">
            <v>0</v>
          </cell>
          <cell r="EI8">
            <v>0</v>
          </cell>
          <cell r="EJ8">
            <v>0</v>
          </cell>
          <cell r="EK8">
            <v>0</v>
          </cell>
          <cell r="EL8">
            <v>0</v>
          </cell>
          <cell r="EM8">
            <v>0</v>
          </cell>
          <cell r="EN8" t="str">
            <v>(select)</v>
          </cell>
          <cell r="EO8">
            <v>0</v>
          </cell>
          <cell r="EP8">
            <v>0</v>
          </cell>
          <cell r="EQ8">
            <v>0</v>
          </cell>
          <cell r="ER8">
            <v>0</v>
          </cell>
          <cell r="ES8">
            <v>0</v>
          </cell>
          <cell r="ET8">
            <v>0</v>
          </cell>
          <cell r="EU8">
            <v>0</v>
          </cell>
          <cell r="EV8">
            <v>0</v>
          </cell>
          <cell r="EW8">
            <v>0</v>
          </cell>
          <cell r="EX8">
            <v>0</v>
          </cell>
          <cell r="EY8">
            <v>1500000</v>
          </cell>
          <cell r="EZ8">
            <v>400000</v>
          </cell>
          <cell r="FA8">
            <v>0</v>
          </cell>
          <cell r="FB8">
            <v>0</v>
          </cell>
          <cell r="FC8">
            <v>0</v>
          </cell>
          <cell r="FD8">
            <v>0</v>
          </cell>
          <cell r="FE8">
            <v>0</v>
          </cell>
          <cell r="FF8">
            <v>0</v>
          </cell>
          <cell r="FG8">
            <v>0</v>
          </cell>
          <cell r="FH8">
            <v>1315000</v>
          </cell>
          <cell r="FI8">
            <v>185000</v>
          </cell>
          <cell r="FJ8">
            <v>0</v>
          </cell>
          <cell r="FK8">
            <v>0</v>
          </cell>
          <cell r="FL8">
            <v>0</v>
          </cell>
          <cell r="FM8">
            <v>0</v>
          </cell>
          <cell r="FN8">
            <v>1500000</v>
          </cell>
          <cell r="FO8">
            <v>324494</v>
          </cell>
          <cell r="FP8" t="str">
            <v>Estimate only (high possibility of variance to estimate &gt;25%)</v>
          </cell>
          <cell r="FQ8" t="str">
            <v>2015-18 Capital Plan allocation is $4,730,000. 2017 budget is $2,600,000 leaving only $100,000 remaining for 2018</v>
          </cell>
          <cell r="FR8">
            <v>0</v>
          </cell>
          <cell r="FS8">
            <v>0</v>
          </cell>
          <cell r="FT8">
            <v>0</v>
          </cell>
          <cell r="FU8">
            <v>0</v>
          </cell>
          <cell r="FV8">
            <v>0</v>
          </cell>
          <cell r="FW8">
            <v>0</v>
          </cell>
          <cell r="FX8" t="str">
            <v>(select)</v>
          </cell>
          <cell r="FY8">
            <v>0</v>
          </cell>
          <cell r="FZ8">
            <v>0</v>
          </cell>
          <cell r="GA8">
            <v>0</v>
          </cell>
          <cell r="GB8">
            <v>0</v>
          </cell>
          <cell r="GC8">
            <v>0</v>
          </cell>
          <cell r="GD8">
            <v>0</v>
          </cell>
          <cell r="GE8" t="str">
            <v>(select)</v>
          </cell>
          <cell r="GF8">
            <v>0</v>
          </cell>
          <cell r="GG8">
            <v>0</v>
          </cell>
          <cell r="GH8">
            <v>0</v>
          </cell>
          <cell r="GI8">
            <v>0</v>
          </cell>
          <cell r="GJ8">
            <v>0</v>
          </cell>
          <cell r="GK8">
            <v>0</v>
          </cell>
          <cell r="GL8" t="str">
            <v>(select)</v>
          </cell>
          <cell r="GM8">
            <v>0</v>
          </cell>
          <cell r="GN8">
            <v>0</v>
          </cell>
          <cell r="GO8">
            <v>0</v>
          </cell>
          <cell r="GP8">
            <v>0</v>
          </cell>
          <cell r="GQ8">
            <v>0</v>
          </cell>
          <cell r="GR8">
            <v>0</v>
          </cell>
          <cell r="GS8" t="str">
            <v>(select)</v>
          </cell>
          <cell r="GT8">
            <v>0</v>
          </cell>
          <cell r="GU8">
            <v>0</v>
          </cell>
          <cell r="GV8">
            <v>0</v>
          </cell>
          <cell r="GW8">
            <v>0</v>
          </cell>
          <cell r="GX8">
            <v>0</v>
          </cell>
          <cell r="GY8">
            <v>0</v>
          </cell>
          <cell r="GZ8">
            <v>0</v>
          </cell>
          <cell r="HA8">
            <v>0</v>
          </cell>
          <cell r="HB8">
            <v>0</v>
          </cell>
          <cell r="HC8">
            <v>0</v>
          </cell>
          <cell r="HD8">
            <v>0</v>
          </cell>
          <cell r="HE8">
            <v>0</v>
          </cell>
          <cell r="HF8">
            <v>0</v>
          </cell>
          <cell r="HG8">
            <v>0</v>
          </cell>
          <cell r="HH8">
            <v>0</v>
          </cell>
          <cell r="HI8">
            <v>0</v>
          </cell>
          <cell r="HJ8">
            <v>0</v>
          </cell>
          <cell r="HK8">
            <v>0</v>
          </cell>
          <cell r="HL8" t="str">
            <v>Salaries &amp; Benefits</v>
          </cell>
          <cell r="HM8">
            <v>0</v>
          </cell>
          <cell r="HN8">
            <v>40000</v>
          </cell>
          <cell r="HO8">
            <v>0</v>
          </cell>
          <cell r="HP8">
            <v>0</v>
          </cell>
          <cell r="HQ8">
            <v>0</v>
          </cell>
          <cell r="HR8">
            <v>40000</v>
          </cell>
          <cell r="HS8" t="str">
            <v>Supplies &amp; Materials</v>
          </cell>
          <cell r="HT8">
            <v>0</v>
          </cell>
          <cell r="HU8">
            <v>10000</v>
          </cell>
          <cell r="HV8">
            <v>0</v>
          </cell>
          <cell r="HW8">
            <v>0</v>
          </cell>
          <cell r="HX8">
            <v>0</v>
          </cell>
          <cell r="HY8">
            <v>10000</v>
          </cell>
          <cell r="HZ8" t="str">
            <v>(select)</v>
          </cell>
          <cell r="IA8">
            <v>0</v>
          </cell>
          <cell r="IB8">
            <v>0</v>
          </cell>
          <cell r="IC8">
            <v>0</v>
          </cell>
          <cell r="ID8">
            <v>0</v>
          </cell>
          <cell r="IE8">
            <v>0</v>
          </cell>
          <cell r="IF8">
            <v>0</v>
          </cell>
          <cell r="IG8" t="str">
            <v>(select)</v>
          </cell>
          <cell r="IH8">
            <v>0</v>
          </cell>
          <cell r="II8">
            <v>0</v>
          </cell>
          <cell r="IJ8">
            <v>0</v>
          </cell>
          <cell r="IK8">
            <v>0</v>
          </cell>
          <cell r="IL8">
            <v>0</v>
          </cell>
          <cell r="IM8">
            <v>0</v>
          </cell>
          <cell r="IN8">
            <v>0</v>
          </cell>
          <cell r="IO8">
            <v>50000</v>
          </cell>
          <cell r="IP8">
            <v>0</v>
          </cell>
          <cell r="IQ8">
            <v>0</v>
          </cell>
          <cell r="IR8">
            <v>0</v>
          </cell>
          <cell r="IS8">
            <v>50000</v>
          </cell>
          <cell r="IT8">
            <v>0</v>
          </cell>
          <cell r="IU8">
            <v>-50000</v>
          </cell>
          <cell r="IV8">
            <v>0</v>
          </cell>
          <cell r="IW8">
            <v>0</v>
          </cell>
          <cell r="IX8">
            <v>0</v>
          </cell>
          <cell r="IY8">
            <v>-50000</v>
          </cell>
          <cell r="IZ8" t="str">
            <v>Renewed park facilities typically include new, enhanced and expanded features and require an increase in operating budgets estimated at 2% of capital projects for new</v>
          </cell>
          <cell r="JA8">
            <v>1500000</v>
          </cell>
          <cell r="JB8" t="str">
            <v xml:space="preserve">  (select)</v>
          </cell>
          <cell r="JC8">
            <v>0</v>
          </cell>
          <cell r="JD8" t="str">
            <v xml:space="preserve">  (select)</v>
          </cell>
          <cell r="JE8">
            <v>0</v>
          </cell>
          <cell r="JF8" t="str">
            <v xml:space="preserve">  (select)</v>
          </cell>
          <cell r="JG8">
            <v>0</v>
          </cell>
          <cell r="JH8">
            <v>0</v>
          </cell>
          <cell r="JI8">
            <v>1500000</v>
          </cell>
          <cell r="JJ8">
            <v>500000</v>
          </cell>
          <cell r="JK8">
            <v>0</v>
          </cell>
          <cell r="JL8">
            <v>0</v>
          </cell>
          <cell r="JM8">
            <v>0</v>
          </cell>
          <cell r="JN8">
            <v>0</v>
          </cell>
          <cell r="JO8">
            <v>1000000</v>
          </cell>
          <cell r="JP8">
            <v>0</v>
          </cell>
          <cell r="JQ8">
            <v>0</v>
          </cell>
          <cell r="JR8">
            <v>0</v>
          </cell>
          <cell r="JS8">
            <v>0</v>
          </cell>
          <cell r="JT8">
            <v>0</v>
          </cell>
          <cell r="JU8">
            <v>1500000</v>
          </cell>
          <cell r="JV8">
            <v>1100000</v>
          </cell>
          <cell r="JW8">
            <v>0</v>
          </cell>
          <cell r="JX8">
            <v>0</v>
          </cell>
          <cell r="JY8">
            <v>0</v>
          </cell>
          <cell r="JZ8">
            <v>0</v>
          </cell>
          <cell r="KA8">
            <v>1100000</v>
          </cell>
          <cell r="KB8">
            <v>100000</v>
          </cell>
          <cell r="KC8">
            <v>0</v>
          </cell>
          <cell r="KD8">
            <v>0</v>
          </cell>
          <cell r="KE8">
            <v>0</v>
          </cell>
          <cell r="KF8">
            <v>0</v>
          </cell>
          <cell r="KG8">
            <v>1000000</v>
          </cell>
          <cell r="KH8">
            <v>0</v>
          </cell>
          <cell r="KI8">
            <v>0</v>
          </cell>
          <cell r="KJ8">
            <v>0</v>
          </cell>
          <cell r="KK8">
            <v>0</v>
          </cell>
          <cell r="KL8">
            <v>0</v>
          </cell>
          <cell r="KM8">
            <v>1100000</v>
          </cell>
          <cell r="KN8" t="str">
            <v>(select)</v>
          </cell>
          <cell r="KO8">
            <v>0</v>
          </cell>
          <cell r="KP8" t="str">
            <v>(select)</v>
          </cell>
          <cell r="KQ8">
            <v>0</v>
          </cell>
          <cell r="KR8" t="str">
            <v>(select)</v>
          </cell>
          <cell r="KS8">
            <v>0</v>
          </cell>
          <cell r="KT8" t="str">
            <v>Source of funds for Value Proposition (e.g. Capital Plan Program)</v>
          </cell>
          <cell r="KU8" t="str">
            <v>City-wide DCL with a 1% municipal assist factor. In CPT line 40.</v>
          </cell>
          <cell r="KV8">
            <v>0</v>
          </cell>
          <cell r="KW8">
            <v>0</v>
          </cell>
          <cell r="KX8" t="str">
            <v>(select)</v>
          </cell>
          <cell r="KY8">
            <v>0</v>
          </cell>
          <cell r="KZ8" t="str">
            <v>(select)</v>
          </cell>
          <cell r="LA8">
            <v>0</v>
          </cell>
          <cell r="LB8" t="str">
            <v>Yes</v>
          </cell>
          <cell r="LC8" t="str">
            <v>(select)</v>
          </cell>
          <cell r="LD8" t="str">
            <v>Steve Jackson</v>
          </cell>
          <cell r="LE8">
            <v>0</v>
          </cell>
          <cell r="LF8" t="str">
            <v>(select)</v>
          </cell>
          <cell r="LG8" t="str">
            <v>Malcolm Bromley</v>
          </cell>
          <cell r="LH8">
            <v>0</v>
          </cell>
          <cell r="LM8">
            <v>0</v>
          </cell>
          <cell r="LN8">
            <v>1000000</v>
          </cell>
          <cell r="LO8">
            <v>0</v>
          </cell>
          <cell r="LP8">
            <v>0</v>
          </cell>
          <cell r="LQ8">
            <v>1000000</v>
          </cell>
          <cell r="LR8">
            <v>0</v>
          </cell>
          <cell r="LS8" t="str">
            <v>Neighbourhood Park Renewal</v>
          </cell>
          <cell r="LT8" t="str">
            <v>Neighbourhood Park Renewal</v>
          </cell>
          <cell r="LU8" t="str">
            <v>Neighbourhood Park Renewal</v>
          </cell>
          <cell r="LV8" t="b">
            <v>1</v>
          </cell>
          <cell r="LW8">
            <v>0</v>
          </cell>
          <cell r="LX8">
            <v>0</v>
          </cell>
          <cell r="LY8" t="str">
            <v>40</v>
          </cell>
        </row>
        <row r="9">
          <cell r="B9" t="str">
            <v>P4</v>
          </cell>
          <cell r="C9">
            <v>2017</v>
          </cell>
          <cell r="D9">
            <v>42646</v>
          </cell>
          <cell r="E9" t="str">
            <v>Board of Parks &amp; Recreation</v>
          </cell>
          <cell r="F9" t="str">
            <v>(select)</v>
          </cell>
          <cell r="G9" t="str">
            <v>Dave Hutch,  Tiina Mack</v>
          </cell>
          <cell r="H9" t="str">
            <v>Program</v>
          </cell>
          <cell r="I9" t="str">
            <v>Capital</v>
          </cell>
          <cell r="J9" t="str">
            <v>Both Internal &amp; External</v>
          </cell>
          <cell r="K9" t="str">
            <v>03. Parks, Open Spaces and Recreation</v>
          </cell>
          <cell r="L9" t="str">
            <v>A. Urban Forest and Natural Features</v>
          </cell>
          <cell r="M9" t="str">
            <v xml:space="preserve">04. New </v>
          </cell>
          <cell r="N9" t="str">
            <v>Biodiversity Enhancements</v>
          </cell>
          <cell r="O9" t="str">
            <v>No</v>
          </cell>
          <cell r="P9" t="str">
            <v>January</v>
          </cell>
          <cell r="Q9">
            <v>2017</v>
          </cell>
          <cell r="R9" t="str">
            <v>December</v>
          </cell>
          <cell r="S9">
            <v>2018</v>
          </cell>
          <cell r="T9" t="str">
            <v>New asset/service</v>
          </cell>
          <cell r="U9" t="str">
            <v>Yes</v>
          </cell>
          <cell r="V9" t="str">
            <v>CPP-00057</v>
          </cell>
          <cell r="W9" t="str">
            <v>No</v>
          </cell>
          <cell r="X9" t="str">
            <v>(select)</v>
          </cell>
          <cell r="Y9" t="str">
            <v>No</v>
          </cell>
          <cell r="Z9" t="str">
            <v xml:space="preserve">This adds to the existing budget because work intiated in 2016 continues into 2017.  The City's Greenest City Action Plan and Park Board Biodiversity Strategy outlines needs to create new natural areas in parks to provide more people with access to nature.  Multiple new projects to promote Biodiversity within the park system including wetland restoration,  planning for a new stream daylighting project (Tatlow Park), marine habitat management, species at risk conservation, pollinator conservation, and bird habitat improvements. Specific tasks including retaining consultants for project design and implementation, and materials for stewardship and for other Park Board implemented projects.  </v>
          </cell>
          <cell r="AA9" t="str">
            <v>Biodiversity projects in 2017 will include implementation of new pollinator gardens in parks, forest biodiversity (new planting in existing forests), planning for a new stream in Tatlow Park (initiated in 2016), and planning related to biodiversity goals. New bird habitat projects will also be supported as well other Board priorities arising.</v>
          </cell>
          <cell r="AB9" t="str">
            <v>Project sites and schedules are under development with the exception of Tatlow that is identified as a priority.</v>
          </cell>
          <cell r="AC9" t="str">
            <v>Pollinator enhancement projects</v>
          </cell>
          <cell r="AD9">
            <v>3</v>
          </cell>
          <cell r="AE9" t="str">
            <v>ea.</v>
          </cell>
          <cell r="AF9" t="str">
            <v>Forest biodiversity enhancements</v>
          </cell>
          <cell r="AG9">
            <v>3</v>
          </cell>
          <cell r="AH9" t="str">
            <v>ea.</v>
          </cell>
          <cell r="AI9" t="str">
            <v>Tatlow Creek Project Design</v>
          </cell>
          <cell r="AJ9">
            <v>1</v>
          </cell>
          <cell r="AK9" t="str">
            <v>ea.</v>
          </cell>
          <cell r="AL9">
            <v>0</v>
          </cell>
          <cell r="AM9">
            <v>0</v>
          </cell>
          <cell r="AN9">
            <v>0</v>
          </cell>
          <cell r="AO9">
            <v>0</v>
          </cell>
          <cell r="AP9">
            <v>0</v>
          </cell>
          <cell r="AQ9" t="str">
            <v>Yes</v>
          </cell>
          <cell r="AR9">
            <v>50000</v>
          </cell>
          <cell r="AS9">
            <v>50000</v>
          </cell>
          <cell r="AT9">
            <v>0</v>
          </cell>
          <cell r="AU9">
            <v>0</v>
          </cell>
          <cell r="AV9">
            <v>0</v>
          </cell>
          <cell r="AW9" t="str">
            <v>(select)</v>
          </cell>
          <cell r="AX9">
            <v>0</v>
          </cell>
          <cell r="AY9">
            <v>0</v>
          </cell>
          <cell r="AZ9">
            <v>0</v>
          </cell>
          <cell r="BA9">
            <v>0</v>
          </cell>
          <cell r="BB9">
            <v>0</v>
          </cell>
          <cell r="BC9" t="str">
            <v>(select)</v>
          </cell>
          <cell r="BD9">
            <v>0</v>
          </cell>
          <cell r="BE9">
            <v>0</v>
          </cell>
          <cell r="BF9">
            <v>0</v>
          </cell>
          <cell r="BG9">
            <v>0</v>
          </cell>
          <cell r="BH9">
            <v>0</v>
          </cell>
          <cell r="BI9" t="str">
            <v>Yes</v>
          </cell>
          <cell r="BJ9">
            <v>250000</v>
          </cell>
          <cell r="BK9">
            <v>250000</v>
          </cell>
          <cell r="BL9">
            <v>0</v>
          </cell>
          <cell r="BM9">
            <v>0</v>
          </cell>
          <cell r="BN9">
            <v>0</v>
          </cell>
          <cell r="BO9" t="str">
            <v>(select)</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t="str">
            <v>(select)</v>
          </cell>
          <cell r="CF9">
            <v>0</v>
          </cell>
          <cell r="CG9">
            <v>0</v>
          </cell>
          <cell r="CH9">
            <v>0</v>
          </cell>
          <cell r="CI9">
            <v>0</v>
          </cell>
          <cell r="CJ9">
            <v>0</v>
          </cell>
          <cell r="CK9">
            <v>0</v>
          </cell>
          <cell r="CL9">
            <v>0</v>
          </cell>
          <cell r="CM9">
            <v>0</v>
          </cell>
          <cell r="CN9">
            <v>0</v>
          </cell>
          <cell r="CO9">
            <v>0</v>
          </cell>
          <cell r="CP9">
            <v>300000</v>
          </cell>
          <cell r="CQ9">
            <v>300000</v>
          </cell>
          <cell r="CR9">
            <v>0</v>
          </cell>
          <cell r="CS9">
            <v>0</v>
          </cell>
          <cell r="CT9">
            <v>0</v>
          </cell>
          <cell r="CU9">
            <v>0</v>
          </cell>
          <cell r="CV9">
            <v>0</v>
          </cell>
          <cell r="CW9">
            <v>0</v>
          </cell>
          <cell r="CX9">
            <v>0</v>
          </cell>
          <cell r="CY9">
            <v>0</v>
          </cell>
          <cell r="CZ9" t="str">
            <v>Yes</v>
          </cell>
          <cell r="DA9">
            <v>50000</v>
          </cell>
          <cell r="DB9">
            <v>0</v>
          </cell>
          <cell r="DC9">
            <v>0</v>
          </cell>
          <cell r="DD9">
            <v>0</v>
          </cell>
          <cell r="DE9">
            <v>0</v>
          </cell>
          <cell r="DF9" t="str">
            <v>(select)</v>
          </cell>
          <cell r="DG9">
            <v>0</v>
          </cell>
          <cell r="DH9">
            <v>0</v>
          </cell>
          <cell r="DI9">
            <v>0</v>
          </cell>
          <cell r="DJ9">
            <v>0</v>
          </cell>
          <cell r="DK9">
            <v>0</v>
          </cell>
          <cell r="DL9" t="str">
            <v>(select)</v>
          </cell>
          <cell r="DM9">
            <v>0</v>
          </cell>
          <cell r="DN9">
            <v>0</v>
          </cell>
          <cell r="DO9">
            <v>0</v>
          </cell>
          <cell r="DP9">
            <v>0</v>
          </cell>
          <cell r="DQ9">
            <v>0</v>
          </cell>
          <cell r="DR9" t="str">
            <v>Yes</v>
          </cell>
          <cell r="DS9">
            <v>250000</v>
          </cell>
          <cell r="DT9">
            <v>0</v>
          </cell>
          <cell r="DU9">
            <v>0</v>
          </cell>
          <cell r="DV9">
            <v>0</v>
          </cell>
          <cell r="DW9">
            <v>0</v>
          </cell>
          <cell r="DX9" t="str">
            <v>(select)</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t="str">
            <v>(select)</v>
          </cell>
          <cell r="EO9">
            <v>0</v>
          </cell>
          <cell r="EP9">
            <v>0</v>
          </cell>
          <cell r="EQ9">
            <v>0</v>
          </cell>
          <cell r="ER9">
            <v>0</v>
          </cell>
          <cell r="ES9">
            <v>0</v>
          </cell>
          <cell r="ET9">
            <v>0</v>
          </cell>
          <cell r="EU9">
            <v>0</v>
          </cell>
          <cell r="EV9">
            <v>0</v>
          </cell>
          <cell r="EW9">
            <v>0</v>
          </cell>
          <cell r="EX9">
            <v>0</v>
          </cell>
          <cell r="EY9">
            <v>300000</v>
          </cell>
          <cell r="EZ9">
            <v>0</v>
          </cell>
          <cell r="FA9">
            <v>0</v>
          </cell>
          <cell r="FB9">
            <v>0</v>
          </cell>
          <cell r="FC9">
            <v>0</v>
          </cell>
          <cell r="FD9">
            <v>0</v>
          </cell>
          <cell r="FE9">
            <v>50000</v>
          </cell>
          <cell r="FF9">
            <v>0</v>
          </cell>
          <cell r="FG9">
            <v>0</v>
          </cell>
          <cell r="FH9">
            <v>250000</v>
          </cell>
          <cell r="FI9">
            <v>0</v>
          </cell>
          <cell r="FJ9">
            <v>0</v>
          </cell>
          <cell r="FK9">
            <v>0</v>
          </cell>
          <cell r="FL9">
            <v>0</v>
          </cell>
          <cell r="FM9">
            <v>0</v>
          </cell>
          <cell r="FN9">
            <v>300000</v>
          </cell>
          <cell r="FO9">
            <v>80891.56</v>
          </cell>
          <cell r="FP9" t="str">
            <v>Estimate (possibility of variance &lt;25%)</v>
          </cell>
          <cell r="FQ9" t="str">
            <v>Total 2015-18 Capital Plan allocation is $1M, with $300,000 allocated in the 2017 Budget.</v>
          </cell>
          <cell r="FR9">
            <v>0</v>
          </cell>
          <cell r="FS9">
            <v>0</v>
          </cell>
          <cell r="FT9">
            <v>0</v>
          </cell>
          <cell r="FU9">
            <v>0</v>
          </cell>
          <cell r="FV9">
            <v>0</v>
          </cell>
          <cell r="FW9">
            <v>0</v>
          </cell>
          <cell r="FX9" t="str">
            <v>(select)</v>
          </cell>
          <cell r="FY9">
            <v>0</v>
          </cell>
          <cell r="FZ9">
            <v>0</v>
          </cell>
          <cell r="GA9">
            <v>0</v>
          </cell>
          <cell r="GB9">
            <v>0</v>
          </cell>
          <cell r="GC9">
            <v>0</v>
          </cell>
          <cell r="GD9">
            <v>0</v>
          </cell>
          <cell r="GE9" t="str">
            <v>(select)</v>
          </cell>
          <cell r="GF9">
            <v>0</v>
          </cell>
          <cell r="GG9">
            <v>0</v>
          </cell>
          <cell r="GH9">
            <v>0</v>
          </cell>
          <cell r="GI9">
            <v>0</v>
          </cell>
          <cell r="GJ9">
            <v>0</v>
          </cell>
          <cell r="GK9">
            <v>0</v>
          </cell>
          <cell r="GL9" t="str">
            <v>(select)</v>
          </cell>
          <cell r="GM9">
            <v>0</v>
          </cell>
          <cell r="GN9">
            <v>0</v>
          </cell>
          <cell r="GO9">
            <v>0</v>
          </cell>
          <cell r="GP9">
            <v>0</v>
          </cell>
          <cell r="GQ9">
            <v>0</v>
          </cell>
          <cell r="GR9">
            <v>0</v>
          </cell>
          <cell r="GS9" t="str">
            <v>(select)</v>
          </cell>
          <cell r="GT9">
            <v>0</v>
          </cell>
          <cell r="GU9">
            <v>0</v>
          </cell>
          <cell r="GV9">
            <v>0</v>
          </cell>
          <cell r="GW9">
            <v>0</v>
          </cell>
          <cell r="GX9">
            <v>0</v>
          </cell>
          <cell r="GY9">
            <v>0</v>
          </cell>
          <cell r="GZ9">
            <v>0</v>
          </cell>
          <cell r="HA9">
            <v>0</v>
          </cell>
          <cell r="HB9">
            <v>0</v>
          </cell>
          <cell r="HC9">
            <v>0</v>
          </cell>
          <cell r="HD9">
            <v>0</v>
          </cell>
          <cell r="HE9">
            <v>0</v>
          </cell>
          <cell r="HF9">
            <v>0</v>
          </cell>
          <cell r="HG9">
            <v>0</v>
          </cell>
          <cell r="HH9">
            <v>0</v>
          </cell>
          <cell r="HI9">
            <v>0</v>
          </cell>
          <cell r="HJ9">
            <v>0</v>
          </cell>
          <cell r="HK9">
            <v>0</v>
          </cell>
          <cell r="HL9" t="str">
            <v>Salaries &amp; Benefits</v>
          </cell>
          <cell r="HM9">
            <v>0</v>
          </cell>
          <cell r="HN9">
            <v>2000</v>
          </cell>
          <cell r="HO9">
            <v>0</v>
          </cell>
          <cell r="HP9">
            <v>0</v>
          </cell>
          <cell r="HQ9">
            <v>0</v>
          </cell>
          <cell r="HR9">
            <v>2000</v>
          </cell>
          <cell r="HS9" t="str">
            <v>(select)</v>
          </cell>
          <cell r="HT9">
            <v>0</v>
          </cell>
          <cell r="HU9">
            <v>0</v>
          </cell>
          <cell r="HV9">
            <v>0</v>
          </cell>
          <cell r="HW9">
            <v>0</v>
          </cell>
          <cell r="HX9">
            <v>0</v>
          </cell>
          <cell r="HY9">
            <v>0</v>
          </cell>
          <cell r="HZ9" t="str">
            <v>(select)</v>
          </cell>
          <cell r="IA9">
            <v>0</v>
          </cell>
          <cell r="IB9">
            <v>0</v>
          </cell>
          <cell r="IC9">
            <v>0</v>
          </cell>
          <cell r="ID9">
            <v>0</v>
          </cell>
          <cell r="IE9">
            <v>0</v>
          </cell>
          <cell r="IF9">
            <v>0</v>
          </cell>
          <cell r="IG9" t="str">
            <v>(select)</v>
          </cell>
          <cell r="IH9">
            <v>0</v>
          </cell>
          <cell r="II9">
            <v>0</v>
          </cell>
          <cell r="IJ9">
            <v>0</v>
          </cell>
          <cell r="IK9">
            <v>0</v>
          </cell>
          <cell r="IL9">
            <v>0</v>
          </cell>
          <cell r="IM9">
            <v>0</v>
          </cell>
          <cell r="IN9">
            <v>0</v>
          </cell>
          <cell r="IO9">
            <v>2000</v>
          </cell>
          <cell r="IP9">
            <v>0</v>
          </cell>
          <cell r="IQ9">
            <v>0</v>
          </cell>
          <cell r="IR9">
            <v>0</v>
          </cell>
          <cell r="IS9">
            <v>2000</v>
          </cell>
          <cell r="IT9">
            <v>0</v>
          </cell>
          <cell r="IU9">
            <v>-2000</v>
          </cell>
          <cell r="IV9">
            <v>0</v>
          </cell>
          <cell r="IW9">
            <v>0</v>
          </cell>
          <cell r="IX9">
            <v>0</v>
          </cell>
          <cell r="IY9">
            <v>-2000</v>
          </cell>
          <cell r="IZ9" t="str">
            <v>On average, new features and facilities require a 2% of project capital cost increase in operating budgets to maintain assets at current standards.</v>
          </cell>
          <cell r="JA9">
            <v>300000</v>
          </cell>
          <cell r="JB9" t="str">
            <v xml:space="preserve">  (select)</v>
          </cell>
          <cell r="JC9">
            <v>0</v>
          </cell>
          <cell r="JD9" t="str">
            <v xml:space="preserve">  (select)</v>
          </cell>
          <cell r="JE9">
            <v>0</v>
          </cell>
          <cell r="JF9" t="str">
            <v xml:space="preserve">  (select)</v>
          </cell>
          <cell r="JG9">
            <v>0</v>
          </cell>
          <cell r="JH9">
            <v>0</v>
          </cell>
          <cell r="JI9">
            <v>300000</v>
          </cell>
          <cell r="JJ9">
            <v>0</v>
          </cell>
          <cell r="JK9">
            <v>0</v>
          </cell>
          <cell r="JL9">
            <v>7000</v>
          </cell>
          <cell r="JM9">
            <v>0</v>
          </cell>
          <cell r="JN9">
            <v>0</v>
          </cell>
          <cell r="JO9">
            <v>293000</v>
          </cell>
          <cell r="JP9">
            <v>0</v>
          </cell>
          <cell r="JQ9">
            <v>0</v>
          </cell>
          <cell r="JR9">
            <v>0</v>
          </cell>
          <cell r="JS9">
            <v>0</v>
          </cell>
          <cell r="JT9">
            <v>0</v>
          </cell>
          <cell r="JU9">
            <v>300000</v>
          </cell>
          <cell r="JV9">
            <v>300000</v>
          </cell>
          <cell r="JW9">
            <v>0</v>
          </cell>
          <cell r="JX9">
            <v>0</v>
          </cell>
          <cell r="JY9">
            <v>0</v>
          </cell>
          <cell r="JZ9">
            <v>0</v>
          </cell>
          <cell r="KA9">
            <v>300000</v>
          </cell>
          <cell r="KB9">
            <v>0</v>
          </cell>
          <cell r="KC9">
            <v>0</v>
          </cell>
          <cell r="KD9">
            <v>7000</v>
          </cell>
          <cell r="KE9">
            <v>0</v>
          </cell>
          <cell r="KF9">
            <v>0</v>
          </cell>
          <cell r="KG9">
            <v>293000</v>
          </cell>
          <cell r="KH9">
            <v>0</v>
          </cell>
          <cell r="KI9">
            <v>0</v>
          </cell>
          <cell r="KJ9">
            <v>0</v>
          </cell>
          <cell r="KK9">
            <v>0</v>
          </cell>
          <cell r="KL9">
            <v>0</v>
          </cell>
          <cell r="KM9">
            <v>300000</v>
          </cell>
          <cell r="KN9" t="str">
            <v>(select)</v>
          </cell>
          <cell r="KO9">
            <v>0</v>
          </cell>
          <cell r="KP9" t="str">
            <v>(select)</v>
          </cell>
          <cell r="KQ9">
            <v>0</v>
          </cell>
          <cell r="KR9" t="str">
            <v>(select)</v>
          </cell>
          <cell r="KS9">
            <v>0</v>
          </cell>
          <cell r="KT9" t="str">
            <v>Source of funds for Value Proposition (e.g. Capital Plan Program)</v>
          </cell>
          <cell r="KU9" t="str">
            <v>CPT line 36.</v>
          </cell>
          <cell r="KV9">
            <v>0</v>
          </cell>
          <cell r="KW9">
            <v>0</v>
          </cell>
          <cell r="KX9" t="str">
            <v>(select)</v>
          </cell>
          <cell r="KY9">
            <v>0</v>
          </cell>
          <cell r="KZ9" t="str">
            <v>(select)</v>
          </cell>
          <cell r="LA9">
            <v>0</v>
          </cell>
          <cell r="LB9" t="str">
            <v>Yes</v>
          </cell>
          <cell r="LC9" t="str">
            <v>(select)</v>
          </cell>
          <cell r="LD9" t="str">
            <v>Steve Jackson</v>
          </cell>
          <cell r="LE9">
            <v>0</v>
          </cell>
          <cell r="LF9" t="str">
            <v>(select)</v>
          </cell>
          <cell r="LG9" t="str">
            <v>Malcolm Bromley</v>
          </cell>
          <cell r="LH9">
            <v>0</v>
          </cell>
          <cell r="LM9">
            <v>7000</v>
          </cell>
          <cell r="LN9">
            <v>293000</v>
          </cell>
          <cell r="LO9">
            <v>0</v>
          </cell>
          <cell r="LP9">
            <v>0</v>
          </cell>
          <cell r="LQ9">
            <v>293000</v>
          </cell>
          <cell r="LR9">
            <v>0</v>
          </cell>
          <cell r="LS9" t="str">
            <v>Biodiversity Enhancements</v>
          </cell>
          <cell r="LT9" t="str">
            <v>Biodiversity Enhancements</v>
          </cell>
          <cell r="LU9" t="str">
            <v>Biodiversity Enhancements</v>
          </cell>
          <cell r="LV9" t="b">
            <v>1</v>
          </cell>
          <cell r="LW9">
            <v>0</v>
          </cell>
          <cell r="LX9">
            <v>0</v>
          </cell>
          <cell r="LY9" t="str">
            <v>36</v>
          </cell>
        </row>
        <row r="10">
          <cell r="B10" t="str">
            <v>P5</v>
          </cell>
          <cell r="C10">
            <v>2017</v>
          </cell>
          <cell r="D10">
            <v>42646</v>
          </cell>
          <cell r="E10" t="str">
            <v>Board of Parks &amp; Recreation</v>
          </cell>
          <cell r="F10" t="str">
            <v>Real Estate &amp; Facilities Mgmt</v>
          </cell>
          <cell r="G10" t="str">
            <v>Tiina Mack, Alex Downie</v>
          </cell>
          <cell r="H10" t="str">
            <v>Program</v>
          </cell>
          <cell r="I10" t="str">
            <v>Capital</v>
          </cell>
          <cell r="J10" t="str">
            <v>Yes</v>
          </cell>
          <cell r="K10" t="str">
            <v>03. Parks, Open Spaces and Recreation</v>
          </cell>
          <cell r="L10" t="str">
            <v>E. Park Infrastructure</v>
          </cell>
          <cell r="M10" t="str">
            <v>01. Capital maintenance</v>
          </cell>
          <cell r="N10" t="str">
            <v>Park Pavement and Drainage</v>
          </cell>
          <cell r="O10" t="str">
            <v>No</v>
          </cell>
          <cell r="P10" t="str">
            <v>January</v>
          </cell>
          <cell r="Q10">
            <v>2017</v>
          </cell>
          <cell r="R10" t="str">
            <v>December</v>
          </cell>
          <cell r="S10">
            <v>2018</v>
          </cell>
          <cell r="T10" t="str">
            <v>Existing asset/service</v>
          </cell>
          <cell r="U10" t="str">
            <v>No</v>
          </cell>
          <cell r="V10" t="str">
            <v>CPP-00058</v>
          </cell>
          <cell r="W10" t="str">
            <v>No</v>
          </cell>
          <cell r="X10" t="str">
            <v>(select)</v>
          </cell>
          <cell r="Y10" t="str">
            <v>No</v>
          </cell>
          <cell r="Z10" t="str">
            <v>Upgrades to park parking lots and roads and other related capital maintenance projects</v>
          </cell>
          <cell r="AA10" t="str">
            <v>Grinding and repaving portions of Stanley Park Drive, parking lot upgrades and other capital maintenance projects to be determined.</v>
          </cell>
          <cell r="AB10" t="str">
            <v>Some work is done by operations  but work is primarily delivered by external consultants and contractors, capital maintenance work is done on a priority basis as the source of funds for this type of work is limited.</v>
          </cell>
          <cell r="AC10" t="str">
            <v>pavement renewal</v>
          </cell>
          <cell r="AD10">
            <v>3</v>
          </cell>
          <cell r="AE10" t="str">
            <v>ea</v>
          </cell>
          <cell r="AF10" t="str">
            <v>other capital maintenance projects</v>
          </cell>
          <cell r="AG10">
            <v>2</v>
          </cell>
          <cell r="AH10" t="str">
            <v>ea</v>
          </cell>
          <cell r="AI10">
            <v>0</v>
          </cell>
          <cell r="AJ10">
            <v>0</v>
          </cell>
          <cell r="AK10">
            <v>0</v>
          </cell>
          <cell r="AL10">
            <v>0</v>
          </cell>
          <cell r="AM10">
            <v>0</v>
          </cell>
          <cell r="AN10">
            <v>0</v>
          </cell>
          <cell r="AO10">
            <v>0</v>
          </cell>
          <cell r="AP10">
            <v>0</v>
          </cell>
          <cell r="AQ10" t="str">
            <v>(select)</v>
          </cell>
          <cell r="AR10">
            <v>0</v>
          </cell>
          <cell r="AS10">
            <v>0</v>
          </cell>
          <cell r="AT10">
            <v>0</v>
          </cell>
          <cell r="AU10">
            <v>0</v>
          </cell>
          <cell r="AV10">
            <v>0</v>
          </cell>
          <cell r="AW10" t="str">
            <v>(select)</v>
          </cell>
          <cell r="AX10">
            <v>0</v>
          </cell>
          <cell r="AY10">
            <v>0</v>
          </cell>
          <cell r="AZ10">
            <v>0</v>
          </cell>
          <cell r="BA10">
            <v>0</v>
          </cell>
          <cell r="BB10">
            <v>0</v>
          </cell>
          <cell r="BC10" t="str">
            <v>(select)</v>
          </cell>
          <cell r="BD10">
            <v>0</v>
          </cell>
          <cell r="BE10">
            <v>0</v>
          </cell>
          <cell r="BF10">
            <v>0</v>
          </cell>
          <cell r="BG10">
            <v>0</v>
          </cell>
          <cell r="BH10">
            <v>0</v>
          </cell>
          <cell r="BI10" t="str">
            <v>(select)</v>
          </cell>
          <cell r="BJ10">
            <v>280000</v>
          </cell>
          <cell r="BK10">
            <v>100000</v>
          </cell>
          <cell r="BL10">
            <v>90000</v>
          </cell>
          <cell r="BM10">
            <v>90000</v>
          </cell>
          <cell r="BN10">
            <v>0</v>
          </cell>
          <cell r="BO10" t="str">
            <v>(select)</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t="str">
            <v>(select)</v>
          </cell>
          <cell r="CF10">
            <v>0</v>
          </cell>
          <cell r="CG10">
            <v>0</v>
          </cell>
          <cell r="CH10">
            <v>0</v>
          </cell>
          <cell r="CI10">
            <v>0</v>
          </cell>
          <cell r="CJ10">
            <v>0</v>
          </cell>
          <cell r="CK10">
            <v>0</v>
          </cell>
          <cell r="CL10">
            <v>0</v>
          </cell>
          <cell r="CM10">
            <v>0</v>
          </cell>
          <cell r="CN10">
            <v>0</v>
          </cell>
          <cell r="CO10">
            <v>0</v>
          </cell>
          <cell r="CP10">
            <v>280000</v>
          </cell>
          <cell r="CQ10">
            <v>100000</v>
          </cell>
          <cell r="CR10">
            <v>90000</v>
          </cell>
          <cell r="CS10">
            <v>90000</v>
          </cell>
          <cell r="CT10">
            <v>0</v>
          </cell>
          <cell r="CU10">
            <v>0</v>
          </cell>
          <cell r="CV10">
            <v>0</v>
          </cell>
          <cell r="CW10">
            <v>0</v>
          </cell>
          <cell r="CX10">
            <v>0</v>
          </cell>
          <cell r="CY10">
            <v>0</v>
          </cell>
          <cell r="CZ10" t="str">
            <v>(select)</v>
          </cell>
          <cell r="DA10">
            <v>0</v>
          </cell>
          <cell r="DB10">
            <v>0</v>
          </cell>
          <cell r="DC10">
            <v>0</v>
          </cell>
          <cell r="DD10">
            <v>0</v>
          </cell>
          <cell r="DE10">
            <v>0</v>
          </cell>
          <cell r="DF10" t="str">
            <v>(select)</v>
          </cell>
          <cell r="DG10">
            <v>0</v>
          </cell>
          <cell r="DH10">
            <v>0</v>
          </cell>
          <cell r="DI10">
            <v>0</v>
          </cell>
          <cell r="DJ10">
            <v>0</v>
          </cell>
          <cell r="DK10">
            <v>0</v>
          </cell>
          <cell r="DL10" t="str">
            <v>(select)</v>
          </cell>
          <cell r="DM10">
            <v>0</v>
          </cell>
          <cell r="DN10">
            <v>0</v>
          </cell>
          <cell r="DO10">
            <v>0</v>
          </cell>
          <cell r="DP10">
            <v>0</v>
          </cell>
          <cell r="DQ10">
            <v>0</v>
          </cell>
          <cell r="DR10" t="str">
            <v>(select)</v>
          </cell>
          <cell r="DS10">
            <v>280000</v>
          </cell>
          <cell r="DT10">
            <v>0</v>
          </cell>
          <cell r="DU10">
            <v>0</v>
          </cell>
          <cell r="DV10">
            <v>0</v>
          </cell>
          <cell r="DW10">
            <v>0</v>
          </cell>
          <cell r="DX10" t="str">
            <v>(select)</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t="str">
            <v>(select)</v>
          </cell>
          <cell r="EO10">
            <v>0</v>
          </cell>
          <cell r="EP10">
            <v>0</v>
          </cell>
          <cell r="EQ10">
            <v>0</v>
          </cell>
          <cell r="ER10">
            <v>0</v>
          </cell>
          <cell r="ES10">
            <v>0</v>
          </cell>
          <cell r="ET10">
            <v>0</v>
          </cell>
          <cell r="EU10">
            <v>0</v>
          </cell>
          <cell r="EV10">
            <v>0</v>
          </cell>
          <cell r="EW10">
            <v>0</v>
          </cell>
          <cell r="EX10">
            <v>0</v>
          </cell>
          <cell r="EY10">
            <v>280000</v>
          </cell>
          <cell r="EZ10">
            <v>0</v>
          </cell>
          <cell r="FA10">
            <v>0</v>
          </cell>
          <cell r="FB10">
            <v>0</v>
          </cell>
          <cell r="FC10">
            <v>0</v>
          </cell>
          <cell r="FD10">
            <v>0</v>
          </cell>
          <cell r="FE10">
            <v>0</v>
          </cell>
          <cell r="FF10">
            <v>0</v>
          </cell>
          <cell r="FG10">
            <v>0</v>
          </cell>
          <cell r="FH10">
            <v>280000</v>
          </cell>
          <cell r="FI10">
            <v>0</v>
          </cell>
          <cell r="FJ10">
            <v>0</v>
          </cell>
          <cell r="FK10">
            <v>0</v>
          </cell>
          <cell r="FL10">
            <v>0</v>
          </cell>
          <cell r="FM10">
            <v>0</v>
          </cell>
          <cell r="FN10">
            <v>280000</v>
          </cell>
          <cell r="FO10">
            <v>123171</v>
          </cell>
          <cell r="FP10" t="str">
            <v>Firm Budget and or terms (possibility of variance &lt;10%)</v>
          </cell>
          <cell r="FQ10" t="str">
            <v>work to align with budget availability, 2018 projects may need to be deferred if sufficient non DCL funding cannot be sourced</v>
          </cell>
          <cell r="FR10">
            <v>0</v>
          </cell>
          <cell r="FS10">
            <v>0</v>
          </cell>
          <cell r="FT10">
            <v>0</v>
          </cell>
          <cell r="FU10">
            <v>0</v>
          </cell>
          <cell r="FV10">
            <v>0</v>
          </cell>
          <cell r="FW10">
            <v>0</v>
          </cell>
          <cell r="FX10" t="str">
            <v>(select)</v>
          </cell>
          <cell r="FY10">
            <v>0</v>
          </cell>
          <cell r="FZ10">
            <v>0</v>
          </cell>
          <cell r="GA10">
            <v>0</v>
          </cell>
          <cell r="GB10">
            <v>0</v>
          </cell>
          <cell r="GC10">
            <v>0</v>
          </cell>
          <cell r="GD10">
            <v>0</v>
          </cell>
          <cell r="GE10" t="str">
            <v>(select)</v>
          </cell>
          <cell r="GF10">
            <v>0</v>
          </cell>
          <cell r="GG10">
            <v>0</v>
          </cell>
          <cell r="GH10">
            <v>0</v>
          </cell>
          <cell r="GI10">
            <v>0</v>
          </cell>
          <cell r="GJ10">
            <v>0</v>
          </cell>
          <cell r="GK10">
            <v>0</v>
          </cell>
          <cell r="GL10" t="str">
            <v>(select)</v>
          </cell>
          <cell r="GM10">
            <v>0</v>
          </cell>
          <cell r="GN10">
            <v>0</v>
          </cell>
          <cell r="GO10">
            <v>0</v>
          </cell>
          <cell r="GP10">
            <v>0</v>
          </cell>
          <cell r="GQ10">
            <v>0</v>
          </cell>
          <cell r="GR10">
            <v>0</v>
          </cell>
          <cell r="GS10" t="str">
            <v>(select)</v>
          </cell>
          <cell r="GT10">
            <v>0</v>
          </cell>
          <cell r="GU10">
            <v>0</v>
          </cell>
          <cell r="GV10">
            <v>0</v>
          </cell>
          <cell r="GW10">
            <v>0</v>
          </cell>
          <cell r="GX10">
            <v>0</v>
          </cell>
          <cell r="GY10">
            <v>0</v>
          </cell>
          <cell r="GZ10">
            <v>0</v>
          </cell>
          <cell r="HA10">
            <v>0</v>
          </cell>
          <cell r="HB10">
            <v>0</v>
          </cell>
          <cell r="HC10">
            <v>0</v>
          </cell>
          <cell r="HD10">
            <v>0</v>
          </cell>
          <cell r="HE10">
            <v>0</v>
          </cell>
          <cell r="HF10">
            <v>0</v>
          </cell>
          <cell r="HG10">
            <v>0</v>
          </cell>
          <cell r="HH10">
            <v>0</v>
          </cell>
          <cell r="HI10">
            <v>0</v>
          </cell>
          <cell r="HJ10">
            <v>0</v>
          </cell>
          <cell r="HK10">
            <v>0</v>
          </cell>
          <cell r="HL10" t="str">
            <v>(select)</v>
          </cell>
          <cell r="HM10">
            <v>0</v>
          </cell>
          <cell r="HN10">
            <v>0</v>
          </cell>
          <cell r="HO10">
            <v>0</v>
          </cell>
          <cell r="HP10">
            <v>0</v>
          </cell>
          <cell r="HQ10">
            <v>0</v>
          </cell>
          <cell r="HR10">
            <v>0</v>
          </cell>
          <cell r="HS10" t="str">
            <v>(select)</v>
          </cell>
          <cell r="HT10">
            <v>0</v>
          </cell>
          <cell r="HU10">
            <v>0</v>
          </cell>
          <cell r="HV10">
            <v>0</v>
          </cell>
          <cell r="HW10">
            <v>0</v>
          </cell>
          <cell r="HX10">
            <v>0</v>
          </cell>
          <cell r="HY10">
            <v>0</v>
          </cell>
          <cell r="HZ10" t="str">
            <v>(select)</v>
          </cell>
          <cell r="IA10">
            <v>0</v>
          </cell>
          <cell r="IB10">
            <v>0</v>
          </cell>
          <cell r="IC10">
            <v>0</v>
          </cell>
          <cell r="ID10">
            <v>0</v>
          </cell>
          <cell r="IE10">
            <v>0</v>
          </cell>
          <cell r="IF10">
            <v>0</v>
          </cell>
          <cell r="IG10" t="str">
            <v>(select)</v>
          </cell>
          <cell r="IH10">
            <v>0</v>
          </cell>
          <cell r="II10">
            <v>0</v>
          </cell>
          <cell r="IJ10">
            <v>0</v>
          </cell>
          <cell r="IK10">
            <v>0</v>
          </cell>
          <cell r="IL10">
            <v>0</v>
          </cell>
          <cell r="IM10">
            <v>0</v>
          </cell>
          <cell r="IN10">
            <v>0</v>
          </cell>
          <cell r="IO10">
            <v>0</v>
          </cell>
          <cell r="IP10">
            <v>0</v>
          </cell>
          <cell r="IQ10">
            <v>0</v>
          </cell>
          <cell r="IR10">
            <v>0</v>
          </cell>
          <cell r="IS10">
            <v>0</v>
          </cell>
          <cell r="IT10">
            <v>0</v>
          </cell>
          <cell r="IU10">
            <v>0</v>
          </cell>
          <cell r="IV10">
            <v>0</v>
          </cell>
          <cell r="IW10">
            <v>0</v>
          </cell>
          <cell r="IX10">
            <v>0</v>
          </cell>
          <cell r="IY10">
            <v>0</v>
          </cell>
          <cell r="IZ10" t="str">
            <v>funding is for renewing existing assets, no impact on operating</v>
          </cell>
          <cell r="JA10">
            <v>280000</v>
          </cell>
          <cell r="JB10" t="str">
            <v xml:space="preserve">  (select)</v>
          </cell>
          <cell r="JC10">
            <v>0</v>
          </cell>
          <cell r="JD10" t="str">
            <v xml:space="preserve">  (select)</v>
          </cell>
          <cell r="JE10">
            <v>0</v>
          </cell>
          <cell r="JF10" t="str">
            <v xml:space="preserve">  (select)</v>
          </cell>
          <cell r="JG10">
            <v>0</v>
          </cell>
          <cell r="JH10">
            <v>0</v>
          </cell>
          <cell r="JI10">
            <v>280000</v>
          </cell>
          <cell r="JJ10">
            <v>0</v>
          </cell>
          <cell r="JK10">
            <v>0</v>
          </cell>
          <cell r="JL10">
            <v>280000</v>
          </cell>
          <cell r="JM10">
            <v>0</v>
          </cell>
          <cell r="JN10">
            <v>0</v>
          </cell>
          <cell r="JO10">
            <v>0</v>
          </cell>
          <cell r="JP10">
            <v>0</v>
          </cell>
          <cell r="JQ10">
            <v>0</v>
          </cell>
          <cell r="JR10">
            <v>0</v>
          </cell>
          <cell r="JS10">
            <v>0</v>
          </cell>
          <cell r="JT10">
            <v>0</v>
          </cell>
          <cell r="JU10">
            <v>280000</v>
          </cell>
          <cell r="JV10">
            <v>280000</v>
          </cell>
          <cell r="JW10">
            <v>0</v>
          </cell>
          <cell r="JX10">
            <v>0</v>
          </cell>
          <cell r="JY10">
            <v>0</v>
          </cell>
          <cell r="JZ10">
            <v>0</v>
          </cell>
          <cell r="KA10">
            <v>280000</v>
          </cell>
          <cell r="KB10">
            <v>0</v>
          </cell>
          <cell r="KC10">
            <v>0</v>
          </cell>
          <cell r="KD10">
            <v>280000</v>
          </cell>
          <cell r="KE10">
            <v>0</v>
          </cell>
          <cell r="KF10">
            <v>0</v>
          </cell>
          <cell r="KG10">
            <v>0</v>
          </cell>
          <cell r="KH10">
            <v>0</v>
          </cell>
          <cell r="KI10">
            <v>0</v>
          </cell>
          <cell r="KJ10">
            <v>0</v>
          </cell>
          <cell r="KK10">
            <v>0</v>
          </cell>
          <cell r="KL10">
            <v>0</v>
          </cell>
          <cell r="KM10">
            <v>280000</v>
          </cell>
          <cell r="KN10" t="str">
            <v>(select)</v>
          </cell>
          <cell r="KO10">
            <v>0</v>
          </cell>
          <cell r="KP10" t="str">
            <v>(select)</v>
          </cell>
          <cell r="KQ10">
            <v>0</v>
          </cell>
          <cell r="KR10" t="str">
            <v>(select)</v>
          </cell>
          <cell r="KS10">
            <v>0</v>
          </cell>
          <cell r="KT10" t="str">
            <v>Source of funds for Value Proposition (e.g. Capital Plan Program)</v>
          </cell>
          <cell r="KU10" t="str">
            <v>CPT line 43 $800K</v>
          </cell>
          <cell r="KV10">
            <v>0</v>
          </cell>
          <cell r="KW10">
            <v>0</v>
          </cell>
          <cell r="KX10" t="str">
            <v>(select)</v>
          </cell>
          <cell r="KY10">
            <v>0</v>
          </cell>
          <cell r="KZ10" t="str">
            <v>(select)</v>
          </cell>
          <cell r="LA10">
            <v>0</v>
          </cell>
          <cell r="LB10" t="str">
            <v>Yes</v>
          </cell>
          <cell r="LC10" t="str">
            <v>(select)</v>
          </cell>
          <cell r="LD10" t="str">
            <v>Steve Jackson</v>
          </cell>
          <cell r="LE10">
            <v>0</v>
          </cell>
          <cell r="LF10" t="str">
            <v>(select)</v>
          </cell>
          <cell r="LG10" t="str">
            <v>Malcolm Bromley</v>
          </cell>
          <cell r="LH10">
            <v>0</v>
          </cell>
          <cell r="LM10">
            <v>280000</v>
          </cell>
          <cell r="LN10">
            <v>0</v>
          </cell>
          <cell r="LO10">
            <v>0</v>
          </cell>
          <cell r="LP10">
            <v>0</v>
          </cell>
          <cell r="LQ10">
            <v>0</v>
          </cell>
          <cell r="LR10">
            <v>0</v>
          </cell>
          <cell r="LS10" t="str">
            <v>Park Pavement and Drainage</v>
          </cell>
          <cell r="LT10" t="str">
            <v>Park Pavement and Drainage</v>
          </cell>
          <cell r="LU10" t="str">
            <v>Park Pavement and Drainage</v>
          </cell>
          <cell r="LV10" t="b">
            <v>1</v>
          </cell>
          <cell r="LW10">
            <v>0</v>
          </cell>
          <cell r="LX10">
            <v>0</v>
          </cell>
          <cell r="LY10" t="str">
            <v>43</v>
          </cell>
        </row>
        <row r="11">
          <cell r="B11" t="str">
            <v>P6</v>
          </cell>
          <cell r="C11">
            <v>2017</v>
          </cell>
          <cell r="D11">
            <v>42641</v>
          </cell>
          <cell r="E11" t="str">
            <v>Board of Parks &amp; Recreation</v>
          </cell>
          <cell r="F11" t="str">
            <v>(select)</v>
          </cell>
          <cell r="G11" t="str">
            <v>Tiina Mack</v>
          </cell>
          <cell r="H11" t="str">
            <v>Program</v>
          </cell>
          <cell r="I11" t="str">
            <v>Capital</v>
          </cell>
          <cell r="J11" t="str">
            <v>Yes</v>
          </cell>
          <cell r="K11" t="str">
            <v>03. Parks, Open Spaces and Recreation</v>
          </cell>
          <cell r="L11" t="str">
            <v>B. Activity Features</v>
          </cell>
          <cell r="M11" t="str">
            <v xml:space="preserve">04. New </v>
          </cell>
          <cell r="N11" t="str">
            <v>2015-18 Playgrounds, Water/Skate Parks</v>
          </cell>
          <cell r="O11" t="str">
            <v>Yes</v>
          </cell>
          <cell r="P11" t="str">
            <v>January</v>
          </cell>
          <cell r="Q11">
            <v>2017</v>
          </cell>
          <cell r="R11" t="str">
            <v>December</v>
          </cell>
          <cell r="S11">
            <v>2018</v>
          </cell>
          <cell r="T11" t="str">
            <v>New asset/service</v>
          </cell>
          <cell r="U11" t="str">
            <v>No</v>
          </cell>
          <cell r="V11" t="str">
            <v>CPP-00060</v>
          </cell>
          <cell r="W11" t="str">
            <v>No</v>
          </cell>
          <cell r="X11" t="str">
            <v>(select)</v>
          </cell>
          <cell r="Y11" t="str">
            <v>(select)</v>
          </cell>
          <cell r="Z11" t="str">
            <v>Replace and provide new city wide playgrounds and playground surfaces as recommended in the 2014 city wide playground assessment; includes new and renewed facilities.  Remove one wading pool and build one new spray park - design in 2017 as the works were delayed through 2016 due to a Board Motion about wading pools and to wait for the Van Splash outcomes which are expected in 2017.  Contracts that will be let in 2017 will not complete until 2018 therefore need multi-year approval of funds (contract and procurement).</v>
          </cell>
          <cell r="AA11" t="str">
            <v xml:space="preserve">Replace and expand up to 5 playgrounds and provide new surface and new equipment at existing playgrounds to meet current safety guidelines (CSA) and to provide new amenities for new residents ($2.27M) with some work done by operations staff, and plan for one wading pool removal to build a new water spray park ($50K).  </v>
          </cell>
          <cell r="AB11" t="str">
            <v>May include other small new projects that are emerging priorities, to be determined</v>
          </cell>
          <cell r="AC11" t="str">
            <v>playground renewals</v>
          </cell>
          <cell r="AD11">
            <v>5</v>
          </cell>
          <cell r="AE11">
            <v>0</v>
          </cell>
          <cell r="AF11" t="str">
            <v>design of wading pool conversions</v>
          </cell>
          <cell r="AG11">
            <v>2</v>
          </cell>
          <cell r="AH11">
            <v>0</v>
          </cell>
          <cell r="AI11" t="str">
            <v>other new projects</v>
          </cell>
          <cell r="AJ11">
            <v>2</v>
          </cell>
          <cell r="AK11">
            <v>0</v>
          </cell>
          <cell r="AL11">
            <v>150000</v>
          </cell>
          <cell r="AM11">
            <v>25000</v>
          </cell>
          <cell r="AN11">
            <v>50000</v>
          </cell>
          <cell r="AO11">
            <v>50000</v>
          </cell>
          <cell r="AP11">
            <v>25000</v>
          </cell>
          <cell r="AQ11" t="str">
            <v>Yes</v>
          </cell>
          <cell r="AR11">
            <v>150000</v>
          </cell>
          <cell r="AS11">
            <v>25000</v>
          </cell>
          <cell r="AT11">
            <v>50000</v>
          </cell>
          <cell r="AU11">
            <v>50000</v>
          </cell>
          <cell r="AV11">
            <v>25000</v>
          </cell>
          <cell r="AW11" t="str">
            <v>(select)</v>
          </cell>
          <cell r="AX11">
            <v>0</v>
          </cell>
          <cell r="AY11">
            <v>0</v>
          </cell>
          <cell r="AZ11">
            <v>0</v>
          </cell>
          <cell r="BA11">
            <v>0</v>
          </cell>
          <cell r="BB11">
            <v>0</v>
          </cell>
          <cell r="BC11" t="str">
            <v>(select)</v>
          </cell>
          <cell r="BD11">
            <v>0</v>
          </cell>
          <cell r="BE11">
            <v>0</v>
          </cell>
          <cell r="BF11">
            <v>0</v>
          </cell>
          <cell r="BG11">
            <v>0</v>
          </cell>
          <cell r="BH11">
            <v>0</v>
          </cell>
          <cell r="BI11" t="str">
            <v>Yes</v>
          </cell>
          <cell r="BJ11">
            <v>1280000</v>
          </cell>
          <cell r="BK11">
            <v>0</v>
          </cell>
          <cell r="BL11">
            <v>280000</v>
          </cell>
          <cell r="BM11">
            <v>450000</v>
          </cell>
          <cell r="BN11">
            <v>550000</v>
          </cell>
          <cell r="BO11" t="str">
            <v>Yes</v>
          </cell>
          <cell r="BP11">
            <v>220000</v>
          </cell>
          <cell r="BQ11">
            <v>20000</v>
          </cell>
          <cell r="BR11">
            <v>80000</v>
          </cell>
          <cell r="BS11">
            <v>60000</v>
          </cell>
          <cell r="BT11">
            <v>60000</v>
          </cell>
          <cell r="BU11">
            <v>0</v>
          </cell>
          <cell r="BV11">
            <v>0</v>
          </cell>
          <cell r="BW11">
            <v>0</v>
          </cell>
          <cell r="BX11">
            <v>0</v>
          </cell>
          <cell r="BY11">
            <v>0</v>
          </cell>
          <cell r="BZ11">
            <v>0</v>
          </cell>
          <cell r="CA11">
            <v>0</v>
          </cell>
          <cell r="CB11">
            <v>0</v>
          </cell>
          <cell r="CC11">
            <v>0</v>
          </cell>
          <cell r="CD11">
            <v>0</v>
          </cell>
          <cell r="CE11" t="str">
            <v>(select)</v>
          </cell>
          <cell r="CF11">
            <v>0</v>
          </cell>
          <cell r="CG11">
            <v>0</v>
          </cell>
          <cell r="CH11">
            <v>0</v>
          </cell>
          <cell r="CI11">
            <v>0</v>
          </cell>
          <cell r="CJ11">
            <v>0</v>
          </cell>
          <cell r="CK11">
            <v>0</v>
          </cell>
          <cell r="CL11">
            <v>0</v>
          </cell>
          <cell r="CM11">
            <v>0</v>
          </cell>
          <cell r="CN11">
            <v>0</v>
          </cell>
          <cell r="CO11">
            <v>0</v>
          </cell>
          <cell r="CP11">
            <v>1800000</v>
          </cell>
          <cell r="CQ11">
            <v>70000</v>
          </cell>
          <cell r="CR11">
            <v>460000</v>
          </cell>
          <cell r="CS11">
            <v>610000</v>
          </cell>
          <cell r="CT11">
            <v>660000</v>
          </cell>
          <cell r="CU11">
            <v>150000</v>
          </cell>
          <cell r="CV11">
            <v>0</v>
          </cell>
          <cell r="CW11">
            <v>0</v>
          </cell>
          <cell r="CX11">
            <v>0</v>
          </cell>
          <cell r="CY11">
            <v>0</v>
          </cell>
          <cell r="CZ11" t="str">
            <v>Yes</v>
          </cell>
          <cell r="DA11">
            <v>150000</v>
          </cell>
          <cell r="DB11">
            <v>0</v>
          </cell>
          <cell r="DC11">
            <v>0</v>
          </cell>
          <cell r="DD11">
            <v>0</v>
          </cell>
          <cell r="DE11">
            <v>0</v>
          </cell>
          <cell r="DF11" t="str">
            <v>(select)</v>
          </cell>
          <cell r="DG11">
            <v>0</v>
          </cell>
          <cell r="DH11">
            <v>0</v>
          </cell>
          <cell r="DI11">
            <v>0</v>
          </cell>
          <cell r="DJ11">
            <v>0</v>
          </cell>
          <cell r="DK11">
            <v>0</v>
          </cell>
          <cell r="DL11" t="str">
            <v>(select)</v>
          </cell>
          <cell r="DM11">
            <v>0</v>
          </cell>
          <cell r="DN11">
            <v>0</v>
          </cell>
          <cell r="DO11">
            <v>0</v>
          </cell>
          <cell r="DP11">
            <v>0</v>
          </cell>
          <cell r="DQ11">
            <v>0</v>
          </cell>
          <cell r="DR11" t="str">
            <v>Yes</v>
          </cell>
          <cell r="DS11">
            <v>2300000</v>
          </cell>
          <cell r="DT11">
            <v>1020000</v>
          </cell>
          <cell r="DU11">
            <v>0</v>
          </cell>
          <cell r="DV11">
            <v>0</v>
          </cell>
          <cell r="DW11">
            <v>0</v>
          </cell>
          <cell r="DX11" t="str">
            <v>(select)</v>
          </cell>
          <cell r="DY11">
            <v>220000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t="str">
            <v>(select)</v>
          </cell>
          <cell r="EO11">
            <v>0</v>
          </cell>
          <cell r="EP11">
            <v>0</v>
          </cell>
          <cell r="EQ11">
            <v>0</v>
          </cell>
          <cell r="ER11">
            <v>0</v>
          </cell>
          <cell r="ES11">
            <v>0</v>
          </cell>
          <cell r="ET11">
            <v>0</v>
          </cell>
          <cell r="EU11">
            <v>0</v>
          </cell>
          <cell r="EV11">
            <v>0</v>
          </cell>
          <cell r="EW11">
            <v>0</v>
          </cell>
          <cell r="EX11">
            <v>0</v>
          </cell>
          <cell r="EY11">
            <v>2820000</v>
          </cell>
          <cell r="EZ11">
            <v>1020000</v>
          </cell>
          <cell r="FA11">
            <v>0</v>
          </cell>
          <cell r="FB11">
            <v>0</v>
          </cell>
          <cell r="FC11">
            <v>0</v>
          </cell>
          <cell r="FD11">
            <v>150000</v>
          </cell>
          <cell r="FE11">
            <v>150000</v>
          </cell>
          <cell r="FF11">
            <v>0</v>
          </cell>
          <cell r="FG11">
            <v>0</v>
          </cell>
          <cell r="FH11">
            <v>2300000</v>
          </cell>
          <cell r="FI11">
            <v>220000</v>
          </cell>
          <cell r="FJ11">
            <v>0</v>
          </cell>
          <cell r="FK11">
            <v>0</v>
          </cell>
          <cell r="FL11">
            <v>0</v>
          </cell>
          <cell r="FM11">
            <v>0</v>
          </cell>
          <cell r="FN11">
            <v>2820000</v>
          </cell>
          <cell r="FO11">
            <v>285942.87999999989</v>
          </cell>
          <cell r="FP11" t="str">
            <v>Estimate (possibility of variance &lt;25%)</v>
          </cell>
          <cell r="FQ11" t="str">
            <v>Scope of playground work based on outcome of 2014 playground study. 2015-18 Capital Plan provides $5.22M, $2.32M to be spent in 2017 leaving $300,000 for 2018 only</v>
          </cell>
          <cell r="FR11">
            <v>0</v>
          </cell>
          <cell r="FS11">
            <v>0</v>
          </cell>
          <cell r="FT11">
            <v>0</v>
          </cell>
          <cell r="FU11">
            <v>0</v>
          </cell>
          <cell r="FV11">
            <v>0</v>
          </cell>
          <cell r="FW11">
            <v>0</v>
          </cell>
          <cell r="FX11" t="str">
            <v>(select)</v>
          </cell>
          <cell r="FY11">
            <v>0</v>
          </cell>
          <cell r="FZ11">
            <v>0</v>
          </cell>
          <cell r="GA11">
            <v>0</v>
          </cell>
          <cell r="GB11">
            <v>0</v>
          </cell>
          <cell r="GC11">
            <v>0</v>
          </cell>
          <cell r="GD11">
            <v>0</v>
          </cell>
          <cell r="GE11" t="str">
            <v>(select)</v>
          </cell>
          <cell r="GF11">
            <v>0</v>
          </cell>
          <cell r="GG11">
            <v>0</v>
          </cell>
          <cell r="GH11">
            <v>0</v>
          </cell>
          <cell r="GI11">
            <v>0</v>
          </cell>
          <cell r="GJ11">
            <v>0</v>
          </cell>
          <cell r="GK11">
            <v>0</v>
          </cell>
          <cell r="GL11" t="str">
            <v>(select)</v>
          </cell>
          <cell r="GM11">
            <v>0</v>
          </cell>
          <cell r="GN11">
            <v>0</v>
          </cell>
          <cell r="GO11">
            <v>0</v>
          </cell>
          <cell r="GP11">
            <v>0</v>
          </cell>
          <cell r="GQ11">
            <v>0</v>
          </cell>
          <cell r="GR11">
            <v>0</v>
          </cell>
          <cell r="GS11" t="str">
            <v>(select)</v>
          </cell>
          <cell r="GT11">
            <v>0</v>
          </cell>
          <cell r="GU11">
            <v>0</v>
          </cell>
          <cell r="GV11">
            <v>0</v>
          </cell>
          <cell r="GW11">
            <v>0</v>
          </cell>
          <cell r="GX11">
            <v>0</v>
          </cell>
          <cell r="GY11">
            <v>0</v>
          </cell>
          <cell r="GZ11">
            <v>0</v>
          </cell>
          <cell r="HA11">
            <v>0</v>
          </cell>
          <cell r="HB11">
            <v>0</v>
          </cell>
          <cell r="HC11">
            <v>0</v>
          </cell>
          <cell r="HD11">
            <v>0</v>
          </cell>
          <cell r="HE11">
            <v>0</v>
          </cell>
          <cell r="HF11">
            <v>0</v>
          </cell>
          <cell r="HG11">
            <v>0</v>
          </cell>
          <cell r="HH11">
            <v>0</v>
          </cell>
          <cell r="HI11">
            <v>0</v>
          </cell>
          <cell r="HJ11">
            <v>0</v>
          </cell>
          <cell r="HK11">
            <v>0</v>
          </cell>
          <cell r="HL11" t="str">
            <v>Salaries &amp; Benefits</v>
          </cell>
          <cell r="HM11">
            <v>0</v>
          </cell>
          <cell r="HN11">
            <v>12000</v>
          </cell>
          <cell r="HO11">
            <v>0</v>
          </cell>
          <cell r="HP11">
            <v>0</v>
          </cell>
          <cell r="HQ11">
            <v>0</v>
          </cell>
          <cell r="HR11">
            <v>12000</v>
          </cell>
          <cell r="HS11" t="str">
            <v>Salaries &amp; Benefits</v>
          </cell>
          <cell r="HT11">
            <v>0</v>
          </cell>
          <cell r="HU11">
            <v>0</v>
          </cell>
          <cell r="HV11">
            <v>0</v>
          </cell>
          <cell r="HW11">
            <v>0</v>
          </cell>
          <cell r="HX11">
            <v>0</v>
          </cell>
          <cell r="HY11">
            <v>0</v>
          </cell>
          <cell r="HZ11" t="str">
            <v>(select)</v>
          </cell>
          <cell r="IA11">
            <v>0</v>
          </cell>
          <cell r="IB11">
            <v>0</v>
          </cell>
          <cell r="IC11">
            <v>0</v>
          </cell>
          <cell r="ID11">
            <v>0</v>
          </cell>
          <cell r="IE11">
            <v>0</v>
          </cell>
          <cell r="IF11">
            <v>0</v>
          </cell>
          <cell r="IG11" t="str">
            <v>(select)</v>
          </cell>
          <cell r="IH11">
            <v>0</v>
          </cell>
          <cell r="II11">
            <v>0</v>
          </cell>
          <cell r="IJ11">
            <v>0</v>
          </cell>
          <cell r="IK11">
            <v>0</v>
          </cell>
          <cell r="IL11">
            <v>0</v>
          </cell>
          <cell r="IM11">
            <v>0</v>
          </cell>
          <cell r="IN11">
            <v>0</v>
          </cell>
          <cell r="IO11">
            <v>12000</v>
          </cell>
          <cell r="IP11">
            <v>0</v>
          </cell>
          <cell r="IQ11">
            <v>0</v>
          </cell>
          <cell r="IR11">
            <v>0</v>
          </cell>
          <cell r="IS11">
            <v>12000</v>
          </cell>
          <cell r="IT11">
            <v>0</v>
          </cell>
          <cell r="IU11">
            <v>-12000</v>
          </cell>
          <cell r="IV11">
            <v>0</v>
          </cell>
          <cell r="IW11">
            <v>0</v>
          </cell>
          <cell r="IX11">
            <v>0</v>
          </cell>
          <cell r="IY11">
            <v>-12000</v>
          </cell>
          <cell r="IZ11" t="str">
            <v>Replacement of existing assets with new has a slight increase in operating costs due to natural features (0.5% of capital)  New features require 2% of capital project cost increase in operating budget.  Impacts will be an issue in 2018, post construction</v>
          </cell>
          <cell r="JA11">
            <v>2820000</v>
          </cell>
          <cell r="JB11" t="str">
            <v xml:space="preserve">  (select)</v>
          </cell>
          <cell r="JC11">
            <v>0</v>
          </cell>
          <cell r="JD11" t="str">
            <v xml:space="preserve">  (select)</v>
          </cell>
          <cell r="JE11">
            <v>0</v>
          </cell>
          <cell r="JF11" t="str">
            <v xml:space="preserve">  (select)</v>
          </cell>
          <cell r="JG11">
            <v>0</v>
          </cell>
          <cell r="JH11">
            <v>0</v>
          </cell>
          <cell r="JI11">
            <v>2820000</v>
          </cell>
          <cell r="JJ11">
            <v>0</v>
          </cell>
          <cell r="JK11">
            <v>0</v>
          </cell>
          <cell r="JL11">
            <v>940000</v>
          </cell>
          <cell r="JM11">
            <v>0</v>
          </cell>
          <cell r="JN11">
            <v>0</v>
          </cell>
          <cell r="JO11">
            <v>1880000</v>
          </cell>
          <cell r="JP11">
            <v>0</v>
          </cell>
          <cell r="JQ11">
            <v>0</v>
          </cell>
          <cell r="JR11">
            <v>0</v>
          </cell>
          <cell r="JS11">
            <v>0</v>
          </cell>
          <cell r="JT11">
            <v>0</v>
          </cell>
          <cell r="JU11">
            <v>2820000</v>
          </cell>
          <cell r="JV11">
            <v>1800000</v>
          </cell>
          <cell r="JW11">
            <v>0</v>
          </cell>
          <cell r="JX11">
            <v>0</v>
          </cell>
          <cell r="JY11">
            <v>0</v>
          </cell>
          <cell r="JZ11">
            <v>0</v>
          </cell>
          <cell r="KA11">
            <v>1800000</v>
          </cell>
          <cell r="KB11">
            <v>0</v>
          </cell>
          <cell r="KC11">
            <v>0</v>
          </cell>
          <cell r="KD11">
            <v>940000</v>
          </cell>
          <cell r="KE11">
            <v>0</v>
          </cell>
          <cell r="KF11">
            <v>0</v>
          </cell>
          <cell r="KG11">
            <v>860000</v>
          </cell>
          <cell r="KH11">
            <v>0</v>
          </cell>
          <cell r="KI11">
            <v>0</v>
          </cell>
          <cell r="KJ11">
            <v>0</v>
          </cell>
          <cell r="KK11">
            <v>0</v>
          </cell>
          <cell r="KL11">
            <v>0</v>
          </cell>
          <cell r="KM11">
            <v>1800000</v>
          </cell>
          <cell r="KN11" t="str">
            <v>(select)</v>
          </cell>
          <cell r="KO11">
            <v>0</v>
          </cell>
          <cell r="KP11" t="str">
            <v>(select)</v>
          </cell>
          <cell r="KQ11">
            <v>0</v>
          </cell>
          <cell r="KR11" t="str">
            <v>(select)</v>
          </cell>
          <cell r="KS11">
            <v>0</v>
          </cell>
          <cell r="KT11" t="str">
            <v>Source of funds for Value Proposition (e.g. Capital Plan Program)</v>
          </cell>
          <cell r="KU11" t="str">
            <v>The playground and wading pool projects are only partly growth related and therefore debenture and City-wide DCL should be applied to the 2017 budget.  CPT $1,940,000 DEBT line 37 $880K in DCL  line 37</v>
          </cell>
          <cell r="KV11">
            <v>0</v>
          </cell>
          <cell r="KW11">
            <v>0</v>
          </cell>
          <cell r="KX11" t="str">
            <v>(select)</v>
          </cell>
          <cell r="KY11">
            <v>0</v>
          </cell>
          <cell r="KZ11" t="str">
            <v>(select)</v>
          </cell>
          <cell r="LA11">
            <v>0</v>
          </cell>
          <cell r="LB11" t="str">
            <v>Yes</v>
          </cell>
          <cell r="LC11" t="str">
            <v>(select)</v>
          </cell>
          <cell r="LD11" t="str">
            <v>Steve Jackson</v>
          </cell>
          <cell r="LE11">
            <v>0</v>
          </cell>
          <cell r="LF11" t="str">
            <v>(select)</v>
          </cell>
          <cell r="LG11" t="str">
            <v>Malcolm Bromley</v>
          </cell>
          <cell r="LH11">
            <v>0</v>
          </cell>
          <cell r="LM11">
            <v>940000</v>
          </cell>
          <cell r="LN11">
            <v>1880000</v>
          </cell>
          <cell r="LO11">
            <v>0</v>
          </cell>
          <cell r="LP11">
            <v>0</v>
          </cell>
          <cell r="LQ11">
            <v>1880000</v>
          </cell>
          <cell r="LR11">
            <v>0</v>
          </cell>
          <cell r="LS11" t="str">
            <v>Playgrounds, Water Parks and Skateparks</v>
          </cell>
          <cell r="LT11" t="str">
            <v>2015-18 Playgrounds, Water/Skate Parks</v>
          </cell>
          <cell r="LU11" t="str">
            <v>2015-18 Playgrounds, Water/Skate Parks</v>
          </cell>
          <cell r="LV11" t="b">
            <v>1</v>
          </cell>
          <cell r="LW11">
            <v>0</v>
          </cell>
          <cell r="LX11">
            <v>0</v>
          </cell>
          <cell r="LY11" t="str">
            <v>37</v>
          </cell>
        </row>
        <row r="12">
          <cell r="B12" t="str">
            <v>P7</v>
          </cell>
          <cell r="C12">
            <v>2017</v>
          </cell>
          <cell r="D12">
            <v>42646</v>
          </cell>
          <cell r="E12" t="str">
            <v>Board of Parks &amp; Recreation</v>
          </cell>
          <cell r="F12" t="str">
            <v>(select)</v>
          </cell>
          <cell r="G12" t="str">
            <v>Tiina Mack, Darren Peterson</v>
          </cell>
          <cell r="H12" t="str">
            <v>Project</v>
          </cell>
          <cell r="I12" t="str">
            <v>Capital</v>
          </cell>
          <cell r="J12" t="str">
            <v>Both Internal &amp; External</v>
          </cell>
          <cell r="K12" t="str">
            <v>03. Parks, Open Spaces and Recreation</v>
          </cell>
          <cell r="L12" t="str">
            <v>B. Activity Features</v>
          </cell>
          <cell r="M12" t="str">
            <v xml:space="preserve">04. New </v>
          </cell>
          <cell r="N12" t="str">
            <v>Cambie North Project</v>
          </cell>
          <cell r="O12" t="str">
            <v>No</v>
          </cell>
          <cell r="P12" t="str">
            <v>January</v>
          </cell>
          <cell r="Q12">
            <v>2017</v>
          </cell>
          <cell r="R12" t="str">
            <v>December</v>
          </cell>
          <cell r="S12">
            <v>2018</v>
          </cell>
          <cell r="T12" t="str">
            <v>New asset/service</v>
          </cell>
          <cell r="U12" t="str">
            <v>Yes</v>
          </cell>
          <cell r="V12" t="str">
            <v>CPP-00070</v>
          </cell>
          <cell r="W12" t="str">
            <v>No</v>
          </cell>
          <cell r="X12" t="str">
            <v>(select)</v>
          </cell>
          <cell r="Y12" t="str">
            <v>No</v>
          </cell>
          <cell r="Z12" t="str">
            <v xml:space="preserve">Funding to inititate planning was received in 2016 for an urban outdoor recreation space (sport court) under the Cambie Bridge north side, this fund adds to the 2016 budget and will be sufficient to issue a consulting contract in 2017 </v>
          </cell>
          <cell r="AA12" t="str">
            <v>2017 work includes retaining a consultant and community engagement to determine what sport court use will be provided under the Cambie Bridge (north side)</v>
          </cell>
          <cell r="AB12" t="str">
            <v xml:space="preserve">A Council priority related to a CAC received from Concord Pacific identifying this work, agreement with Engineering required as this land is street right of way contiguous with Cooper's Park, community engagement is also required </v>
          </cell>
          <cell r="AC12" t="str">
            <v>new sport court</v>
          </cell>
          <cell r="AD12">
            <v>1</v>
          </cell>
          <cell r="AE12" t="str">
            <v>ea.</v>
          </cell>
          <cell r="AF12" t="str">
            <v>other amenities</v>
          </cell>
          <cell r="AG12">
            <v>0</v>
          </cell>
          <cell r="AH12">
            <v>0</v>
          </cell>
          <cell r="AI12">
            <v>0</v>
          </cell>
          <cell r="AJ12">
            <v>0</v>
          </cell>
          <cell r="AK12">
            <v>0</v>
          </cell>
          <cell r="AL12">
            <v>0</v>
          </cell>
          <cell r="AM12">
            <v>0</v>
          </cell>
          <cell r="AN12">
            <v>0</v>
          </cell>
          <cell r="AO12">
            <v>0</v>
          </cell>
          <cell r="AP12">
            <v>0</v>
          </cell>
          <cell r="AQ12" t="str">
            <v>(select)</v>
          </cell>
          <cell r="AR12">
            <v>0</v>
          </cell>
          <cell r="AS12">
            <v>0</v>
          </cell>
          <cell r="AT12">
            <v>0</v>
          </cell>
          <cell r="AU12">
            <v>0</v>
          </cell>
          <cell r="AV12">
            <v>0</v>
          </cell>
          <cell r="AW12" t="str">
            <v>(select)</v>
          </cell>
          <cell r="AX12">
            <v>0</v>
          </cell>
          <cell r="AY12">
            <v>0</v>
          </cell>
          <cell r="AZ12">
            <v>0</v>
          </cell>
          <cell r="BA12">
            <v>0</v>
          </cell>
          <cell r="BB12">
            <v>0</v>
          </cell>
          <cell r="BC12" t="str">
            <v>(select)</v>
          </cell>
          <cell r="BD12">
            <v>0</v>
          </cell>
          <cell r="BE12">
            <v>0</v>
          </cell>
          <cell r="BF12">
            <v>0</v>
          </cell>
          <cell r="BG12">
            <v>0</v>
          </cell>
          <cell r="BH12">
            <v>0</v>
          </cell>
          <cell r="BI12" t="str">
            <v>(select)</v>
          </cell>
          <cell r="BJ12">
            <v>0</v>
          </cell>
          <cell r="BK12">
            <v>0</v>
          </cell>
          <cell r="BL12">
            <v>0</v>
          </cell>
          <cell r="BM12">
            <v>0</v>
          </cell>
          <cell r="BN12">
            <v>0</v>
          </cell>
          <cell r="BO12" t="str">
            <v>Yes</v>
          </cell>
          <cell r="BP12">
            <v>50000</v>
          </cell>
          <cell r="BQ12">
            <v>0</v>
          </cell>
          <cell r="BR12">
            <v>10000</v>
          </cell>
          <cell r="BS12">
            <v>20000</v>
          </cell>
          <cell r="BT12">
            <v>20000</v>
          </cell>
          <cell r="BU12">
            <v>0</v>
          </cell>
          <cell r="BV12">
            <v>0</v>
          </cell>
          <cell r="BW12">
            <v>0</v>
          </cell>
          <cell r="BX12">
            <v>0</v>
          </cell>
          <cell r="BY12">
            <v>0</v>
          </cell>
          <cell r="BZ12">
            <v>0</v>
          </cell>
          <cell r="CA12">
            <v>0</v>
          </cell>
          <cell r="CB12">
            <v>0</v>
          </cell>
          <cell r="CC12">
            <v>0</v>
          </cell>
          <cell r="CD12">
            <v>0</v>
          </cell>
          <cell r="CE12" t="str">
            <v>(select)</v>
          </cell>
          <cell r="CF12">
            <v>0</v>
          </cell>
          <cell r="CG12">
            <v>0</v>
          </cell>
          <cell r="CH12">
            <v>0</v>
          </cell>
          <cell r="CI12">
            <v>0</v>
          </cell>
          <cell r="CJ12">
            <v>0</v>
          </cell>
          <cell r="CK12">
            <v>0</v>
          </cell>
          <cell r="CL12">
            <v>0</v>
          </cell>
          <cell r="CM12">
            <v>0</v>
          </cell>
          <cell r="CN12">
            <v>0</v>
          </cell>
          <cell r="CO12">
            <v>0</v>
          </cell>
          <cell r="CP12">
            <v>50000</v>
          </cell>
          <cell r="CQ12">
            <v>0</v>
          </cell>
          <cell r="CR12">
            <v>10000</v>
          </cell>
          <cell r="CS12">
            <v>20000</v>
          </cell>
          <cell r="CT12">
            <v>20000</v>
          </cell>
          <cell r="CU12">
            <v>0</v>
          </cell>
          <cell r="CV12">
            <v>0</v>
          </cell>
          <cell r="CW12">
            <v>0</v>
          </cell>
          <cell r="CX12">
            <v>0</v>
          </cell>
          <cell r="CY12">
            <v>0</v>
          </cell>
          <cell r="CZ12" t="str">
            <v>(select)</v>
          </cell>
          <cell r="DA12">
            <v>0</v>
          </cell>
          <cell r="DB12">
            <v>0</v>
          </cell>
          <cell r="DC12">
            <v>0</v>
          </cell>
          <cell r="DD12">
            <v>0</v>
          </cell>
          <cell r="DE12">
            <v>0</v>
          </cell>
          <cell r="DF12" t="str">
            <v>(select)</v>
          </cell>
          <cell r="DG12">
            <v>0</v>
          </cell>
          <cell r="DH12">
            <v>0</v>
          </cell>
          <cell r="DI12">
            <v>0</v>
          </cell>
          <cell r="DJ12">
            <v>0</v>
          </cell>
          <cell r="DK12">
            <v>0</v>
          </cell>
          <cell r="DL12" t="str">
            <v>(select)</v>
          </cell>
          <cell r="DM12">
            <v>0</v>
          </cell>
          <cell r="DN12">
            <v>0</v>
          </cell>
          <cell r="DO12">
            <v>0</v>
          </cell>
          <cell r="DP12">
            <v>0</v>
          </cell>
          <cell r="DQ12">
            <v>0</v>
          </cell>
          <cell r="DR12" t="str">
            <v>(select)</v>
          </cell>
          <cell r="DS12">
            <v>0</v>
          </cell>
          <cell r="DT12">
            <v>0</v>
          </cell>
          <cell r="DU12">
            <v>0</v>
          </cell>
          <cell r="DV12">
            <v>0</v>
          </cell>
          <cell r="DW12">
            <v>0</v>
          </cell>
          <cell r="DX12" t="str">
            <v>Yes</v>
          </cell>
          <cell r="DY12">
            <v>50000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t="str">
            <v>(select)</v>
          </cell>
          <cell r="EO12">
            <v>0</v>
          </cell>
          <cell r="EP12">
            <v>0</v>
          </cell>
          <cell r="EQ12">
            <v>0</v>
          </cell>
          <cell r="ER12">
            <v>0</v>
          </cell>
          <cell r="ES12">
            <v>0</v>
          </cell>
          <cell r="ET12">
            <v>0</v>
          </cell>
          <cell r="EU12">
            <v>0</v>
          </cell>
          <cell r="EV12">
            <v>0</v>
          </cell>
          <cell r="EW12">
            <v>0</v>
          </cell>
          <cell r="EX12">
            <v>0</v>
          </cell>
          <cell r="EY12">
            <v>50000</v>
          </cell>
          <cell r="EZ12">
            <v>0</v>
          </cell>
          <cell r="FA12">
            <v>0</v>
          </cell>
          <cell r="FB12">
            <v>0</v>
          </cell>
          <cell r="FC12">
            <v>0</v>
          </cell>
          <cell r="FD12">
            <v>0</v>
          </cell>
          <cell r="FE12">
            <v>0</v>
          </cell>
          <cell r="FF12">
            <v>0</v>
          </cell>
          <cell r="FG12">
            <v>0</v>
          </cell>
          <cell r="FH12">
            <v>0</v>
          </cell>
          <cell r="FI12">
            <v>50000</v>
          </cell>
          <cell r="FJ12">
            <v>0</v>
          </cell>
          <cell r="FK12">
            <v>0</v>
          </cell>
          <cell r="FL12">
            <v>0</v>
          </cell>
          <cell r="FM12">
            <v>0</v>
          </cell>
          <cell r="FN12">
            <v>50000</v>
          </cell>
          <cell r="FO12">
            <v>50000</v>
          </cell>
          <cell r="FP12" t="str">
            <v>Estimate only (high possibility of variance to estimate &gt;25%)</v>
          </cell>
          <cell r="FQ12" t="str">
            <v>New project funded by CAC, total 2015-18 Capital Plan allocation is $800,000 with planning work starting in 2017, $50K was allocated in 2016, this $50K is the funding needed to award a design consultancy that includes an engagement process</v>
          </cell>
          <cell r="FR12">
            <v>0</v>
          </cell>
          <cell r="FS12">
            <v>0</v>
          </cell>
          <cell r="FT12">
            <v>0</v>
          </cell>
          <cell r="FU12">
            <v>0</v>
          </cell>
          <cell r="FV12">
            <v>0</v>
          </cell>
          <cell r="FW12">
            <v>0</v>
          </cell>
          <cell r="FX12" t="str">
            <v>(select)</v>
          </cell>
          <cell r="FY12">
            <v>0</v>
          </cell>
          <cell r="FZ12">
            <v>0</v>
          </cell>
          <cell r="GA12">
            <v>0</v>
          </cell>
          <cell r="GB12">
            <v>0</v>
          </cell>
          <cell r="GC12">
            <v>0</v>
          </cell>
          <cell r="GD12">
            <v>0</v>
          </cell>
          <cell r="GE12" t="str">
            <v>(select)</v>
          </cell>
          <cell r="GF12">
            <v>0</v>
          </cell>
          <cell r="GG12">
            <v>0</v>
          </cell>
          <cell r="GH12">
            <v>0</v>
          </cell>
          <cell r="GI12">
            <v>0</v>
          </cell>
          <cell r="GJ12">
            <v>0</v>
          </cell>
          <cell r="GK12">
            <v>0</v>
          </cell>
          <cell r="GL12" t="str">
            <v>(select)</v>
          </cell>
          <cell r="GM12">
            <v>0</v>
          </cell>
          <cell r="GN12">
            <v>0</v>
          </cell>
          <cell r="GO12">
            <v>0</v>
          </cell>
          <cell r="GP12">
            <v>0</v>
          </cell>
          <cell r="GQ12">
            <v>0</v>
          </cell>
          <cell r="GR12">
            <v>0</v>
          </cell>
          <cell r="GS12" t="str">
            <v>(select)</v>
          </cell>
          <cell r="GT12">
            <v>0</v>
          </cell>
          <cell r="GU12">
            <v>0</v>
          </cell>
          <cell r="GV12">
            <v>0</v>
          </cell>
          <cell r="GW12">
            <v>0</v>
          </cell>
          <cell r="GX12">
            <v>0</v>
          </cell>
          <cell r="GY12">
            <v>0</v>
          </cell>
          <cell r="GZ12">
            <v>0</v>
          </cell>
          <cell r="HA12">
            <v>0</v>
          </cell>
          <cell r="HB12">
            <v>0</v>
          </cell>
          <cell r="HC12">
            <v>0</v>
          </cell>
          <cell r="HD12">
            <v>0</v>
          </cell>
          <cell r="HE12">
            <v>0</v>
          </cell>
          <cell r="HF12">
            <v>0</v>
          </cell>
          <cell r="HG12">
            <v>0</v>
          </cell>
          <cell r="HH12">
            <v>0</v>
          </cell>
          <cell r="HI12">
            <v>0</v>
          </cell>
          <cell r="HJ12">
            <v>0</v>
          </cell>
          <cell r="HK12">
            <v>0</v>
          </cell>
          <cell r="HL12" t="str">
            <v>Salaries &amp; Benefits</v>
          </cell>
          <cell r="HM12" t="e">
            <v>#REF!</v>
          </cell>
          <cell r="HN12">
            <v>1000</v>
          </cell>
          <cell r="HO12">
            <v>0</v>
          </cell>
          <cell r="HP12">
            <v>0</v>
          </cell>
          <cell r="HQ12">
            <v>0</v>
          </cell>
          <cell r="HR12">
            <v>1000</v>
          </cell>
          <cell r="HS12" t="str">
            <v>(select)</v>
          </cell>
          <cell r="HT12">
            <v>0</v>
          </cell>
          <cell r="HU12">
            <v>0</v>
          </cell>
          <cell r="HV12">
            <v>0</v>
          </cell>
          <cell r="HW12">
            <v>0</v>
          </cell>
          <cell r="HX12">
            <v>0</v>
          </cell>
          <cell r="HY12">
            <v>0</v>
          </cell>
          <cell r="HZ12" t="str">
            <v>(select)</v>
          </cell>
          <cell r="IA12">
            <v>0</v>
          </cell>
          <cell r="IB12">
            <v>0</v>
          </cell>
          <cell r="IC12">
            <v>0</v>
          </cell>
          <cell r="ID12">
            <v>0</v>
          </cell>
          <cell r="IE12">
            <v>0</v>
          </cell>
          <cell r="IF12">
            <v>0</v>
          </cell>
          <cell r="IG12" t="str">
            <v>(select)</v>
          </cell>
          <cell r="IH12">
            <v>0</v>
          </cell>
          <cell r="II12">
            <v>0</v>
          </cell>
          <cell r="IJ12">
            <v>0</v>
          </cell>
          <cell r="IK12">
            <v>0</v>
          </cell>
          <cell r="IL12">
            <v>0</v>
          </cell>
          <cell r="IM12">
            <v>0</v>
          </cell>
          <cell r="IN12">
            <v>0</v>
          </cell>
          <cell r="IO12">
            <v>1000</v>
          </cell>
          <cell r="IP12">
            <v>0</v>
          </cell>
          <cell r="IQ12">
            <v>0</v>
          </cell>
          <cell r="IR12">
            <v>0</v>
          </cell>
          <cell r="IS12">
            <v>1000</v>
          </cell>
          <cell r="IT12">
            <v>0</v>
          </cell>
          <cell r="IU12">
            <v>-1000</v>
          </cell>
          <cell r="IV12">
            <v>0</v>
          </cell>
          <cell r="IW12">
            <v>0</v>
          </cell>
          <cell r="IX12">
            <v>0</v>
          </cell>
          <cell r="IY12">
            <v>-1000</v>
          </cell>
          <cell r="IZ12" t="str">
            <v xml:space="preserve"> new projects require average  2% of capital project budget operating increase </v>
          </cell>
          <cell r="JA12">
            <v>50000</v>
          </cell>
          <cell r="JB12" t="str">
            <v xml:space="preserve">  (select)</v>
          </cell>
          <cell r="JC12">
            <v>0</v>
          </cell>
          <cell r="JD12" t="str">
            <v xml:space="preserve">  (select)</v>
          </cell>
          <cell r="JE12">
            <v>0</v>
          </cell>
          <cell r="JF12" t="str">
            <v xml:space="preserve">  (select)</v>
          </cell>
          <cell r="JG12">
            <v>0</v>
          </cell>
          <cell r="JH12">
            <v>0</v>
          </cell>
          <cell r="JI12">
            <v>50000</v>
          </cell>
          <cell r="JJ12">
            <v>0</v>
          </cell>
          <cell r="JK12">
            <v>0</v>
          </cell>
          <cell r="JL12">
            <v>0</v>
          </cell>
          <cell r="JM12">
            <v>0</v>
          </cell>
          <cell r="JN12">
            <v>0</v>
          </cell>
          <cell r="JO12">
            <v>0</v>
          </cell>
          <cell r="JP12">
            <v>0</v>
          </cell>
          <cell r="JQ12">
            <v>50000</v>
          </cell>
          <cell r="JR12">
            <v>0</v>
          </cell>
          <cell r="JS12">
            <v>0</v>
          </cell>
          <cell r="JT12">
            <v>0</v>
          </cell>
          <cell r="JU12">
            <v>50000</v>
          </cell>
          <cell r="JV12">
            <v>50000</v>
          </cell>
          <cell r="JW12">
            <v>0</v>
          </cell>
          <cell r="JX12">
            <v>0</v>
          </cell>
          <cell r="JY12">
            <v>0</v>
          </cell>
          <cell r="JZ12">
            <v>0</v>
          </cell>
          <cell r="KA12">
            <v>50000</v>
          </cell>
          <cell r="KB12">
            <v>0</v>
          </cell>
          <cell r="KC12">
            <v>0</v>
          </cell>
          <cell r="KD12">
            <v>0</v>
          </cell>
          <cell r="KE12">
            <v>0</v>
          </cell>
          <cell r="KF12">
            <v>0</v>
          </cell>
          <cell r="KG12">
            <v>0</v>
          </cell>
          <cell r="KH12">
            <v>0</v>
          </cell>
          <cell r="KI12">
            <v>50000</v>
          </cell>
          <cell r="KJ12">
            <v>0</v>
          </cell>
          <cell r="KK12">
            <v>0</v>
          </cell>
          <cell r="KL12">
            <v>0</v>
          </cell>
          <cell r="KM12">
            <v>50000</v>
          </cell>
          <cell r="KN12" t="str">
            <v>(select)</v>
          </cell>
          <cell r="KO12">
            <v>0</v>
          </cell>
          <cell r="KP12" t="str">
            <v>(select)</v>
          </cell>
          <cell r="KQ12">
            <v>0</v>
          </cell>
          <cell r="KR12" t="str">
            <v>(select)</v>
          </cell>
          <cell r="KS12">
            <v>0</v>
          </cell>
          <cell r="KT12" t="str">
            <v>Source of funds for Value Proposition (e.g. Capital Plan Program)</v>
          </cell>
          <cell r="KU12" t="str">
            <v>Concorde Pacific CAC 5A/B rezoning.  CPT line 37</v>
          </cell>
          <cell r="KV12">
            <v>0</v>
          </cell>
          <cell r="KW12">
            <v>0</v>
          </cell>
          <cell r="KX12" t="str">
            <v>(select)</v>
          </cell>
          <cell r="KY12">
            <v>0</v>
          </cell>
          <cell r="KZ12" t="str">
            <v>(select)</v>
          </cell>
          <cell r="LA12">
            <v>0</v>
          </cell>
          <cell r="LB12" t="str">
            <v>(select)</v>
          </cell>
          <cell r="LC12" t="str">
            <v>(select)</v>
          </cell>
          <cell r="LD12" t="str">
            <v>Steve Jackson</v>
          </cell>
          <cell r="LE12">
            <v>0</v>
          </cell>
          <cell r="LF12" t="str">
            <v>(select)</v>
          </cell>
          <cell r="LG12" t="str">
            <v>Malcolm Bromley</v>
          </cell>
          <cell r="LH12">
            <v>0</v>
          </cell>
          <cell r="LM12">
            <v>0</v>
          </cell>
          <cell r="LN12">
            <v>0</v>
          </cell>
          <cell r="LO12">
            <v>0</v>
          </cell>
          <cell r="LP12">
            <v>0</v>
          </cell>
          <cell r="LQ12">
            <v>50000</v>
          </cell>
          <cell r="LR12">
            <v>0</v>
          </cell>
          <cell r="LS12" t="str">
            <v>Cambie North Sport Court</v>
          </cell>
          <cell r="LT12" t="str">
            <v>Cambie North Project</v>
          </cell>
          <cell r="LU12" t="str">
            <v>Cambie North Project</v>
          </cell>
          <cell r="LV12" t="b">
            <v>1</v>
          </cell>
          <cell r="LW12">
            <v>0</v>
          </cell>
          <cell r="LX12">
            <v>0</v>
          </cell>
          <cell r="LY12" t="str">
            <v>37</v>
          </cell>
        </row>
        <row r="13">
          <cell r="B13" t="str">
            <v>P8</v>
          </cell>
          <cell r="C13">
            <v>2017</v>
          </cell>
          <cell r="D13">
            <v>42641</v>
          </cell>
          <cell r="E13" t="str">
            <v>Board of Parks &amp; Recreation</v>
          </cell>
          <cell r="F13" t="str">
            <v>(select)</v>
          </cell>
          <cell r="G13" t="str">
            <v>Tiina Mack, Darren Peterson</v>
          </cell>
          <cell r="H13" t="str">
            <v>Project</v>
          </cell>
          <cell r="I13" t="str">
            <v>Capital</v>
          </cell>
          <cell r="J13" t="str">
            <v>Both Internal &amp; External</v>
          </cell>
          <cell r="K13" t="str">
            <v>03. Parks, Open Spaces and Recreation</v>
          </cell>
          <cell r="L13" t="str">
            <v>B. Activity Features</v>
          </cell>
          <cell r="M13" t="str">
            <v xml:space="preserve">04. New </v>
          </cell>
          <cell r="N13" t="str">
            <v>New Synthetic Turf Field</v>
          </cell>
          <cell r="O13" t="str">
            <v>Yes</v>
          </cell>
          <cell r="P13" t="str">
            <v>January</v>
          </cell>
          <cell r="Q13">
            <v>2017</v>
          </cell>
          <cell r="R13" t="str">
            <v>December</v>
          </cell>
          <cell r="S13">
            <v>2018</v>
          </cell>
          <cell r="T13" t="str">
            <v>New asset/service</v>
          </cell>
          <cell r="U13" t="str">
            <v>Yes</v>
          </cell>
          <cell r="V13" t="str">
            <v>CPP-00071</v>
          </cell>
          <cell r="W13" t="str">
            <v>No</v>
          </cell>
          <cell r="X13" t="str">
            <v>(select)</v>
          </cell>
          <cell r="Y13" t="str">
            <v>(select)</v>
          </cell>
          <cell r="Z13" t="str">
            <v xml:space="preserve">Planning for a synthetic turf field, the location is to be confirmed early in 2017 in collaboration with the Vancouver Field Sport Federation, and design can start when the field is located. Some planning funding was approved for this in 2016 but will carry forward to be used for a consulting contract early in 2017 in combination with this new funding. </v>
          </cell>
          <cell r="AA13" t="str">
            <v>2017 work includes community engagement to determine where the new field will be located and a design consultancy responsible for contract documents for tender in 2018</v>
          </cell>
          <cell r="AB13" t="str">
            <v>Engagement with the Field Sport Federation is expected early in 2017 (delayed from 2016 due to staff resourcing issues)</v>
          </cell>
          <cell r="AC13" t="str">
            <v>planning and design for 1 new synthetic turf field</v>
          </cell>
          <cell r="AD13">
            <v>1</v>
          </cell>
          <cell r="AE13" t="str">
            <v>ea.</v>
          </cell>
          <cell r="AF13">
            <v>0</v>
          </cell>
          <cell r="AG13">
            <v>0</v>
          </cell>
          <cell r="AH13">
            <v>0</v>
          </cell>
          <cell r="AI13">
            <v>0</v>
          </cell>
          <cell r="AJ13">
            <v>0</v>
          </cell>
          <cell r="AK13">
            <v>0</v>
          </cell>
          <cell r="AL13">
            <v>0</v>
          </cell>
          <cell r="AM13">
            <v>0</v>
          </cell>
          <cell r="AN13">
            <v>0</v>
          </cell>
          <cell r="AO13">
            <v>0</v>
          </cell>
          <cell r="AP13">
            <v>0</v>
          </cell>
          <cell r="AQ13" t="str">
            <v>(select)</v>
          </cell>
          <cell r="AR13">
            <v>0</v>
          </cell>
          <cell r="AS13">
            <v>0</v>
          </cell>
          <cell r="AT13">
            <v>0</v>
          </cell>
          <cell r="AU13">
            <v>0</v>
          </cell>
          <cell r="AV13">
            <v>0</v>
          </cell>
          <cell r="AW13" t="str">
            <v>(select)</v>
          </cell>
          <cell r="AX13">
            <v>0</v>
          </cell>
          <cell r="AY13">
            <v>0</v>
          </cell>
          <cell r="AZ13">
            <v>0</v>
          </cell>
          <cell r="BA13">
            <v>0</v>
          </cell>
          <cell r="BB13">
            <v>0</v>
          </cell>
          <cell r="BC13" t="str">
            <v>(select)</v>
          </cell>
          <cell r="BD13">
            <v>0</v>
          </cell>
          <cell r="BE13">
            <v>0</v>
          </cell>
          <cell r="BF13">
            <v>0</v>
          </cell>
          <cell r="BG13">
            <v>0</v>
          </cell>
          <cell r="BH13">
            <v>0</v>
          </cell>
          <cell r="BI13" t="str">
            <v>(select)</v>
          </cell>
          <cell r="BJ13">
            <v>0</v>
          </cell>
          <cell r="BK13">
            <v>0</v>
          </cell>
          <cell r="BL13">
            <v>0</v>
          </cell>
          <cell r="BM13">
            <v>0</v>
          </cell>
          <cell r="BN13">
            <v>0</v>
          </cell>
          <cell r="BO13" t="str">
            <v>Yes</v>
          </cell>
          <cell r="BP13">
            <v>100000</v>
          </cell>
          <cell r="BQ13">
            <v>0</v>
          </cell>
          <cell r="BR13">
            <v>25000</v>
          </cell>
          <cell r="BS13">
            <v>25000</v>
          </cell>
          <cell r="BT13">
            <v>50000</v>
          </cell>
          <cell r="BU13">
            <v>0</v>
          </cell>
          <cell r="BV13">
            <v>0</v>
          </cell>
          <cell r="BW13">
            <v>0</v>
          </cell>
          <cell r="BX13">
            <v>0</v>
          </cell>
          <cell r="BY13">
            <v>0</v>
          </cell>
          <cell r="BZ13">
            <v>0</v>
          </cell>
          <cell r="CA13">
            <v>0</v>
          </cell>
          <cell r="CB13">
            <v>0</v>
          </cell>
          <cell r="CC13">
            <v>0</v>
          </cell>
          <cell r="CD13">
            <v>0</v>
          </cell>
          <cell r="CE13" t="str">
            <v>(select)</v>
          </cell>
          <cell r="CF13">
            <v>0</v>
          </cell>
          <cell r="CG13">
            <v>0</v>
          </cell>
          <cell r="CH13">
            <v>0</v>
          </cell>
          <cell r="CI13">
            <v>0</v>
          </cell>
          <cell r="CJ13">
            <v>0</v>
          </cell>
          <cell r="CK13">
            <v>0</v>
          </cell>
          <cell r="CL13">
            <v>0</v>
          </cell>
          <cell r="CM13">
            <v>0</v>
          </cell>
          <cell r="CN13">
            <v>0</v>
          </cell>
          <cell r="CO13">
            <v>0</v>
          </cell>
          <cell r="CP13">
            <v>100000</v>
          </cell>
          <cell r="CQ13">
            <v>0</v>
          </cell>
          <cell r="CR13">
            <v>25000</v>
          </cell>
          <cell r="CS13">
            <v>25000</v>
          </cell>
          <cell r="CT13">
            <v>50000</v>
          </cell>
          <cell r="CU13">
            <v>0</v>
          </cell>
          <cell r="CV13">
            <v>0</v>
          </cell>
          <cell r="CW13">
            <v>0</v>
          </cell>
          <cell r="CX13">
            <v>0</v>
          </cell>
          <cell r="CY13">
            <v>0</v>
          </cell>
          <cell r="CZ13" t="str">
            <v>(select)</v>
          </cell>
          <cell r="DA13">
            <v>0</v>
          </cell>
          <cell r="DB13">
            <v>0</v>
          </cell>
          <cell r="DC13">
            <v>0</v>
          </cell>
          <cell r="DD13">
            <v>0</v>
          </cell>
          <cell r="DE13">
            <v>0</v>
          </cell>
          <cell r="DF13" t="str">
            <v>(select)</v>
          </cell>
          <cell r="DG13">
            <v>0</v>
          </cell>
          <cell r="DH13">
            <v>0</v>
          </cell>
          <cell r="DI13">
            <v>0</v>
          </cell>
          <cell r="DJ13">
            <v>0</v>
          </cell>
          <cell r="DK13">
            <v>0</v>
          </cell>
          <cell r="DL13" t="str">
            <v>(select)</v>
          </cell>
          <cell r="DM13">
            <v>0</v>
          </cell>
          <cell r="DN13">
            <v>0</v>
          </cell>
          <cell r="DO13">
            <v>0</v>
          </cell>
          <cell r="DP13">
            <v>0</v>
          </cell>
          <cell r="DQ13">
            <v>0</v>
          </cell>
          <cell r="DR13" t="str">
            <v>(select)</v>
          </cell>
          <cell r="DS13">
            <v>0</v>
          </cell>
          <cell r="DT13">
            <v>0</v>
          </cell>
          <cell r="DU13">
            <v>0</v>
          </cell>
          <cell r="DV13">
            <v>0</v>
          </cell>
          <cell r="DW13">
            <v>0</v>
          </cell>
          <cell r="DX13" t="str">
            <v>Yes</v>
          </cell>
          <cell r="DY13">
            <v>200000</v>
          </cell>
          <cell r="DZ13">
            <v>100000</v>
          </cell>
          <cell r="EA13">
            <v>0</v>
          </cell>
          <cell r="EB13">
            <v>0</v>
          </cell>
          <cell r="EC13">
            <v>0</v>
          </cell>
          <cell r="ED13">
            <v>0</v>
          </cell>
          <cell r="EE13">
            <v>0</v>
          </cell>
          <cell r="EF13">
            <v>0</v>
          </cell>
          <cell r="EG13">
            <v>0</v>
          </cell>
          <cell r="EH13">
            <v>0</v>
          </cell>
          <cell r="EI13">
            <v>0</v>
          </cell>
          <cell r="EJ13">
            <v>0</v>
          </cell>
          <cell r="EK13">
            <v>0</v>
          </cell>
          <cell r="EL13">
            <v>0</v>
          </cell>
          <cell r="EM13">
            <v>0</v>
          </cell>
          <cell r="EN13" t="str">
            <v>(select)</v>
          </cell>
          <cell r="EO13">
            <v>0</v>
          </cell>
          <cell r="EP13">
            <v>0</v>
          </cell>
          <cell r="EQ13">
            <v>0</v>
          </cell>
          <cell r="ER13">
            <v>0</v>
          </cell>
          <cell r="ES13">
            <v>0</v>
          </cell>
          <cell r="ET13">
            <v>0</v>
          </cell>
          <cell r="EU13">
            <v>0</v>
          </cell>
          <cell r="EV13">
            <v>0</v>
          </cell>
          <cell r="EW13">
            <v>0</v>
          </cell>
          <cell r="EX13">
            <v>0</v>
          </cell>
          <cell r="EY13">
            <v>200000</v>
          </cell>
          <cell r="EZ13">
            <v>100000</v>
          </cell>
          <cell r="FA13">
            <v>0</v>
          </cell>
          <cell r="FB13">
            <v>0</v>
          </cell>
          <cell r="FC13">
            <v>0</v>
          </cell>
          <cell r="FD13">
            <v>0</v>
          </cell>
          <cell r="FE13">
            <v>0</v>
          </cell>
          <cell r="FF13">
            <v>0</v>
          </cell>
          <cell r="FG13">
            <v>0</v>
          </cell>
          <cell r="FH13">
            <v>0</v>
          </cell>
          <cell r="FI13">
            <v>200000</v>
          </cell>
          <cell r="FJ13">
            <v>0</v>
          </cell>
          <cell r="FK13">
            <v>0</v>
          </cell>
          <cell r="FL13">
            <v>0</v>
          </cell>
          <cell r="FM13">
            <v>0</v>
          </cell>
          <cell r="FN13">
            <v>200000</v>
          </cell>
          <cell r="FO13">
            <v>50000</v>
          </cell>
          <cell r="FP13" t="str">
            <v>Estimate only (high possibility of variance to estimate &gt;25%)</v>
          </cell>
          <cell r="FQ13" t="str">
            <v>Total 2015-18 Capital Plan allocation is $2,000,000 planning and design in 2017, with $50K carry forward and $200K new, there is sufficient funds to award a consulting contract for 1 new synthetic turf field</v>
          </cell>
          <cell r="FR13">
            <v>0</v>
          </cell>
          <cell r="FS13">
            <v>0</v>
          </cell>
          <cell r="FT13">
            <v>0</v>
          </cell>
          <cell r="FU13">
            <v>0</v>
          </cell>
          <cell r="FV13">
            <v>0</v>
          </cell>
          <cell r="FW13">
            <v>0</v>
          </cell>
          <cell r="FX13" t="str">
            <v>(select)</v>
          </cell>
          <cell r="FY13">
            <v>0</v>
          </cell>
          <cell r="FZ13">
            <v>0</v>
          </cell>
          <cell r="GA13">
            <v>0</v>
          </cell>
          <cell r="GB13">
            <v>0</v>
          </cell>
          <cell r="GC13">
            <v>0</v>
          </cell>
          <cell r="GD13">
            <v>0</v>
          </cell>
          <cell r="GE13" t="str">
            <v>(select)</v>
          </cell>
          <cell r="GF13">
            <v>0</v>
          </cell>
          <cell r="GG13">
            <v>0</v>
          </cell>
          <cell r="GH13">
            <v>0</v>
          </cell>
          <cell r="GI13">
            <v>0</v>
          </cell>
          <cell r="GJ13">
            <v>0</v>
          </cell>
          <cell r="GK13">
            <v>0</v>
          </cell>
          <cell r="GL13" t="str">
            <v>(select)</v>
          </cell>
          <cell r="GM13">
            <v>0</v>
          </cell>
          <cell r="GN13">
            <v>0</v>
          </cell>
          <cell r="GO13">
            <v>0</v>
          </cell>
          <cell r="GP13">
            <v>0</v>
          </cell>
          <cell r="GQ13">
            <v>0</v>
          </cell>
          <cell r="GR13">
            <v>0</v>
          </cell>
          <cell r="GS13" t="str">
            <v>(select)</v>
          </cell>
          <cell r="GT13">
            <v>0</v>
          </cell>
          <cell r="GU13">
            <v>0</v>
          </cell>
          <cell r="GV13">
            <v>0</v>
          </cell>
          <cell r="GW13">
            <v>0</v>
          </cell>
          <cell r="GX13">
            <v>0</v>
          </cell>
          <cell r="GY13">
            <v>0</v>
          </cell>
          <cell r="GZ13">
            <v>0</v>
          </cell>
          <cell r="HA13">
            <v>0</v>
          </cell>
          <cell r="HB13">
            <v>0</v>
          </cell>
          <cell r="HC13">
            <v>0</v>
          </cell>
          <cell r="HD13">
            <v>0</v>
          </cell>
          <cell r="HE13">
            <v>0</v>
          </cell>
          <cell r="HF13">
            <v>0</v>
          </cell>
          <cell r="HG13">
            <v>0</v>
          </cell>
          <cell r="HH13">
            <v>0</v>
          </cell>
          <cell r="HI13">
            <v>0</v>
          </cell>
          <cell r="HJ13">
            <v>0</v>
          </cell>
          <cell r="HK13">
            <v>0</v>
          </cell>
          <cell r="HL13" t="str">
            <v>Salaries &amp; Benefits</v>
          </cell>
          <cell r="HM13">
            <v>0</v>
          </cell>
          <cell r="HN13">
            <v>0</v>
          </cell>
          <cell r="HO13">
            <v>40000</v>
          </cell>
          <cell r="HP13">
            <v>0</v>
          </cell>
          <cell r="HQ13">
            <v>0</v>
          </cell>
          <cell r="HR13">
            <v>40000</v>
          </cell>
          <cell r="HS13" t="str">
            <v>(select)</v>
          </cell>
          <cell r="HT13">
            <v>0</v>
          </cell>
          <cell r="HU13">
            <v>0</v>
          </cell>
          <cell r="HV13">
            <v>0</v>
          </cell>
          <cell r="HW13">
            <v>0</v>
          </cell>
          <cell r="HX13">
            <v>0</v>
          </cell>
          <cell r="HY13">
            <v>0</v>
          </cell>
          <cell r="HZ13" t="str">
            <v>(select)</v>
          </cell>
          <cell r="IA13">
            <v>0</v>
          </cell>
          <cell r="IB13">
            <v>0</v>
          </cell>
          <cell r="IC13">
            <v>0</v>
          </cell>
          <cell r="ID13">
            <v>0</v>
          </cell>
          <cell r="IE13">
            <v>0</v>
          </cell>
          <cell r="IF13">
            <v>0</v>
          </cell>
          <cell r="IG13" t="str">
            <v>(select)</v>
          </cell>
          <cell r="IH13">
            <v>0</v>
          </cell>
          <cell r="II13">
            <v>0</v>
          </cell>
          <cell r="IJ13">
            <v>0</v>
          </cell>
          <cell r="IK13">
            <v>0</v>
          </cell>
          <cell r="IL13">
            <v>0</v>
          </cell>
          <cell r="IM13">
            <v>0</v>
          </cell>
          <cell r="IN13">
            <v>0</v>
          </cell>
          <cell r="IO13">
            <v>0</v>
          </cell>
          <cell r="IP13">
            <v>40000</v>
          </cell>
          <cell r="IQ13">
            <v>0</v>
          </cell>
          <cell r="IR13">
            <v>0</v>
          </cell>
          <cell r="IS13">
            <v>40000</v>
          </cell>
          <cell r="IT13">
            <v>0</v>
          </cell>
          <cell r="IU13">
            <v>0</v>
          </cell>
          <cell r="IV13">
            <v>-40000</v>
          </cell>
          <cell r="IW13">
            <v>0</v>
          </cell>
          <cell r="IX13">
            <v>0</v>
          </cell>
          <cell r="IY13">
            <v>-40000</v>
          </cell>
          <cell r="IZ13" t="str">
            <v>this fund is for planning and desing only, the new syn turf field will open in 2019 so the operating costs are shown in the future year</v>
          </cell>
          <cell r="JA13">
            <v>200000</v>
          </cell>
          <cell r="JB13" t="str">
            <v xml:space="preserve">  (select)</v>
          </cell>
          <cell r="JC13">
            <v>0</v>
          </cell>
          <cell r="JD13" t="str">
            <v xml:space="preserve">  (select)</v>
          </cell>
          <cell r="JE13">
            <v>0</v>
          </cell>
          <cell r="JF13" t="str">
            <v xml:space="preserve">  (select)</v>
          </cell>
          <cell r="JG13">
            <v>0</v>
          </cell>
          <cell r="JH13">
            <v>0</v>
          </cell>
          <cell r="JI13">
            <v>200000</v>
          </cell>
          <cell r="JJ13">
            <v>0</v>
          </cell>
          <cell r="JK13">
            <v>0</v>
          </cell>
          <cell r="JL13">
            <v>3000</v>
          </cell>
          <cell r="JM13">
            <v>0</v>
          </cell>
          <cell r="JN13">
            <v>0</v>
          </cell>
          <cell r="JO13">
            <v>197000</v>
          </cell>
          <cell r="JP13">
            <v>0</v>
          </cell>
          <cell r="JQ13">
            <v>0</v>
          </cell>
          <cell r="JR13">
            <v>0</v>
          </cell>
          <cell r="JS13">
            <v>0</v>
          </cell>
          <cell r="JT13">
            <v>0</v>
          </cell>
          <cell r="JU13">
            <v>200000</v>
          </cell>
          <cell r="JV13">
            <v>100000</v>
          </cell>
          <cell r="JW13">
            <v>0</v>
          </cell>
          <cell r="JX13">
            <v>0</v>
          </cell>
          <cell r="JY13">
            <v>0</v>
          </cell>
          <cell r="JZ13">
            <v>0</v>
          </cell>
          <cell r="KA13">
            <v>100000</v>
          </cell>
          <cell r="KB13">
            <v>0</v>
          </cell>
          <cell r="KC13">
            <v>0</v>
          </cell>
          <cell r="KD13">
            <v>1000</v>
          </cell>
          <cell r="KE13">
            <v>0</v>
          </cell>
          <cell r="KF13">
            <v>0</v>
          </cell>
          <cell r="KG13">
            <v>99000</v>
          </cell>
          <cell r="KH13">
            <v>0</v>
          </cell>
          <cell r="KI13">
            <v>0</v>
          </cell>
          <cell r="KJ13">
            <v>0</v>
          </cell>
          <cell r="KK13">
            <v>0</v>
          </cell>
          <cell r="KL13">
            <v>0</v>
          </cell>
          <cell r="KM13">
            <v>100000</v>
          </cell>
          <cell r="KN13" t="str">
            <v>(select)</v>
          </cell>
          <cell r="KO13">
            <v>0</v>
          </cell>
          <cell r="KP13" t="str">
            <v>(select)</v>
          </cell>
          <cell r="KQ13">
            <v>0</v>
          </cell>
          <cell r="KR13" t="str">
            <v>(select)</v>
          </cell>
          <cell r="KS13">
            <v>0</v>
          </cell>
          <cell r="KT13" t="str">
            <v>Source of funds for Value Proposition (e.g. Capital Plan Program)</v>
          </cell>
          <cell r="KU13" t="str">
            <v>CPT line 37 Debt $3K and DCL $197K</v>
          </cell>
          <cell r="KV13">
            <v>0</v>
          </cell>
          <cell r="KW13">
            <v>0</v>
          </cell>
          <cell r="KX13" t="str">
            <v>(select)</v>
          </cell>
          <cell r="KY13">
            <v>0</v>
          </cell>
          <cell r="KZ13" t="str">
            <v>(select)</v>
          </cell>
          <cell r="LA13">
            <v>0</v>
          </cell>
          <cell r="LB13" t="str">
            <v>Yes</v>
          </cell>
          <cell r="LC13" t="str">
            <v>(select)</v>
          </cell>
          <cell r="LD13" t="str">
            <v>Steve Jackson</v>
          </cell>
          <cell r="LE13">
            <v>0</v>
          </cell>
          <cell r="LF13" t="str">
            <v>(select)</v>
          </cell>
          <cell r="LG13" t="str">
            <v>Malcolm Bromley</v>
          </cell>
          <cell r="LH13">
            <v>0</v>
          </cell>
          <cell r="LM13">
            <v>3000</v>
          </cell>
          <cell r="LN13">
            <v>197000</v>
          </cell>
          <cell r="LO13">
            <v>0</v>
          </cell>
          <cell r="LP13">
            <v>0</v>
          </cell>
          <cell r="LQ13">
            <v>197000</v>
          </cell>
          <cell r="LR13">
            <v>0</v>
          </cell>
          <cell r="LS13" t="str">
            <v>New Synthetic Turf Field</v>
          </cell>
          <cell r="LT13" t="str">
            <v>New Synthetic Turf Field</v>
          </cell>
          <cell r="LU13" t="str">
            <v>New Synthetic Turf Field</v>
          </cell>
          <cell r="LV13" t="b">
            <v>1</v>
          </cell>
          <cell r="LW13">
            <v>0</v>
          </cell>
          <cell r="LX13">
            <v>0</v>
          </cell>
          <cell r="LY13" t="str">
            <v>37</v>
          </cell>
        </row>
        <row r="14">
          <cell r="B14" t="str">
            <v>P9</v>
          </cell>
          <cell r="C14">
            <v>2017</v>
          </cell>
          <cell r="D14">
            <v>42646</v>
          </cell>
          <cell r="E14" t="str">
            <v>Board of Parks &amp; Recreation</v>
          </cell>
          <cell r="F14" t="str">
            <v>Engineering Services</v>
          </cell>
          <cell r="G14" t="str">
            <v>Tiina Mack/Alex Downie</v>
          </cell>
          <cell r="H14" t="str">
            <v>Program</v>
          </cell>
          <cell r="I14" t="str">
            <v>Capital</v>
          </cell>
          <cell r="J14" t="str">
            <v>Both Internal &amp; External</v>
          </cell>
          <cell r="K14" t="str">
            <v>03. Parks, Open Spaces and Recreation</v>
          </cell>
          <cell r="L14" t="str">
            <v>B. Activity Features</v>
          </cell>
          <cell r="M14" t="str">
            <v xml:space="preserve">04. New </v>
          </cell>
          <cell r="N14" t="str">
            <v>Pathway Improvements</v>
          </cell>
          <cell r="O14" t="str">
            <v>No</v>
          </cell>
          <cell r="P14" t="str">
            <v>January</v>
          </cell>
          <cell r="Q14">
            <v>2017</v>
          </cell>
          <cell r="R14" t="str">
            <v>December</v>
          </cell>
          <cell r="S14">
            <v>2017</v>
          </cell>
          <cell r="T14" t="str">
            <v>New asset/service</v>
          </cell>
          <cell r="U14" t="str">
            <v>No</v>
          </cell>
          <cell r="V14" t="str">
            <v>CPP-00072</v>
          </cell>
          <cell r="W14" t="str">
            <v>No</v>
          </cell>
          <cell r="X14" t="str">
            <v>(select)</v>
          </cell>
          <cell r="Y14" t="str">
            <v>No</v>
          </cell>
          <cell r="Z14" t="str">
            <v>Program to build new cycling and pedestrian pathways in parks.</v>
          </cell>
          <cell r="AA14" t="str">
            <v>New asphalt and concrete pathways in park locations to be confirmed.</v>
          </cell>
          <cell r="AB14" t="str">
            <v>provides pedestrian connectivity and improves surface accessibility, may include other new spot improvement projects locations to be confirmed</v>
          </cell>
          <cell r="AC14" t="str">
            <v>pathway projects</v>
          </cell>
          <cell r="AD14">
            <v>2</v>
          </cell>
          <cell r="AE14" t="str">
            <v>ea</v>
          </cell>
          <cell r="AF14">
            <v>0</v>
          </cell>
          <cell r="AG14">
            <v>0</v>
          </cell>
          <cell r="AH14">
            <v>0</v>
          </cell>
          <cell r="AI14">
            <v>0</v>
          </cell>
          <cell r="AJ14">
            <v>0</v>
          </cell>
          <cell r="AK14">
            <v>0</v>
          </cell>
          <cell r="AL14">
            <v>0</v>
          </cell>
          <cell r="AM14">
            <v>0</v>
          </cell>
          <cell r="AN14">
            <v>0</v>
          </cell>
          <cell r="AO14">
            <v>0</v>
          </cell>
          <cell r="AP14">
            <v>0</v>
          </cell>
          <cell r="AQ14" t="str">
            <v>Both</v>
          </cell>
          <cell r="AR14">
            <v>0</v>
          </cell>
          <cell r="AS14">
            <v>0</v>
          </cell>
          <cell r="AT14">
            <v>0</v>
          </cell>
          <cell r="AU14">
            <v>0</v>
          </cell>
          <cell r="AV14">
            <v>0</v>
          </cell>
          <cell r="AW14" t="str">
            <v>(select)</v>
          </cell>
          <cell r="AX14">
            <v>0</v>
          </cell>
          <cell r="AY14">
            <v>0</v>
          </cell>
          <cell r="AZ14">
            <v>0</v>
          </cell>
          <cell r="BA14">
            <v>0</v>
          </cell>
          <cell r="BB14">
            <v>0</v>
          </cell>
          <cell r="BC14" t="str">
            <v>(select)</v>
          </cell>
          <cell r="BD14">
            <v>0</v>
          </cell>
          <cell r="BE14">
            <v>0</v>
          </cell>
          <cell r="BF14">
            <v>0</v>
          </cell>
          <cell r="BG14">
            <v>0</v>
          </cell>
          <cell r="BH14">
            <v>0</v>
          </cell>
          <cell r="BI14" t="str">
            <v>Yes</v>
          </cell>
          <cell r="BJ14">
            <v>100000</v>
          </cell>
          <cell r="BK14">
            <v>10000</v>
          </cell>
          <cell r="BL14">
            <v>40000</v>
          </cell>
          <cell r="BM14">
            <v>40000</v>
          </cell>
          <cell r="BN14">
            <v>10000</v>
          </cell>
          <cell r="BO14" t="str">
            <v>(select)</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t="str">
            <v>(select)</v>
          </cell>
          <cell r="CF14">
            <v>0</v>
          </cell>
          <cell r="CG14">
            <v>0</v>
          </cell>
          <cell r="CH14">
            <v>0</v>
          </cell>
          <cell r="CI14">
            <v>0</v>
          </cell>
          <cell r="CJ14">
            <v>0</v>
          </cell>
          <cell r="CK14">
            <v>0</v>
          </cell>
          <cell r="CL14">
            <v>0</v>
          </cell>
          <cell r="CM14">
            <v>0</v>
          </cell>
          <cell r="CN14">
            <v>0</v>
          </cell>
          <cell r="CO14">
            <v>0</v>
          </cell>
          <cell r="CP14">
            <v>100000</v>
          </cell>
          <cell r="CQ14">
            <v>10000</v>
          </cell>
          <cell r="CR14">
            <v>40000</v>
          </cell>
          <cell r="CS14">
            <v>40000</v>
          </cell>
          <cell r="CT14">
            <v>10000</v>
          </cell>
          <cell r="CU14">
            <v>0</v>
          </cell>
          <cell r="CV14">
            <v>0</v>
          </cell>
          <cell r="CW14">
            <v>0</v>
          </cell>
          <cell r="CX14">
            <v>0</v>
          </cell>
          <cell r="CY14">
            <v>0</v>
          </cell>
          <cell r="CZ14" t="str">
            <v>Both</v>
          </cell>
          <cell r="DA14">
            <v>0</v>
          </cell>
          <cell r="DB14">
            <v>0</v>
          </cell>
          <cell r="DC14">
            <v>0</v>
          </cell>
          <cell r="DD14">
            <v>0</v>
          </cell>
          <cell r="DE14">
            <v>0</v>
          </cell>
          <cell r="DF14" t="str">
            <v>(select)</v>
          </cell>
          <cell r="DG14">
            <v>0</v>
          </cell>
          <cell r="DH14">
            <v>0</v>
          </cell>
          <cell r="DI14">
            <v>0</v>
          </cell>
          <cell r="DJ14">
            <v>0</v>
          </cell>
          <cell r="DK14">
            <v>0</v>
          </cell>
          <cell r="DL14" t="str">
            <v>(select)</v>
          </cell>
          <cell r="DM14">
            <v>0</v>
          </cell>
          <cell r="DN14">
            <v>0</v>
          </cell>
          <cell r="DO14">
            <v>0</v>
          </cell>
          <cell r="DP14">
            <v>0</v>
          </cell>
          <cell r="DQ14">
            <v>0</v>
          </cell>
          <cell r="DR14" t="str">
            <v>(select)</v>
          </cell>
          <cell r="DS14">
            <v>100000</v>
          </cell>
          <cell r="DT14">
            <v>0</v>
          </cell>
          <cell r="DU14">
            <v>0</v>
          </cell>
          <cell r="DV14">
            <v>0</v>
          </cell>
          <cell r="DW14">
            <v>0</v>
          </cell>
          <cell r="DX14" t="str">
            <v>(select)</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t="str">
            <v>(select)</v>
          </cell>
          <cell r="EO14">
            <v>0</v>
          </cell>
          <cell r="EP14">
            <v>0</v>
          </cell>
          <cell r="EQ14">
            <v>0</v>
          </cell>
          <cell r="ER14">
            <v>0</v>
          </cell>
          <cell r="ES14">
            <v>0</v>
          </cell>
          <cell r="ET14">
            <v>0</v>
          </cell>
          <cell r="EU14">
            <v>0</v>
          </cell>
          <cell r="EV14">
            <v>0</v>
          </cell>
          <cell r="EW14">
            <v>0</v>
          </cell>
          <cell r="EX14">
            <v>0</v>
          </cell>
          <cell r="EY14">
            <v>100000</v>
          </cell>
          <cell r="EZ14">
            <v>0</v>
          </cell>
          <cell r="FA14">
            <v>0</v>
          </cell>
          <cell r="FB14">
            <v>0</v>
          </cell>
          <cell r="FC14">
            <v>0</v>
          </cell>
          <cell r="FD14">
            <v>0</v>
          </cell>
          <cell r="FE14">
            <v>0</v>
          </cell>
          <cell r="FF14">
            <v>0</v>
          </cell>
          <cell r="FG14">
            <v>0</v>
          </cell>
          <cell r="FH14">
            <v>100000</v>
          </cell>
          <cell r="FI14">
            <v>0</v>
          </cell>
          <cell r="FJ14">
            <v>0</v>
          </cell>
          <cell r="FK14">
            <v>0</v>
          </cell>
          <cell r="FL14">
            <v>0</v>
          </cell>
          <cell r="FM14">
            <v>0</v>
          </cell>
          <cell r="FN14">
            <v>100000</v>
          </cell>
          <cell r="FO14">
            <v>0</v>
          </cell>
          <cell r="FP14" t="str">
            <v>Firm Budget and or terms (possibility of variance &lt;10%)</v>
          </cell>
          <cell r="FQ14" t="str">
            <v>The capital plan provides $300,000 for new pathways in parks and the program work continues in 2017.  Work is scalable for budget accuracy.</v>
          </cell>
          <cell r="FR14">
            <v>0</v>
          </cell>
          <cell r="FS14">
            <v>0</v>
          </cell>
          <cell r="FT14">
            <v>0</v>
          </cell>
          <cell r="FU14">
            <v>0</v>
          </cell>
          <cell r="FV14">
            <v>0</v>
          </cell>
          <cell r="FW14">
            <v>0</v>
          </cell>
          <cell r="FX14" t="str">
            <v>(select)</v>
          </cell>
          <cell r="FY14">
            <v>0</v>
          </cell>
          <cell r="FZ14">
            <v>0</v>
          </cell>
          <cell r="GA14">
            <v>0</v>
          </cell>
          <cell r="GB14">
            <v>0</v>
          </cell>
          <cell r="GC14">
            <v>0</v>
          </cell>
          <cell r="GD14">
            <v>0</v>
          </cell>
          <cell r="GE14" t="str">
            <v>(select)</v>
          </cell>
          <cell r="GF14">
            <v>0</v>
          </cell>
          <cell r="GG14">
            <v>0</v>
          </cell>
          <cell r="GH14">
            <v>0</v>
          </cell>
          <cell r="GI14">
            <v>0</v>
          </cell>
          <cell r="GJ14">
            <v>0</v>
          </cell>
          <cell r="GK14">
            <v>0</v>
          </cell>
          <cell r="GL14" t="str">
            <v>(select)</v>
          </cell>
          <cell r="GM14">
            <v>0</v>
          </cell>
          <cell r="GN14">
            <v>0</v>
          </cell>
          <cell r="GO14">
            <v>0</v>
          </cell>
          <cell r="GP14">
            <v>0</v>
          </cell>
          <cell r="GQ14">
            <v>0</v>
          </cell>
          <cell r="GR14">
            <v>0</v>
          </cell>
          <cell r="GS14" t="str">
            <v>(select)</v>
          </cell>
          <cell r="GT14">
            <v>0</v>
          </cell>
          <cell r="GU14">
            <v>0</v>
          </cell>
          <cell r="GV14">
            <v>0</v>
          </cell>
          <cell r="GW14">
            <v>0</v>
          </cell>
          <cell r="GX14">
            <v>0</v>
          </cell>
          <cell r="GY14">
            <v>0</v>
          </cell>
          <cell r="GZ14">
            <v>0</v>
          </cell>
          <cell r="HA14">
            <v>0</v>
          </cell>
          <cell r="HB14">
            <v>0</v>
          </cell>
          <cell r="HC14">
            <v>0</v>
          </cell>
          <cell r="HD14">
            <v>0</v>
          </cell>
          <cell r="HE14">
            <v>0</v>
          </cell>
          <cell r="HF14">
            <v>0</v>
          </cell>
          <cell r="HG14">
            <v>0</v>
          </cell>
          <cell r="HH14">
            <v>0</v>
          </cell>
          <cell r="HI14">
            <v>0</v>
          </cell>
          <cell r="HJ14">
            <v>0</v>
          </cell>
          <cell r="HK14">
            <v>0</v>
          </cell>
          <cell r="HL14" t="str">
            <v>Salaries &amp; Benefits</v>
          </cell>
          <cell r="HM14">
            <v>0</v>
          </cell>
          <cell r="HN14">
            <v>2000</v>
          </cell>
          <cell r="HO14">
            <v>0</v>
          </cell>
          <cell r="HP14">
            <v>0</v>
          </cell>
          <cell r="HQ14">
            <v>0</v>
          </cell>
          <cell r="HR14">
            <v>2000</v>
          </cell>
          <cell r="HS14" t="str">
            <v>(select)</v>
          </cell>
          <cell r="HT14">
            <v>0</v>
          </cell>
          <cell r="HU14">
            <v>0</v>
          </cell>
          <cell r="HV14">
            <v>0</v>
          </cell>
          <cell r="HW14">
            <v>0</v>
          </cell>
          <cell r="HX14">
            <v>0</v>
          </cell>
          <cell r="HY14">
            <v>0</v>
          </cell>
          <cell r="HZ14" t="str">
            <v>(select)</v>
          </cell>
          <cell r="IA14">
            <v>0</v>
          </cell>
          <cell r="IB14">
            <v>0</v>
          </cell>
          <cell r="IC14">
            <v>0</v>
          </cell>
          <cell r="ID14">
            <v>0</v>
          </cell>
          <cell r="IE14">
            <v>0</v>
          </cell>
          <cell r="IF14">
            <v>0</v>
          </cell>
          <cell r="IG14" t="str">
            <v>(select)</v>
          </cell>
          <cell r="IH14">
            <v>0</v>
          </cell>
          <cell r="II14">
            <v>0</v>
          </cell>
          <cell r="IJ14">
            <v>0</v>
          </cell>
          <cell r="IK14">
            <v>0</v>
          </cell>
          <cell r="IL14">
            <v>0</v>
          </cell>
          <cell r="IM14">
            <v>0</v>
          </cell>
          <cell r="IN14">
            <v>0</v>
          </cell>
          <cell r="IO14">
            <v>2000</v>
          </cell>
          <cell r="IP14">
            <v>0</v>
          </cell>
          <cell r="IQ14">
            <v>0</v>
          </cell>
          <cell r="IR14">
            <v>0</v>
          </cell>
          <cell r="IS14">
            <v>2000</v>
          </cell>
          <cell r="IT14">
            <v>0</v>
          </cell>
          <cell r="IU14">
            <v>-2000</v>
          </cell>
          <cell r="IV14">
            <v>0</v>
          </cell>
          <cell r="IW14">
            <v>0</v>
          </cell>
          <cell r="IX14">
            <v>0</v>
          </cell>
          <cell r="IY14">
            <v>-2000</v>
          </cell>
          <cell r="IZ14" t="str">
            <v>New assets require additional operating dollars (approximately 2%) of capital cost.  Operating impacts the year after construction.</v>
          </cell>
          <cell r="JA14">
            <v>100000</v>
          </cell>
          <cell r="JB14" t="str">
            <v xml:space="preserve">  (select)</v>
          </cell>
          <cell r="JC14">
            <v>0</v>
          </cell>
          <cell r="JD14" t="str">
            <v xml:space="preserve">  (select)</v>
          </cell>
          <cell r="JE14">
            <v>0</v>
          </cell>
          <cell r="JF14" t="str">
            <v xml:space="preserve">  (select)</v>
          </cell>
          <cell r="JG14">
            <v>0</v>
          </cell>
          <cell r="JH14">
            <v>0</v>
          </cell>
          <cell r="JI14">
            <v>100000</v>
          </cell>
          <cell r="JJ14">
            <v>0</v>
          </cell>
          <cell r="JK14">
            <v>0</v>
          </cell>
          <cell r="JL14">
            <v>1000</v>
          </cell>
          <cell r="JM14">
            <v>0</v>
          </cell>
          <cell r="JN14">
            <v>0</v>
          </cell>
          <cell r="JO14">
            <v>99000</v>
          </cell>
          <cell r="JP14">
            <v>0</v>
          </cell>
          <cell r="JQ14">
            <v>0</v>
          </cell>
          <cell r="JR14">
            <v>0</v>
          </cell>
          <cell r="JS14">
            <v>0</v>
          </cell>
          <cell r="JT14">
            <v>0</v>
          </cell>
          <cell r="JU14">
            <v>100000</v>
          </cell>
          <cell r="JV14">
            <v>100000</v>
          </cell>
          <cell r="JW14">
            <v>0</v>
          </cell>
          <cell r="JX14">
            <v>0</v>
          </cell>
          <cell r="JY14">
            <v>0</v>
          </cell>
          <cell r="JZ14">
            <v>0</v>
          </cell>
          <cell r="KA14">
            <v>100000</v>
          </cell>
          <cell r="KB14">
            <v>0</v>
          </cell>
          <cell r="KC14">
            <v>0</v>
          </cell>
          <cell r="KD14">
            <v>1000</v>
          </cell>
          <cell r="KE14">
            <v>0</v>
          </cell>
          <cell r="KF14">
            <v>0</v>
          </cell>
          <cell r="KG14">
            <v>99000</v>
          </cell>
          <cell r="KH14">
            <v>0</v>
          </cell>
          <cell r="KI14">
            <v>0</v>
          </cell>
          <cell r="KJ14">
            <v>0</v>
          </cell>
          <cell r="KK14">
            <v>0</v>
          </cell>
          <cell r="KL14">
            <v>0</v>
          </cell>
          <cell r="KM14">
            <v>100000</v>
          </cell>
          <cell r="KN14" t="str">
            <v>(select)</v>
          </cell>
          <cell r="KO14">
            <v>0</v>
          </cell>
          <cell r="KP14" t="str">
            <v>(select)</v>
          </cell>
          <cell r="KQ14">
            <v>0</v>
          </cell>
          <cell r="KR14" t="str">
            <v>(select)</v>
          </cell>
          <cell r="KS14">
            <v>0</v>
          </cell>
          <cell r="KT14" t="str">
            <v>Source of funds for Value Proposition (e.g. Capital Plan Program)</v>
          </cell>
          <cell r="KU14" t="str">
            <v>CPT line 37 $1K from Debt and $99K from DCL</v>
          </cell>
          <cell r="KV14">
            <v>0</v>
          </cell>
          <cell r="KW14">
            <v>0</v>
          </cell>
          <cell r="KX14" t="str">
            <v>(select)</v>
          </cell>
          <cell r="KY14">
            <v>0</v>
          </cell>
          <cell r="KZ14" t="str">
            <v>(select)</v>
          </cell>
          <cell r="LA14">
            <v>0</v>
          </cell>
          <cell r="LB14" t="str">
            <v>Yes</v>
          </cell>
          <cell r="LC14" t="str">
            <v>(select)</v>
          </cell>
          <cell r="LD14" t="str">
            <v>Steve Jackson</v>
          </cell>
          <cell r="LE14">
            <v>0</v>
          </cell>
          <cell r="LF14" t="str">
            <v>(select)</v>
          </cell>
          <cell r="LG14" t="str">
            <v>Malcolm Bromley</v>
          </cell>
          <cell r="LH14">
            <v>0</v>
          </cell>
          <cell r="LM14">
            <v>1000</v>
          </cell>
          <cell r="LN14">
            <v>99000</v>
          </cell>
          <cell r="LO14">
            <v>0</v>
          </cell>
          <cell r="LP14">
            <v>0</v>
          </cell>
          <cell r="LQ14">
            <v>99000</v>
          </cell>
          <cell r="LR14">
            <v>0</v>
          </cell>
          <cell r="LS14" t="str">
            <v>Pathway Improvements</v>
          </cell>
          <cell r="LT14" t="str">
            <v>Pathway Improvements</v>
          </cell>
          <cell r="LU14" t="str">
            <v>Pathway Improvements</v>
          </cell>
          <cell r="LV14" t="b">
            <v>1</v>
          </cell>
          <cell r="LW14">
            <v>0</v>
          </cell>
          <cell r="LX14">
            <v>0</v>
          </cell>
          <cell r="LY14" t="str">
            <v>37</v>
          </cell>
        </row>
        <row r="15">
          <cell r="B15" t="str">
            <v>P10</v>
          </cell>
          <cell r="C15">
            <v>2017</v>
          </cell>
          <cell r="D15">
            <v>42646</v>
          </cell>
          <cell r="E15" t="str">
            <v>Board of Parks &amp; Recreation</v>
          </cell>
          <cell r="F15" t="str">
            <v>(select)</v>
          </cell>
          <cell r="G15" t="str">
            <v>Tiina Mack</v>
          </cell>
          <cell r="H15" t="str">
            <v>Program</v>
          </cell>
          <cell r="I15" t="str">
            <v>Capital</v>
          </cell>
          <cell r="J15" t="str">
            <v>Yes</v>
          </cell>
          <cell r="K15" t="str">
            <v>03. Parks, Open Spaces and Recreation</v>
          </cell>
          <cell r="L15" t="str">
            <v>C. New Parks and Renewals</v>
          </cell>
          <cell r="M15" t="str">
            <v xml:space="preserve">04. New </v>
          </cell>
          <cell r="N15" t="str">
            <v>Smithe &amp; Richards Park</v>
          </cell>
          <cell r="O15" t="str">
            <v>Yes</v>
          </cell>
          <cell r="P15" t="str">
            <v>January</v>
          </cell>
          <cell r="Q15">
            <v>2017</v>
          </cell>
          <cell r="R15" t="str">
            <v>December</v>
          </cell>
          <cell r="S15">
            <v>2018</v>
          </cell>
          <cell r="T15" t="str">
            <v>New asset/service</v>
          </cell>
          <cell r="U15" t="str">
            <v>Yes</v>
          </cell>
          <cell r="V15" t="str">
            <v>CPP-00074</v>
          </cell>
          <cell r="W15" t="str">
            <v>No</v>
          </cell>
          <cell r="X15" t="str">
            <v>(select)</v>
          </cell>
          <cell r="Y15" t="str">
            <v>No</v>
          </cell>
          <cell r="Z15" t="str">
            <v>New Park for Downtown South at Richards/Smithe - funding  to complete detailed design and other related site investigations (e.g. geotechnical, cost consultant) and to initiate construction.</v>
          </cell>
          <cell r="AA15" t="str">
            <v xml:space="preserve">Detailed design and the initiation of construction of a new park for Downtown South at Smithe and Richards Streets, building permits are required for structures on the site.  It is estimated at this time that construction will begin in late 2017 and complete in 2018 in 2 phases. The first phase is park construction, the second phase is construction of a new park building.  The details for the building are to be determined and are on a timeline to be confirmed. </v>
          </cell>
          <cell r="AB15" t="str">
            <v>At this time the park construction costs are under review and final cost estimates are not yet available but estimated an additional $4M for park construction.  Thus, in order to have procurement issue the construction tender this new park has a total budget including construction of $6M and will be build in 2018.</v>
          </cell>
          <cell r="AC15" t="str">
            <v>park detailed design consultancies</v>
          </cell>
          <cell r="AD15">
            <v>3</v>
          </cell>
          <cell r="AE15" t="str">
            <v>ea.</v>
          </cell>
          <cell r="AF15" t="str">
            <v>park construction</v>
          </cell>
          <cell r="AG15">
            <v>1</v>
          </cell>
          <cell r="AH15" t="str">
            <v>ea.</v>
          </cell>
          <cell r="AI15" t="str">
            <v>other associated costs (e.g. permits)</v>
          </cell>
          <cell r="AJ15">
            <v>2</v>
          </cell>
          <cell r="AK15" t="str">
            <v>ea.</v>
          </cell>
          <cell r="AL15">
            <v>0</v>
          </cell>
          <cell r="AM15">
            <v>0</v>
          </cell>
          <cell r="AN15">
            <v>0</v>
          </cell>
          <cell r="AO15">
            <v>0</v>
          </cell>
          <cell r="AP15">
            <v>0</v>
          </cell>
          <cell r="AQ15" t="str">
            <v>(select)</v>
          </cell>
          <cell r="AR15">
            <v>0</v>
          </cell>
          <cell r="AS15">
            <v>0</v>
          </cell>
          <cell r="AT15">
            <v>0</v>
          </cell>
          <cell r="AU15">
            <v>0</v>
          </cell>
          <cell r="AV15">
            <v>0</v>
          </cell>
          <cell r="AW15" t="str">
            <v>(select)</v>
          </cell>
          <cell r="AX15">
            <v>0</v>
          </cell>
          <cell r="AY15">
            <v>0</v>
          </cell>
          <cell r="AZ15">
            <v>0</v>
          </cell>
          <cell r="BA15">
            <v>0</v>
          </cell>
          <cell r="BB15">
            <v>0</v>
          </cell>
          <cell r="BC15" t="str">
            <v>(select)</v>
          </cell>
          <cell r="BD15">
            <v>0</v>
          </cell>
          <cell r="BE15">
            <v>0</v>
          </cell>
          <cell r="BF15">
            <v>0</v>
          </cell>
          <cell r="BG15">
            <v>0</v>
          </cell>
          <cell r="BH15">
            <v>0</v>
          </cell>
          <cell r="BI15" t="str">
            <v>Both</v>
          </cell>
          <cell r="BJ15">
            <v>1000000</v>
          </cell>
          <cell r="BK15">
            <v>0</v>
          </cell>
          <cell r="BL15">
            <v>25000</v>
          </cell>
          <cell r="BM15">
            <v>100000</v>
          </cell>
          <cell r="BN15">
            <v>875000</v>
          </cell>
          <cell r="BO15" t="str">
            <v>(select)</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t="str">
            <v>(select)</v>
          </cell>
          <cell r="CF15">
            <v>0</v>
          </cell>
          <cell r="CG15">
            <v>0</v>
          </cell>
          <cell r="CH15">
            <v>0</v>
          </cell>
          <cell r="CI15">
            <v>0</v>
          </cell>
          <cell r="CJ15">
            <v>0</v>
          </cell>
          <cell r="CK15">
            <v>0</v>
          </cell>
          <cell r="CL15">
            <v>0</v>
          </cell>
          <cell r="CM15">
            <v>0</v>
          </cell>
          <cell r="CN15">
            <v>0</v>
          </cell>
          <cell r="CO15">
            <v>0</v>
          </cell>
          <cell r="CP15">
            <v>1000000</v>
          </cell>
          <cell r="CQ15">
            <v>0</v>
          </cell>
          <cell r="CR15">
            <v>25000</v>
          </cell>
          <cell r="CS15">
            <v>100000</v>
          </cell>
          <cell r="CT15">
            <v>875000</v>
          </cell>
          <cell r="CU15">
            <v>0</v>
          </cell>
          <cell r="CV15">
            <v>0</v>
          </cell>
          <cell r="CW15">
            <v>0</v>
          </cell>
          <cell r="CX15">
            <v>0</v>
          </cell>
          <cell r="CY15">
            <v>0</v>
          </cell>
          <cell r="CZ15" t="str">
            <v>Both</v>
          </cell>
          <cell r="DA15">
            <v>0</v>
          </cell>
          <cell r="DB15">
            <v>0</v>
          </cell>
          <cell r="DC15">
            <v>0</v>
          </cell>
          <cell r="DD15">
            <v>0</v>
          </cell>
          <cell r="DE15">
            <v>0</v>
          </cell>
          <cell r="DF15" t="str">
            <v>(select)</v>
          </cell>
          <cell r="DG15">
            <v>0</v>
          </cell>
          <cell r="DH15">
            <v>0</v>
          </cell>
          <cell r="DI15">
            <v>0</v>
          </cell>
          <cell r="DJ15">
            <v>0</v>
          </cell>
          <cell r="DK15">
            <v>0</v>
          </cell>
          <cell r="DL15" t="str">
            <v>(select)</v>
          </cell>
          <cell r="DM15">
            <v>0</v>
          </cell>
          <cell r="DN15">
            <v>0</v>
          </cell>
          <cell r="DO15">
            <v>0</v>
          </cell>
          <cell r="DP15">
            <v>0</v>
          </cell>
          <cell r="DQ15">
            <v>0</v>
          </cell>
          <cell r="DR15" t="str">
            <v>Both</v>
          </cell>
          <cell r="DS15">
            <v>5525000</v>
          </cell>
          <cell r="DT15">
            <v>4525000</v>
          </cell>
          <cell r="DU15">
            <v>0</v>
          </cell>
          <cell r="DV15">
            <v>0</v>
          </cell>
          <cell r="DW15">
            <v>0</v>
          </cell>
          <cell r="DX15" t="str">
            <v>(select)</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t="str">
            <v>(select)</v>
          </cell>
          <cell r="EO15">
            <v>0</v>
          </cell>
          <cell r="EP15">
            <v>0</v>
          </cell>
          <cell r="EQ15">
            <v>0</v>
          </cell>
          <cell r="ER15">
            <v>0</v>
          </cell>
          <cell r="ES15">
            <v>0</v>
          </cell>
          <cell r="ET15">
            <v>0</v>
          </cell>
          <cell r="EU15">
            <v>0</v>
          </cell>
          <cell r="EV15">
            <v>0</v>
          </cell>
          <cell r="EW15">
            <v>0</v>
          </cell>
          <cell r="EX15">
            <v>0</v>
          </cell>
          <cell r="EY15">
            <v>5525000</v>
          </cell>
          <cell r="EZ15">
            <v>4525000</v>
          </cell>
          <cell r="FA15">
            <v>0</v>
          </cell>
          <cell r="FB15">
            <v>0</v>
          </cell>
          <cell r="FC15">
            <v>0</v>
          </cell>
          <cell r="FD15">
            <v>0</v>
          </cell>
          <cell r="FE15">
            <v>0</v>
          </cell>
          <cell r="FF15">
            <v>0</v>
          </cell>
          <cell r="FG15">
            <v>0</v>
          </cell>
          <cell r="FH15">
            <v>5525000</v>
          </cell>
          <cell r="FI15">
            <v>0</v>
          </cell>
          <cell r="FJ15">
            <v>0</v>
          </cell>
          <cell r="FK15">
            <v>0</v>
          </cell>
          <cell r="FL15">
            <v>0</v>
          </cell>
          <cell r="FM15">
            <v>0</v>
          </cell>
          <cell r="FN15">
            <v>5525000</v>
          </cell>
          <cell r="FO15">
            <v>325679</v>
          </cell>
          <cell r="FP15" t="str">
            <v>Estimate (possibility of variance &lt;25%)</v>
          </cell>
          <cell r="FQ15" t="str">
            <v xml:space="preserve">Plans for the downtown park and EFL parks will be finalized in 2016 with construction in 2017. The 2015-18 Capital Plan allocates $5,260,000 for new park development of which $1,525,000 is the remaining Capital Plan funding for this project.  </v>
          </cell>
          <cell r="FR15">
            <v>0</v>
          </cell>
          <cell r="FS15">
            <v>0</v>
          </cell>
          <cell r="FT15">
            <v>0</v>
          </cell>
          <cell r="FU15">
            <v>0</v>
          </cell>
          <cell r="FV15">
            <v>0</v>
          </cell>
          <cell r="FW15">
            <v>0</v>
          </cell>
          <cell r="FX15" t="str">
            <v>(select)</v>
          </cell>
          <cell r="FY15">
            <v>0</v>
          </cell>
          <cell r="FZ15">
            <v>0</v>
          </cell>
          <cell r="GA15">
            <v>0</v>
          </cell>
          <cell r="GB15">
            <v>0</v>
          </cell>
          <cell r="GC15">
            <v>0</v>
          </cell>
          <cell r="GD15">
            <v>0</v>
          </cell>
          <cell r="GE15" t="str">
            <v>(select)</v>
          </cell>
          <cell r="GF15">
            <v>0</v>
          </cell>
          <cell r="GG15">
            <v>0</v>
          </cell>
          <cell r="GH15">
            <v>0</v>
          </cell>
          <cell r="GI15">
            <v>0</v>
          </cell>
          <cell r="GJ15">
            <v>0</v>
          </cell>
          <cell r="GK15">
            <v>0</v>
          </cell>
          <cell r="GL15" t="str">
            <v>(select)</v>
          </cell>
          <cell r="GM15">
            <v>0</v>
          </cell>
          <cell r="GN15">
            <v>0</v>
          </cell>
          <cell r="GO15">
            <v>0</v>
          </cell>
          <cell r="GP15">
            <v>0</v>
          </cell>
          <cell r="GQ15">
            <v>0</v>
          </cell>
          <cell r="GR15">
            <v>0</v>
          </cell>
          <cell r="GS15" t="str">
            <v>(select)</v>
          </cell>
          <cell r="GT15">
            <v>0</v>
          </cell>
          <cell r="GU15">
            <v>0</v>
          </cell>
          <cell r="GV15">
            <v>0</v>
          </cell>
          <cell r="GW15">
            <v>0</v>
          </cell>
          <cell r="GX15">
            <v>0</v>
          </cell>
          <cell r="GY15">
            <v>0</v>
          </cell>
          <cell r="GZ15">
            <v>0</v>
          </cell>
          <cell r="HA15">
            <v>0</v>
          </cell>
          <cell r="HB15">
            <v>0</v>
          </cell>
          <cell r="HC15">
            <v>0</v>
          </cell>
          <cell r="HD15">
            <v>0</v>
          </cell>
          <cell r="HE15">
            <v>0</v>
          </cell>
          <cell r="HF15">
            <v>0</v>
          </cell>
          <cell r="HG15">
            <v>0</v>
          </cell>
          <cell r="HH15">
            <v>0</v>
          </cell>
          <cell r="HI15">
            <v>0</v>
          </cell>
          <cell r="HJ15">
            <v>0</v>
          </cell>
          <cell r="HK15">
            <v>0</v>
          </cell>
          <cell r="HL15" t="str">
            <v>Salaries &amp; Benefits</v>
          </cell>
          <cell r="HM15">
            <v>0</v>
          </cell>
          <cell r="HN15">
            <v>95000</v>
          </cell>
          <cell r="HO15">
            <v>0</v>
          </cell>
          <cell r="HP15">
            <v>0</v>
          </cell>
          <cell r="HQ15">
            <v>0</v>
          </cell>
          <cell r="HR15">
            <v>95000</v>
          </cell>
          <cell r="HS15" t="str">
            <v>Supplies &amp; Materials</v>
          </cell>
          <cell r="HT15">
            <v>0</v>
          </cell>
          <cell r="HU15">
            <v>15000</v>
          </cell>
          <cell r="HV15">
            <v>0</v>
          </cell>
          <cell r="HW15">
            <v>0</v>
          </cell>
          <cell r="HX15">
            <v>0</v>
          </cell>
          <cell r="HY15">
            <v>15000</v>
          </cell>
          <cell r="HZ15" t="str">
            <v>(select)</v>
          </cell>
          <cell r="IA15">
            <v>0</v>
          </cell>
          <cell r="IB15">
            <v>0</v>
          </cell>
          <cell r="IC15">
            <v>0</v>
          </cell>
          <cell r="ID15">
            <v>0</v>
          </cell>
          <cell r="IE15">
            <v>0</v>
          </cell>
          <cell r="IF15">
            <v>0</v>
          </cell>
          <cell r="IG15" t="str">
            <v>(select)</v>
          </cell>
          <cell r="IH15">
            <v>0</v>
          </cell>
          <cell r="II15">
            <v>0</v>
          </cell>
          <cell r="IJ15">
            <v>0</v>
          </cell>
          <cell r="IK15">
            <v>0</v>
          </cell>
          <cell r="IL15">
            <v>0</v>
          </cell>
          <cell r="IM15">
            <v>0</v>
          </cell>
          <cell r="IN15">
            <v>0</v>
          </cell>
          <cell r="IO15">
            <v>110000</v>
          </cell>
          <cell r="IP15">
            <v>0</v>
          </cell>
          <cell r="IQ15">
            <v>0</v>
          </cell>
          <cell r="IR15">
            <v>0</v>
          </cell>
          <cell r="IS15">
            <v>110000</v>
          </cell>
          <cell r="IT15">
            <v>0</v>
          </cell>
          <cell r="IU15">
            <v>-110000</v>
          </cell>
          <cell r="IV15">
            <v>0</v>
          </cell>
          <cell r="IW15">
            <v>0</v>
          </cell>
          <cell r="IX15">
            <v>0</v>
          </cell>
          <cell r="IY15">
            <v>-110000</v>
          </cell>
          <cell r="IZ15" t="str">
            <v>New parks require increased operating budget (approx. 2% of project capital budget).</v>
          </cell>
          <cell r="JA15">
            <v>5525000</v>
          </cell>
          <cell r="JB15" t="str">
            <v xml:space="preserve">  (select)</v>
          </cell>
          <cell r="JC15">
            <v>0</v>
          </cell>
          <cell r="JD15" t="str">
            <v xml:space="preserve">  (select)</v>
          </cell>
          <cell r="JE15">
            <v>0</v>
          </cell>
          <cell r="JF15" t="str">
            <v xml:space="preserve">  (select)</v>
          </cell>
          <cell r="JG15">
            <v>0</v>
          </cell>
          <cell r="JH15">
            <v>0</v>
          </cell>
          <cell r="JI15">
            <v>5525000</v>
          </cell>
          <cell r="JJ15">
            <v>0</v>
          </cell>
          <cell r="JK15">
            <v>0</v>
          </cell>
          <cell r="JL15">
            <v>0</v>
          </cell>
          <cell r="JM15">
            <v>0</v>
          </cell>
          <cell r="JN15">
            <v>0</v>
          </cell>
          <cell r="JO15">
            <v>0</v>
          </cell>
          <cell r="JP15">
            <v>0</v>
          </cell>
          <cell r="JQ15">
            <v>5525000</v>
          </cell>
          <cell r="JR15">
            <v>0</v>
          </cell>
          <cell r="JS15">
            <v>0</v>
          </cell>
          <cell r="JT15">
            <v>0</v>
          </cell>
          <cell r="JU15">
            <v>5525000</v>
          </cell>
          <cell r="JV15">
            <v>1000000</v>
          </cell>
          <cell r="JW15">
            <v>0</v>
          </cell>
          <cell r="JX15">
            <v>0</v>
          </cell>
          <cell r="JY15">
            <v>0</v>
          </cell>
          <cell r="JZ15">
            <v>0</v>
          </cell>
          <cell r="KA15">
            <v>1000000</v>
          </cell>
          <cell r="KB15">
            <v>0</v>
          </cell>
          <cell r="KC15">
            <v>0</v>
          </cell>
          <cell r="KD15">
            <v>0</v>
          </cell>
          <cell r="KE15">
            <v>0</v>
          </cell>
          <cell r="KF15">
            <v>0</v>
          </cell>
          <cell r="KG15">
            <v>0</v>
          </cell>
          <cell r="KH15">
            <v>0</v>
          </cell>
          <cell r="KI15">
            <v>1000000</v>
          </cell>
          <cell r="KJ15">
            <v>0</v>
          </cell>
          <cell r="KK15">
            <v>0</v>
          </cell>
          <cell r="KL15">
            <v>0</v>
          </cell>
          <cell r="KM15">
            <v>1000000</v>
          </cell>
          <cell r="KN15" t="str">
            <v>(select)</v>
          </cell>
          <cell r="KO15">
            <v>0</v>
          </cell>
          <cell r="KP15" t="str">
            <v>(select)</v>
          </cell>
          <cell r="KQ15">
            <v>0</v>
          </cell>
          <cell r="KR15" t="str">
            <v>(select)</v>
          </cell>
          <cell r="KS15">
            <v>0</v>
          </cell>
          <cell r="KT15" t="str">
            <v>Source of funds for Value Proposition (e.g. Capital Plan Program)</v>
          </cell>
          <cell r="KU15" t="str">
            <v>CAC funded from the TELUS Garden CAC on the CPT line 40
Added $4M to let the project but need confirmation as to whether it is a CAC of DCL funding…from Michel Desrocher</v>
          </cell>
          <cell r="KV15">
            <v>0</v>
          </cell>
          <cell r="KW15">
            <v>0</v>
          </cell>
          <cell r="KX15" t="str">
            <v>(select)</v>
          </cell>
          <cell r="KY15">
            <v>0</v>
          </cell>
          <cell r="KZ15" t="str">
            <v>(select)</v>
          </cell>
          <cell r="LA15">
            <v>0</v>
          </cell>
          <cell r="LB15" t="str">
            <v>Yes</v>
          </cell>
          <cell r="LC15" t="str">
            <v>(select)</v>
          </cell>
          <cell r="LD15">
            <v>0</v>
          </cell>
          <cell r="LE15">
            <v>0</v>
          </cell>
          <cell r="LF15" t="str">
            <v>(select)</v>
          </cell>
          <cell r="LG15">
            <v>0</v>
          </cell>
          <cell r="LH15">
            <v>0</v>
          </cell>
          <cell r="LM15">
            <v>0</v>
          </cell>
          <cell r="LN15">
            <v>0</v>
          </cell>
          <cell r="LO15">
            <v>0</v>
          </cell>
          <cell r="LP15">
            <v>0</v>
          </cell>
          <cell r="LQ15">
            <v>5525000</v>
          </cell>
          <cell r="LR15">
            <v>0</v>
          </cell>
          <cell r="LS15" t="str">
            <v>Smithe and Richards Park</v>
          </cell>
          <cell r="LT15" t="str">
            <v>Smithe &amp; Richards Park</v>
          </cell>
          <cell r="LU15" t="str">
            <v>Smithe &amp; Richards Park</v>
          </cell>
          <cell r="LV15" t="b">
            <v>1</v>
          </cell>
          <cell r="LW15">
            <v>0</v>
          </cell>
          <cell r="LX15">
            <v>0</v>
          </cell>
          <cell r="LY15" t="str">
            <v>40</v>
          </cell>
        </row>
        <row r="16">
          <cell r="B16" t="str">
            <v>P11</v>
          </cell>
          <cell r="C16">
            <v>2017</v>
          </cell>
          <cell r="D16">
            <v>42646</v>
          </cell>
          <cell r="E16" t="str">
            <v>Board of Parks &amp; Recreation</v>
          </cell>
          <cell r="F16" t="str">
            <v>Real Estate &amp; Facilities Mgmt</v>
          </cell>
          <cell r="G16" t="str">
            <v>Tiina Mack, Alex Downie</v>
          </cell>
          <cell r="H16" t="str">
            <v>Program</v>
          </cell>
          <cell r="I16" t="str">
            <v>Non-Capital</v>
          </cell>
          <cell r="J16" t="str">
            <v>No</v>
          </cell>
          <cell r="K16" t="str">
            <v>03. Parks, Open Spaces and Recreation</v>
          </cell>
          <cell r="L16" t="str">
            <v>C. New Parks and Renewals</v>
          </cell>
          <cell r="M16" t="str">
            <v xml:space="preserve">04. New </v>
          </cell>
          <cell r="N16" t="str">
            <v>2015-18 Park Project Mgmt</v>
          </cell>
          <cell r="O16" t="str">
            <v>No</v>
          </cell>
          <cell r="P16" t="str">
            <v>January</v>
          </cell>
          <cell r="Q16">
            <v>2017</v>
          </cell>
          <cell r="R16" t="str">
            <v>December</v>
          </cell>
          <cell r="S16">
            <v>2018</v>
          </cell>
          <cell r="T16" t="str">
            <v>Existing asset/service</v>
          </cell>
          <cell r="U16" t="str">
            <v>No</v>
          </cell>
          <cell r="V16" t="str">
            <v>NPG-00009</v>
          </cell>
          <cell r="W16" t="str">
            <v>No</v>
          </cell>
          <cell r="X16" t="str">
            <v>(select)</v>
          </cell>
          <cell r="Y16" t="str">
            <v>No</v>
          </cell>
          <cell r="Z16" t="str">
            <v>Staff co-ordinate and oversee the delivery of capital projects and parkland acquisition, with more than 100 projects on the target list for 2017 and adequate staff resourcing is essential. Includes 14 staff positions (including landscape architects, an engineer, a planner, a planning analyst, engineering assistants, an archaeologist, and in 2017, an engagement specialist is to be added).</v>
          </cell>
          <cell r="AA16" t="str">
            <v>Funding allocated annually for full time, part time, temporary and auxiliary employees who act primarily as project managers to design and deliver strategic and capital plans and projects for the Park Board.  While some work is completed in-house, most projects are unique and require external consultants and contractors</v>
          </cell>
          <cell r="AB16" t="str">
            <v>Due to a number of vacancies in mid 2016 there is a gap in the positions and some carry forward funds from 2016; hence the 2017 ask is less than anticipated in the 2015-2018 capital plan</v>
          </cell>
          <cell r="AC16" t="str">
            <v>staff positions</v>
          </cell>
          <cell r="AD16" t="str">
            <v>14-16</v>
          </cell>
          <cell r="AE16" t="str">
            <v>ea</v>
          </cell>
          <cell r="AF16">
            <v>0</v>
          </cell>
          <cell r="AG16">
            <v>0</v>
          </cell>
          <cell r="AH16" t="str">
            <v xml:space="preserve"> </v>
          </cell>
          <cell r="AI16">
            <v>0</v>
          </cell>
          <cell r="AJ16">
            <v>0</v>
          </cell>
          <cell r="AK16">
            <v>0</v>
          </cell>
          <cell r="AL16">
            <v>1100000</v>
          </cell>
          <cell r="AM16">
            <v>275000</v>
          </cell>
          <cell r="AN16">
            <v>275000</v>
          </cell>
          <cell r="AO16">
            <v>275000</v>
          </cell>
          <cell r="AP16">
            <v>275000</v>
          </cell>
          <cell r="AQ16" t="str">
            <v>(select)</v>
          </cell>
          <cell r="AR16">
            <v>0</v>
          </cell>
          <cell r="AS16">
            <v>0</v>
          </cell>
          <cell r="AT16">
            <v>0</v>
          </cell>
          <cell r="AU16">
            <v>0</v>
          </cell>
          <cell r="AV16">
            <v>0</v>
          </cell>
          <cell r="AW16" t="str">
            <v>(select)</v>
          </cell>
          <cell r="AX16">
            <v>0</v>
          </cell>
          <cell r="AY16">
            <v>0</v>
          </cell>
          <cell r="AZ16">
            <v>0</v>
          </cell>
          <cell r="BA16">
            <v>0</v>
          </cell>
          <cell r="BB16">
            <v>0</v>
          </cell>
          <cell r="BC16" t="str">
            <v>(select)</v>
          </cell>
          <cell r="BD16">
            <v>0</v>
          </cell>
          <cell r="BE16">
            <v>0</v>
          </cell>
          <cell r="BF16">
            <v>0</v>
          </cell>
          <cell r="BG16">
            <v>0</v>
          </cell>
          <cell r="BH16">
            <v>0</v>
          </cell>
          <cell r="BI16" t="str">
            <v>(select)</v>
          </cell>
          <cell r="BJ16">
            <v>0</v>
          </cell>
          <cell r="BK16">
            <v>0</v>
          </cell>
          <cell r="BL16">
            <v>0</v>
          </cell>
          <cell r="BM16">
            <v>0</v>
          </cell>
          <cell r="BN16">
            <v>0</v>
          </cell>
          <cell r="BO16" t="str">
            <v>(select)</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t="str">
            <v>(select)</v>
          </cell>
          <cell r="CF16">
            <v>0</v>
          </cell>
          <cell r="CG16">
            <v>0</v>
          </cell>
          <cell r="CH16">
            <v>0</v>
          </cell>
          <cell r="CI16">
            <v>0</v>
          </cell>
          <cell r="CJ16">
            <v>0</v>
          </cell>
          <cell r="CK16">
            <v>0</v>
          </cell>
          <cell r="CL16">
            <v>0</v>
          </cell>
          <cell r="CM16">
            <v>0</v>
          </cell>
          <cell r="CN16">
            <v>0</v>
          </cell>
          <cell r="CO16">
            <v>0</v>
          </cell>
          <cell r="CP16">
            <v>1100000</v>
          </cell>
          <cell r="CQ16">
            <v>275000</v>
          </cell>
          <cell r="CR16">
            <v>275000</v>
          </cell>
          <cell r="CS16">
            <v>275000</v>
          </cell>
          <cell r="CT16">
            <v>275000</v>
          </cell>
          <cell r="CU16">
            <v>1100000</v>
          </cell>
          <cell r="CV16">
            <v>0</v>
          </cell>
          <cell r="CW16">
            <v>0</v>
          </cell>
          <cell r="CX16">
            <v>0</v>
          </cell>
          <cell r="CY16">
            <v>0</v>
          </cell>
          <cell r="CZ16" t="str">
            <v>(select)</v>
          </cell>
          <cell r="DA16">
            <v>0</v>
          </cell>
          <cell r="DB16">
            <v>0</v>
          </cell>
          <cell r="DC16">
            <v>0</v>
          </cell>
          <cell r="DD16">
            <v>0</v>
          </cell>
          <cell r="DE16">
            <v>0</v>
          </cell>
          <cell r="DF16" t="str">
            <v>(select)</v>
          </cell>
          <cell r="DG16">
            <v>0</v>
          </cell>
          <cell r="DH16">
            <v>0</v>
          </cell>
          <cell r="DI16">
            <v>0</v>
          </cell>
          <cell r="DJ16">
            <v>0</v>
          </cell>
          <cell r="DK16">
            <v>0</v>
          </cell>
          <cell r="DL16" t="str">
            <v>(select)</v>
          </cell>
          <cell r="DM16">
            <v>0</v>
          </cell>
          <cell r="DN16">
            <v>0</v>
          </cell>
          <cell r="DO16">
            <v>0</v>
          </cell>
          <cell r="DP16">
            <v>0</v>
          </cell>
          <cell r="DQ16">
            <v>0</v>
          </cell>
          <cell r="DR16" t="str">
            <v>(select)</v>
          </cell>
          <cell r="DS16">
            <v>0</v>
          </cell>
          <cell r="DT16">
            <v>0</v>
          </cell>
          <cell r="DU16">
            <v>0</v>
          </cell>
          <cell r="DV16">
            <v>0</v>
          </cell>
          <cell r="DW16">
            <v>0</v>
          </cell>
          <cell r="DX16" t="str">
            <v>(select)</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t="str">
            <v>(select)</v>
          </cell>
          <cell r="EO16">
            <v>0</v>
          </cell>
          <cell r="EP16">
            <v>0</v>
          </cell>
          <cell r="EQ16">
            <v>0</v>
          </cell>
          <cell r="ER16">
            <v>0</v>
          </cell>
          <cell r="ES16">
            <v>0</v>
          </cell>
          <cell r="ET16">
            <v>0</v>
          </cell>
          <cell r="EU16">
            <v>0</v>
          </cell>
          <cell r="EV16">
            <v>0</v>
          </cell>
          <cell r="EW16">
            <v>0</v>
          </cell>
          <cell r="EX16">
            <v>0</v>
          </cell>
          <cell r="EY16">
            <v>1100000</v>
          </cell>
          <cell r="EZ16">
            <v>0</v>
          </cell>
          <cell r="FA16">
            <v>0</v>
          </cell>
          <cell r="FB16">
            <v>0</v>
          </cell>
          <cell r="FC16">
            <v>0</v>
          </cell>
          <cell r="FD16">
            <v>1100000</v>
          </cell>
          <cell r="FE16">
            <v>0</v>
          </cell>
          <cell r="FF16">
            <v>0</v>
          </cell>
          <cell r="FG16">
            <v>0</v>
          </cell>
          <cell r="FH16">
            <v>0</v>
          </cell>
          <cell r="FI16">
            <v>0</v>
          </cell>
          <cell r="FJ16">
            <v>0</v>
          </cell>
          <cell r="FK16">
            <v>0</v>
          </cell>
          <cell r="FL16">
            <v>0</v>
          </cell>
          <cell r="FM16">
            <v>0</v>
          </cell>
          <cell r="FN16">
            <v>1100000</v>
          </cell>
          <cell r="FO16">
            <v>664592</v>
          </cell>
          <cell r="FP16" t="str">
            <v>Firm Budget and or terms (possibility of variance &lt;10%)</v>
          </cell>
          <cell r="FQ16" t="str">
            <v>staff resource levels  flutuate with capital project quantities and values, and staff resignations and promotions</v>
          </cell>
          <cell r="FR16">
            <v>0</v>
          </cell>
          <cell r="FS16">
            <v>0</v>
          </cell>
          <cell r="FT16">
            <v>0</v>
          </cell>
          <cell r="FU16">
            <v>0</v>
          </cell>
          <cell r="FV16">
            <v>0</v>
          </cell>
          <cell r="FW16">
            <v>0</v>
          </cell>
          <cell r="FX16" t="str">
            <v>(select)</v>
          </cell>
          <cell r="FY16">
            <v>0</v>
          </cell>
          <cell r="FZ16">
            <v>0</v>
          </cell>
          <cell r="GA16">
            <v>0</v>
          </cell>
          <cell r="GB16">
            <v>0</v>
          </cell>
          <cell r="GC16">
            <v>0</v>
          </cell>
          <cell r="GD16">
            <v>0</v>
          </cell>
          <cell r="GE16" t="str">
            <v>(select)</v>
          </cell>
          <cell r="GF16">
            <v>0</v>
          </cell>
          <cell r="GG16">
            <v>0</v>
          </cell>
          <cell r="GH16">
            <v>0</v>
          </cell>
          <cell r="GI16">
            <v>0</v>
          </cell>
          <cell r="GJ16">
            <v>0</v>
          </cell>
          <cell r="GK16">
            <v>0</v>
          </cell>
          <cell r="GL16" t="str">
            <v>(select)</v>
          </cell>
          <cell r="GM16">
            <v>0</v>
          </cell>
          <cell r="GN16">
            <v>0</v>
          </cell>
          <cell r="GO16">
            <v>0</v>
          </cell>
          <cell r="GP16">
            <v>0</v>
          </cell>
          <cell r="GQ16">
            <v>0</v>
          </cell>
          <cell r="GR16">
            <v>0</v>
          </cell>
          <cell r="GS16" t="str">
            <v>(select)</v>
          </cell>
          <cell r="GT16">
            <v>0</v>
          </cell>
          <cell r="GU16">
            <v>0</v>
          </cell>
          <cell r="GV16">
            <v>0</v>
          </cell>
          <cell r="GW16">
            <v>0</v>
          </cell>
          <cell r="GX16">
            <v>0</v>
          </cell>
          <cell r="GY16">
            <v>0</v>
          </cell>
          <cell r="GZ16">
            <v>0</v>
          </cell>
          <cell r="HA16">
            <v>0</v>
          </cell>
          <cell r="HB16">
            <v>0</v>
          </cell>
          <cell r="HC16">
            <v>0</v>
          </cell>
          <cell r="HD16">
            <v>0</v>
          </cell>
          <cell r="HE16">
            <v>0</v>
          </cell>
          <cell r="HF16">
            <v>0</v>
          </cell>
          <cell r="HG16">
            <v>0</v>
          </cell>
          <cell r="HH16">
            <v>0</v>
          </cell>
          <cell r="HI16">
            <v>0</v>
          </cell>
          <cell r="HJ16">
            <v>0</v>
          </cell>
          <cell r="HK16">
            <v>0</v>
          </cell>
          <cell r="HL16" t="str">
            <v>(select)</v>
          </cell>
          <cell r="HM16">
            <v>0</v>
          </cell>
          <cell r="HN16">
            <v>0</v>
          </cell>
          <cell r="HO16">
            <v>0</v>
          </cell>
          <cell r="HP16">
            <v>0</v>
          </cell>
          <cell r="HQ16">
            <v>0</v>
          </cell>
          <cell r="HR16">
            <v>0</v>
          </cell>
          <cell r="HS16" t="str">
            <v>(select)</v>
          </cell>
          <cell r="HT16">
            <v>0</v>
          </cell>
          <cell r="HU16">
            <v>0</v>
          </cell>
          <cell r="HV16">
            <v>0</v>
          </cell>
          <cell r="HW16">
            <v>0</v>
          </cell>
          <cell r="HX16">
            <v>0</v>
          </cell>
          <cell r="HY16">
            <v>0</v>
          </cell>
          <cell r="HZ16" t="str">
            <v>(select)</v>
          </cell>
          <cell r="IA16">
            <v>0</v>
          </cell>
          <cell r="IB16">
            <v>0</v>
          </cell>
          <cell r="IC16">
            <v>0</v>
          </cell>
          <cell r="ID16">
            <v>0</v>
          </cell>
          <cell r="IE16">
            <v>0</v>
          </cell>
          <cell r="IF16">
            <v>0</v>
          </cell>
          <cell r="IG16" t="str">
            <v>(select)</v>
          </cell>
          <cell r="IH16">
            <v>0</v>
          </cell>
          <cell r="II16">
            <v>0</v>
          </cell>
          <cell r="IJ16">
            <v>0</v>
          </cell>
          <cell r="IK16">
            <v>0</v>
          </cell>
          <cell r="IL16">
            <v>0</v>
          </cell>
          <cell r="IM16">
            <v>0</v>
          </cell>
          <cell r="IN16">
            <v>0</v>
          </cell>
          <cell r="IO16">
            <v>0</v>
          </cell>
          <cell r="IP16">
            <v>0</v>
          </cell>
          <cell r="IQ16">
            <v>0</v>
          </cell>
          <cell r="IR16">
            <v>0</v>
          </cell>
          <cell r="IS16">
            <v>0</v>
          </cell>
          <cell r="IT16">
            <v>0</v>
          </cell>
          <cell r="IU16">
            <v>0</v>
          </cell>
          <cell r="IV16">
            <v>0</v>
          </cell>
          <cell r="IW16">
            <v>0</v>
          </cell>
          <cell r="IX16">
            <v>0</v>
          </cell>
          <cell r="IY16">
            <v>0</v>
          </cell>
          <cell r="IZ16" t="str">
            <v>funding is for renewing existing assets, no impact on operating</v>
          </cell>
          <cell r="JA16">
            <v>1100000</v>
          </cell>
          <cell r="JB16" t="str">
            <v xml:space="preserve">  (select)</v>
          </cell>
          <cell r="JC16">
            <v>0</v>
          </cell>
          <cell r="JD16" t="str">
            <v xml:space="preserve">  (select)</v>
          </cell>
          <cell r="JE16">
            <v>0</v>
          </cell>
          <cell r="JF16" t="str">
            <v xml:space="preserve">  (select)</v>
          </cell>
          <cell r="JG16">
            <v>0</v>
          </cell>
          <cell r="JH16">
            <v>0</v>
          </cell>
          <cell r="JI16">
            <v>1100000</v>
          </cell>
          <cell r="JJ16">
            <v>0</v>
          </cell>
          <cell r="JK16">
            <v>0</v>
          </cell>
          <cell r="JL16">
            <v>220000</v>
          </cell>
          <cell r="JM16">
            <v>0</v>
          </cell>
          <cell r="JN16">
            <v>0</v>
          </cell>
          <cell r="JO16">
            <v>880000</v>
          </cell>
          <cell r="JP16">
            <v>0</v>
          </cell>
          <cell r="JQ16">
            <v>0</v>
          </cell>
          <cell r="JR16">
            <v>0</v>
          </cell>
          <cell r="JS16">
            <v>0</v>
          </cell>
          <cell r="JT16">
            <v>0</v>
          </cell>
          <cell r="JU16">
            <v>1100000</v>
          </cell>
          <cell r="JV16">
            <v>1100000</v>
          </cell>
          <cell r="JW16">
            <v>0</v>
          </cell>
          <cell r="JX16">
            <v>0</v>
          </cell>
          <cell r="JY16">
            <v>0</v>
          </cell>
          <cell r="JZ16">
            <v>0</v>
          </cell>
          <cell r="KA16">
            <v>1100000</v>
          </cell>
          <cell r="KB16">
            <v>0</v>
          </cell>
          <cell r="KC16">
            <v>0</v>
          </cell>
          <cell r="KD16">
            <v>220000</v>
          </cell>
          <cell r="KE16">
            <v>0</v>
          </cell>
          <cell r="KF16">
            <v>0</v>
          </cell>
          <cell r="KG16">
            <v>880000</v>
          </cell>
          <cell r="KH16">
            <v>0</v>
          </cell>
          <cell r="KI16">
            <v>0</v>
          </cell>
          <cell r="KJ16">
            <v>0</v>
          </cell>
          <cell r="KK16">
            <v>0</v>
          </cell>
          <cell r="KL16">
            <v>0</v>
          </cell>
          <cell r="KM16">
            <v>1100000</v>
          </cell>
          <cell r="KN16" t="str">
            <v>(select)</v>
          </cell>
          <cell r="KO16">
            <v>0</v>
          </cell>
          <cell r="KP16" t="str">
            <v>(select)</v>
          </cell>
          <cell r="KQ16">
            <v>0</v>
          </cell>
          <cell r="KR16" t="str">
            <v>(select)</v>
          </cell>
          <cell r="KS16">
            <v>0</v>
          </cell>
          <cell r="KT16" t="str">
            <v>Source of funds for Value Proposition (e.g. Capital Plan Program)</v>
          </cell>
          <cell r="KU16" t="str">
            <v>CPT line 40 $220K debt and $880K DCL</v>
          </cell>
          <cell r="KV16">
            <v>0</v>
          </cell>
          <cell r="KW16">
            <v>0</v>
          </cell>
          <cell r="KX16" t="str">
            <v>(select)</v>
          </cell>
          <cell r="KY16">
            <v>0</v>
          </cell>
          <cell r="KZ16" t="str">
            <v>(select)</v>
          </cell>
          <cell r="LA16">
            <v>0</v>
          </cell>
          <cell r="LB16" t="str">
            <v>Yes</v>
          </cell>
          <cell r="LC16" t="str">
            <v>(select)</v>
          </cell>
          <cell r="LD16" t="str">
            <v>Steve Jackson</v>
          </cell>
          <cell r="LE16">
            <v>0</v>
          </cell>
          <cell r="LF16" t="str">
            <v>(select)</v>
          </cell>
          <cell r="LG16" t="str">
            <v>Malcolm Bromley</v>
          </cell>
          <cell r="LH16">
            <v>0</v>
          </cell>
          <cell r="LM16">
            <v>220000</v>
          </cell>
          <cell r="LN16">
            <v>880000</v>
          </cell>
          <cell r="LO16">
            <v>0</v>
          </cell>
          <cell r="LP16">
            <v>0</v>
          </cell>
          <cell r="LQ16">
            <v>880000</v>
          </cell>
          <cell r="LR16">
            <v>0</v>
          </cell>
          <cell r="LS16" t="str">
            <v>Park Project Management</v>
          </cell>
          <cell r="LT16" t="str">
            <v>2015-18 Park Project Mgmt</v>
          </cell>
          <cell r="LU16" t="str">
            <v>2015-18 Park Project Mgmt</v>
          </cell>
          <cell r="LV16" t="b">
            <v>1</v>
          </cell>
          <cell r="LW16">
            <v>0</v>
          </cell>
          <cell r="LX16">
            <v>0</v>
          </cell>
          <cell r="LY16" t="str">
            <v>40</v>
          </cell>
        </row>
        <row r="17">
          <cell r="B17" t="str">
            <v>P12</v>
          </cell>
          <cell r="C17">
            <v>2017</v>
          </cell>
          <cell r="D17">
            <v>0</v>
          </cell>
          <cell r="E17" t="str">
            <v>Board of Parks &amp; Recreation</v>
          </cell>
          <cell r="F17" t="str">
            <v>(select)</v>
          </cell>
          <cell r="G17" t="str">
            <v>Dave Hutch</v>
          </cell>
          <cell r="H17" t="str">
            <v>Project</v>
          </cell>
          <cell r="I17" t="str">
            <v>Capital</v>
          </cell>
          <cell r="J17" t="str">
            <v>Both Internal &amp; External</v>
          </cell>
          <cell r="K17" t="str">
            <v>03. Parks, Open Spaces and Recreation</v>
          </cell>
          <cell r="L17" t="str">
            <v>C. New Parks and Renewals</v>
          </cell>
          <cell r="M17" t="str">
            <v>03. Replacement &amp; major upgrades</v>
          </cell>
          <cell r="N17" t="str">
            <v>2015-18 Park Planning &amp; Policy Studies</v>
          </cell>
          <cell r="O17" t="str">
            <v>No</v>
          </cell>
          <cell r="P17" t="str">
            <v>January</v>
          </cell>
          <cell r="Q17">
            <v>2017</v>
          </cell>
          <cell r="R17" t="str">
            <v>December</v>
          </cell>
          <cell r="S17">
            <v>2018</v>
          </cell>
          <cell r="T17" t="str">
            <v>Existing asset/service</v>
          </cell>
          <cell r="U17" t="str">
            <v>Yes</v>
          </cell>
          <cell r="V17" t="str">
            <v>NPP-00039</v>
          </cell>
          <cell r="W17" t="str">
            <v>(select)</v>
          </cell>
          <cell r="X17" t="str">
            <v>(select)</v>
          </cell>
          <cell r="Y17" t="str">
            <v>(select)</v>
          </cell>
          <cell r="Z17" t="str">
            <v xml:space="preserve">This is part of the overall planning funding for parks and the focus for 2017 will be work with the Stanley Park First Nations working group.  </v>
          </cell>
          <cell r="AA17" t="str">
            <v>Scoping work with First Nations partners early in 2017, work determines new and renewed amenities in Stanley Park</v>
          </cell>
          <cell r="AB17" t="str">
            <v>May include other new projects and studies</v>
          </cell>
          <cell r="AC17" t="str">
            <v>Plan for Stanley Park</v>
          </cell>
          <cell r="AD17">
            <v>1</v>
          </cell>
          <cell r="AE17" t="str">
            <v>ea</v>
          </cell>
          <cell r="AF17" t="str">
            <v>Other plans and studies to be determined</v>
          </cell>
          <cell r="AG17">
            <v>1</v>
          </cell>
          <cell r="AH17" t="str">
            <v>ea</v>
          </cell>
          <cell r="AI17">
            <v>0</v>
          </cell>
          <cell r="AJ17">
            <v>0</v>
          </cell>
          <cell r="AK17">
            <v>0</v>
          </cell>
          <cell r="AL17">
            <v>0</v>
          </cell>
          <cell r="AM17">
            <v>0</v>
          </cell>
          <cell r="AN17">
            <v>0</v>
          </cell>
          <cell r="AO17">
            <v>0</v>
          </cell>
          <cell r="AP17">
            <v>0</v>
          </cell>
          <cell r="AQ17" t="str">
            <v>(select)</v>
          </cell>
          <cell r="AR17">
            <v>0</v>
          </cell>
          <cell r="AS17">
            <v>0</v>
          </cell>
          <cell r="AT17">
            <v>0</v>
          </cell>
          <cell r="AU17">
            <v>0</v>
          </cell>
          <cell r="AV17">
            <v>0</v>
          </cell>
          <cell r="AW17" t="str">
            <v>(select)</v>
          </cell>
          <cell r="AX17">
            <v>0</v>
          </cell>
          <cell r="AY17">
            <v>0</v>
          </cell>
          <cell r="AZ17">
            <v>0</v>
          </cell>
          <cell r="BA17">
            <v>0</v>
          </cell>
          <cell r="BB17">
            <v>0</v>
          </cell>
          <cell r="BC17" t="str">
            <v>(select)</v>
          </cell>
          <cell r="BD17">
            <v>0</v>
          </cell>
          <cell r="BE17">
            <v>0</v>
          </cell>
          <cell r="BF17">
            <v>0</v>
          </cell>
          <cell r="BG17">
            <v>0</v>
          </cell>
          <cell r="BH17">
            <v>0</v>
          </cell>
          <cell r="BI17" t="str">
            <v>(select)</v>
          </cell>
          <cell r="BJ17">
            <v>0</v>
          </cell>
          <cell r="BK17">
            <v>0</v>
          </cell>
          <cell r="BL17">
            <v>0</v>
          </cell>
          <cell r="BM17">
            <v>0</v>
          </cell>
          <cell r="BN17">
            <v>0</v>
          </cell>
          <cell r="BO17" t="str">
            <v>Yes</v>
          </cell>
          <cell r="BP17">
            <v>35000</v>
          </cell>
          <cell r="BQ17">
            <v>0</v>
          </cell>
          <cell r="BR17">
            <v>0</v>
          </cell>
          <cell r="BS17">
            <v>0</v>
          </cell>
          <cell r="BT17">
            <v>35000</v>
          </cell>
          <cell r="BU17">
            <v>0</v>
          </cell>
          <cell r="BV17">
            <v>0</v>
          </cell>
          <cell r="BW17">
            <v>0</v>
          </cell>
          <cell r="BX17">
            <v>0</v>
          </cell>
          <cell r="BY17">
            <v>0</v>
          </cell>
          <cell r="BZ17">
            <v>0</v>
          </cell>
          <cell r="CA17">
            <v>0</v>
          </cell>
          <cell r="CB17">
            <v>0</v>
          </cell>
          <cell r="CC17">
            <v>0</v>
          </cell>
          <cell r="CD17">
            <v>0</v>
          </cell>
          <cell r="CE17" t="str">
            <v>(select)</v>
          </cell>
          <cell r="CF17">
            <v>0</v>
          </cell>
          <cell r="CG17">
            <v>0</v>
          </cell>
          <cell r="CH17">
            <v>0</v>
          </cell>
          <cell r="CI17">
            <v>0</v>
          </cell>
          <cell r="CJ17">
            <v>0</v>
          </cell>
          <cell r="CK17">
            <v>0</v>
          </cell>
          <cell r="CL17">
            <v>0</v>
          </cell>
          <cell r="CM17">
            <v>0</v>
          </cell>
          <cell r="CN17">
            <v>0</v>
          </cell>
          <cell r="CO17">
            <v>0</v>
          </cell>
          <cell r="CP17">
            <v>35000</v>
          </cell>
          <cell r="CQ17">
            <v>0</v>
          </cell>
          <cell r="CR17">
            <v>0</v>
          </cell>
          <cell r="CS17">
            <v>0</v>
          </cell>
          <cell r="CT17">
            <v>35000</v>
          </cell>
          <cell r="CU17">
            <v>0</v>
          </cell>
          <cell r="CV17">
            <v>0</v>
          </cell>
          <cell r="CW17">
            <v>0</v>
          </cell>
          <cell r="CX17">
            <v>0</v>
          </cell>
          <cell r="CY17">
            <v>0</v>
          </cell>
          <cell r="CZ17" t="str">
            <v>(select)</v>
          </cell>
          <cell r="DA17">
            <v>0</v>
          </cell>
          <cell r="DB17">
            <v>0</v>
          </cell>
          <cell r="DC17">
            <v>0</v>
          </cell>
          <cell r="DD17">
            <v>0</v>
          </cell>
          <cell r="DE17">
            <v>0</v>
          </cell>
          <cell r="DF17" t="str">
            <v>(select)</v>
          </cell>
          <cell r="DG17">
            <v>0</v>
          </cell>
          <cell r="DH17">
            <v>0</v>
          </cell>
          <cell r="DI17">
            <v>0</v>
          </cell>
          <cell r="DJ17">
            <v>0</v>
          </cell>
          <cell r="DK17">
            <v>0</v>
          </cell>
          <cell r="DL17" t="str">
            <v>(select)</v>
          </cell>
          <cell r="DM17">
            <v>0</v>
          </cell>
          <cell r="DN17">
            <v>0</v>
          </cell>
          <cell r="DO17">
            <v>0</v>
          </cell>
          <cell r="DP17">
            <v>0</v>
          </cell>
          <cell r="DQ17">
            <v>0</v>
          </cell>
          <cell r="DR17" t="str">
            <v>(select)</v>
          </cell>
          <cell r="DS17">
            <v>0</v>
          </cell>
          <cell r="DT17">
            <v>0</v>
          </cell>
          <cell r="DU17">
            <v>0</v>
          </cell>
          <cell r="DV17">
            <v>0</v>
          </cell>
          <cell r="DW17">
            <v>0</v>
          </cell>
          <cell r="DX17" t="str">
            <v>Yes</v>
          </cell>
          <cell r="DY17">
            <v>35000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t="str">
            <v>(select)</v>
          </cell>
          <cell r="EO17">
            <v>0</v>
          </cell>
          <cell r="EP17">
            <v>0</v>
          </cell>
          <cell r="EQ17">
            <v>0</v>
          </cell>
          <cell r="ER17">
            <v>0</v>
          </cell>
          <cell r="ES17">
            <v>0</v>
          </cell>
          <cell r="ET17">
            <v>0</v>
          </cell>
          <cell r="EU17">
            <v>0</v>
          </cell>
          <cell r="EV17">
            <v>0</v>
          </cell>
          <cell r="EW17">
            <v>0</v>
          </cell>
          <cell r="EX17">
            <v>0</v>
          </cell>
          <cell r="EY17">
            <v>35000</v>
          </cell>
          <cell r="EZ17">
            <v>0</v>
          </cell>
          <cell r="FA17">
            <v>0</v>
          </cell>
          <cell r="FB17">
            <v>0</v>
          </cell>
          <cell r="FC17">
            <v>0</v>
          </cell>
          <cell r="FD17">
            <v>0</v>
          </cell>
          <cell r="FE17">
            <v>0</v>
          </cell>
          <cell r="FF17">
            <v>0</v>
          </cell>
          <cell r="FG17">
            <v>0</v>
          </cell>
          <cell r="FH17">
            <v>0</v>
          </cell>
          <cell r="FI17">
            <v>35000</v>
          </cell>
          <cell r="FJ17">
            <v>0</v>
          </cell>
          <cell r="FK17">
            <v>0</v>
          </cell>
          <cell r="FL17">
            <v>0</v>
          </cell>
          <cell r="FM17">
            <v>0</v>
          </cell>
          <cell r="FN17">
            <v>35000</v>
          </cell>
          <cell r="FO17">
            <v>0</v>
          </cell>
          <cell r="FP17" t="str">
            <v>Estimate (possibility of variance &lt;25%)</v>
          </cell>
          <cell r="FQ17" t="str">
            <v>timing and budgets are to be determined with First Nations Partners</v>
          </cell>
          <cell r="FR17">
            <v>0</v>
          </cell>
          <cell r="FS17">
            <v>0</v>
          </cell>
          <cell r="FT17">
            <v>0</v>
          </cell>
          <cell r="FU17">
            <v>0</v>
          </cell>
          <cell r="FV17">
            <v>0</v>
          </cell>
          <cell r="FW17">
            <v>0</v>
          </cell>
          <cell r="FX17" t="str">
            <v>(select)</v>
          </cell>
          <cell r="FY17">
            <v>0</v>
          </cell>
          <cell r="FZ17">
            <v>0</v>
          </cell>
          <cell r="GA17">
            <v>0</v>
          </cell>
          <cell r="GB17">
            <v>0</v>
          </cell>
          <cell r="GC17">
            <v>0</v>
          </cell>
          <cell r="GD17">
            <v>0</v>
          </cell>
          <cell r="GE17" t="str">
            <v>(select)</v>
          </cell>
          <cell r="GF17">
            <v>0</v>
          </cell>
          <cell r="GG17">
            <v>0</v>
          </cell>
          <cell r="GH17">
            <v>0</v>
          </cell>
          <cell r="GI17">
            <v>0</v>
          </cell>
          <cell r="GJ17">
            <v>0</v>
          </cell>
          <cell r="GK17">
            <v>0</v>
          </cell>
          <cell r="GL17" t="str">
            <v>(select)</v>
          </cell>
          <cell r="GM17">
            <v>0</v>
          </cell>
          <cell r="GN17">
            <v>0</v>
          </cell>
          <cell r="GO17">
            <v>0</v>
          </cell>
          <cell r="GP17">
            <v>0</v>
          </cell>
          <cell r="GQ17">
            <v>0</v>
          </cell>
          <cell r="GR17">
            <v>0</v>
          </cell>
          <cell r="GS17" t="str">
            <v>(select)</v>
          </cell>
          <cell r="GT17">
            <v>0</v>
          </cell>
          <cell r="GU17">
            <v>0</v>
          </cell>
          <cell r="GV17">
            <v>0</v>
          </cell>
          <cell r="GW17">
            <v>0</v>
          </cell>
          <cell r="GX17">
            <v>0</v>
          </cell>
          <cell r="GY17">
            <v>0</v>
          </cell>
          <cell r="GZ17">
            <v>0</v>
          </cell>
          <cell r="HA17">
            <v>0</v>
          </cell>
          <cell r="HB17">
            <v>0</v>
          </cell>
          <cell r="HC17">
            <v>0</v>
          </cell>
          <cell r="HD17">
            <v>0</v>
          </cell>
          <cell r="HE17">
            <v>0</v>
          </cell>
          <cell r="HF17">
            <v>0</v>
          </cell>
          <cell r="HG17">
            <v>0</v>
          </cell>
          <cell r="HH17">
            <v>0</v>
          </cell>
          <cell r="HI17">
            <v>0</v>
          </cell>
          <cell r="HJ17">
            <v>0</v>
          </cell>
          <cell r="HK17">
            <v>0</v>
          </cell>
          <cell r="HL17" t="str">
            <v>(select)</v>
          </cell>
          <cell r="HM17">
            <v>0</v>
          </cell>
          <cell r="HN17">
            <v>0</v>
          </cell>
          <cell r="HO17">
            <v>0</v>
          </cell>
          <cell r="HP17">
            <v>0</v>
          </cell>
          <cell r="HQ17">
            <v>0</v>
          </cell>
          <cell r="HR17">
            <v>0</v>
          </cell>
          <cell r="HS17" t="str">
            <v>(select)</v>
          </cell>
          <cell r="HT17">
            <v>0</v>
          </cell>
          <cell r="HU17">
            <v>0</v>
          </cell>
          <cell r="HV17">
            <v>0</v>
          </cell>
          <cell r="HW17">
            <v>0</v>
          </cell>
          <cell r="HX17">
            <v>0</v>
          </cell>
          <cell r="HY17">
            <v>0</v>
          </cell>
          <cell r="HZ17" t="str">
            <v>(select)</v>
          </cell>
          <cell r="IA17">
            <v>0</v>
          </cell>
          <cell r="IB17">
            <v>0</v>
          </cell>
          <cell r="IC17">
            <v>0</v>
          </cell>
          <cell r="ID17">
            <v>0</v>
          </cell>
          <cell r="IE17">
            <v>0</v>
          </cell>
          <cell r="IF17">
            <v>0</v>
          </cell>
          <cell r="IG17" t="str">
            <v>(select)</v>
          </cell>
          <cell r="IH17">
            <v>0</v>
          </cell>
          <cell r="II17">
            <v>0</v>
          </cell>
          <cell r="IJ17">
            <v>0</v>
          </cell>
          <cell r="IK17">
            <v>0</v>
          </cell>
          <cell r="IL17">
            <v>0</v>
          </cell>
          <cell r="IM17">
            <v>0</v>
          </cell>
          <cell r="IN17">
            <v>0</v>
          </cell>
          <cell r="IO17">
            <v>0</v>
          </cell>
          <cell r="IP17">
            <v>0</v>
          </cell>
          <cell r="IQ17">
            <v>0</v>
          </cell>
          <cell r="IR17">
            <v>0</v>
          </cell>
          <cell r="IS17">
            <v>0</v>
          </cell>
          <cell r="IT17">
            <v>0</v>
          </cell>
          <cell r="IU17">
            <v>0</v>
          </cell>
          <cell r="IV17">
            <v>0</v>
          </cell>
          <cell r="IW17">
            <v>0</v>
          </cell>
          <cell r="IX17">
            <v>0</v>
          </cell>
          <cell r="IY17">
            <v>0</v>
          </cell>
          <cell r="IZ17" t="str">
            <v>Planning only at this stage no impact on operating</v>
          </cell>
          <cell r="JA17">
            <v>35000</v>
          </cell>
          <cell r="JB17" t="str">
            <v xml:space="preserve">  (select)</v>
          </cell>
          <cell r="JC17">
            <v>0</v>
          </cell>
          <cell r="JD17" t="str">
            <v xml:space="preserve">  (select)</v>
          </cell>
          <cell r="JE17">
            <v>0</v>
          </cell>
          <cell r="JF17" t="str">
            <v xml:space="preserve">  (select)</v>
          </cell>
          <cell r="JG17">
            <v>0</v>
          </cell>
          <cell r="JH17">
            <v>0</v>
          </cell>
          <cell r="JI17">
            <v>35000</v>
          </cell>
          <cell r="JJ17">
            <v>0</v>
          </cell>
          <cell r="JK17">
            <v>0</v>
          </cell>
          <cell r="JL17">
            <v>2500</v>
          </cell>
          <cell r="JM17">
            <v>0</v>
          </cell>
          <cell r="JN17">
            <v>0</v>
          </cell>
          <cell r="JO17">
            <v>32500</v>
          </cell>
          <cell r="JP17">
            <v>0</v>
          </cell>
          <cell r="JQ17">
            <v>0</v>
          </cell>
          <cell r="JR17">
            <v>0</v>
          </cell>
          <cell r="JS17">
            <v>0</v>
          </cell>
          <cell r="JT17">
            <v>0</v>
          </cell>
          <cell r="JU17">
            <v>35000</v>
          </cell>
          <cell r="JV17">
            <v>35000</v>
          </cell>
          <cell r="JW17">
            <v>0</v>
          </cell>
          <cell r="JX17">
            <v>0</v>
          </cell>
          <cell r="JY17">
            <v>0</v>
          </cell>
          <cell r="JZ17">
            <v>0</v>
          </cell>
          <cell r="KA17">
            <v>35000</v>
          </cell>
          <cell r="KB17">
            <v>0</v>
          </cell>
          <cell r="KC17">
            <v>0</v>
          </cell>
          <cell r="KD17">
            <v>2500</v>
          </cell>
          <cell r="KE17">
            <v>0</v>
          </cell>
          <cell r="KF17">
            <v>0</v>
          </cell>
          <cell r="KG17">
            <v>32500</v>
          </cell>
          <cell r="KH17">
            <v>0</v>
          </cell>
          <cell r="KI17">
            <v>0</v>
          </cell>
          <cell r="KJ17">
            <v>0</v>
          </cell>
          <cell r="KK17">
            <v>0</v>
          </cell>
          <cell r="KL17">
            <v>0</v>
          </cell>
          <cell r="KM17">
            <v>35000</v>
          </cell>
          <cell r="KN17" t="str">
            <v>(select)</v>
          </cell>
          <cell r="KO17">
            <v>0</v>
          </cell>
          <cell r="KP17" t="str">
            <v>(select)</v>
          </cell>
          <cell r="KQ17">
            <v>0</v>
          </cell>
          <cell r="KR17" t="str">
            <v>(select)</v>
          </cell>
          <cell r="KS17">
            <v>0</v>
          </cell>
          <cell r="KT17" t="str">
            <v>Source of funds for Value Proposition (e.g. Capital Plan Program)</v>
          </cell>
          <cell r="KU17" t="str">
            <v>CPT line 33 debt $32.5K AND line 40 DCL $32.5K</v>
          </cell>
          <cell r="KV17">
            <v>0</v>
          </cell>
          <cell r="KW17">
            <v>0</v>
          </cell>
          <cell r="KX17" t="str">
            <v>(select)</v>
          </cell>
          <cell r="KY17">
            <v>0</v>
          </cell>
          <cell r="KZ17" t="str">
            <v>(select)</v>
          </cell>
          <cell r="LA17">
            <v>0</v>
          </cell>
          <cell r="LB17" t="str">
            <v>Yes</v>
          </cell>
          <cell r="LC17" t="str">
            <v>(select)</v>
          </cell>
          <cell r="LD17" t="str">
            <v>Steve Jackson</v>
          </cell>
          <cell r="LE17">
            <v>0</v>
          </cell>
          <cell r="LF17" t="str">
            <v>(select)</v>
          </cell>
          <cell r="LG17" t="str">
            <v>Malcolm Bromley</v>
          </cell>
          <cell r="LH17">
            <v>0</v>
          </cell>
          <cell r="LM17">
            <v>2500</v>
          </cell>
          <cell r="LN17">
            <v>32500</v>
          </cell>
          <cell r="LO17">
            <v>0</v>
          </cell>
          <cell r="LP17">
            <v>0</v>
          </cell>
          <cell r="LQ17">
            <v>32500</v>
          </cell>
          <cell r="LR17">
            <v>0</v>
          </cell>
          <cell r="LS17" t="str">
            <v>Park Planning and Policy Studies</v>
          </cell>
          <cell r="LT17" t="str">
            <v>2015-18 Park Planning &amp; Policy Studies</v>
          </cell>
          <cell r="LU17" t="str">
            <v>2015-18 Park Planning &amp; Policy Studies</v>
          </cell>
          <cell r="LV17" t="b">
            <v>1</v>
          </cell>
          <cell r="LW17">
            <v>0</v>
          </cell>
          <cell r="LX17">
            <v>0</v>
          </cell>
          <cell r="LY17" t="str">
            <v>40 &amp; 33</v>
          </cell>
        </row>
        <row r="18">
          <cell r="B18" t="str">
            <v>P13</v>
          </cell>
          <cell r="C18">
            <v>2017</v>
          </cell>
          <cell r="D18">
            <v>42646</v>
          </cell>
          <cell r="E18" t="str">
            <v>Board of Parks &amp; Recreation</v>
          </cell>
          <cell r="F18" t="str">
            <v>(select)</v>
          </cell>
          <cell r="G18" t="str">
            <v>Tiina Mack, Alex Downie</v>
          </cell>
          <cell r="H18" t="str">
            <v>Program</v>
          </cell>
          <cell r="I18" t="str">
            <v>Capital</v>
          </cell>
          <cell r="J18" t="str">
            <v>Both Internal &amp; External</v>
          </cell>
          <cell r="K18" t="str">
            <v>03. Parks, Open Spaces and Recreation</v>
          </cell>
          <cell r="L18" t="str">
            <v>A. Urban Forest and Natural Features</v>
          </cell>
          <cell r="M18" t="str">
            <v>03. Replacement &amp; major upgrades</v>
          </cell>
          <cell r="N18" t="str">
            <v>2015-18 Stanley Park Cliff Scaling</v>
          </cell>
          <cell r="O18" t="str">
            <v>No</v>
          </cell>
          <cell r="P18" t="str">
            <v>January</v>
          </cell>
          <cell r="Q18">
            <v>2017</v>
          </cell>
          <cell r="R18" t="str">
            <v>December</v>
          </cell>
          <cell r="S18">
            <v>2018</v>
          </cell>
          <cell r="T18" t="str">
            <v>Existing asset/service</v>
          </cell>
          <cell r="U18" t="str">
            <v>Yes</v>
          </cell>
          <cell r="V18" t="str">
            <v>NPP-00049</v>
          </cell>
          <cell r="W18" t="str">
            <v>No</v>
          </cell>
          <cell r="X18" t="str">
            <v>(select)</v>
          </cell>
          <cell r="Y18" t="str">
            <v>No</v>
          </cell>
          <cell r="Z18" t="str">
            <v>Stanley Park Cliff scaling to manage risk of falling rocks above seawall.</v>
          </cell>
          <cell r="AA18" t="str">
            <v>Annual cliff scaling program (contract) with some vegetation management work done by Urban Forestry staff.</v>
          </cell>
          <cell r="AB18" t="str">
            <v>Multi-year consultant contract through to 2018 with a rock engineer, work program is confirmed annually based upon rock slope conditions as freeze thaw cycles dictate work to be done, primarily the sandstone cliffs near Siwash Rock.  Work is done in the fall.  Work is considered capital maintenance.</v>
          </cell>
          <cell r="AC18" t="str">
            <v>cliff scaling</v>
          </cell>
          <cell r="AD18">
            <v>1</v>
          </cell>
          <cell r="AE18" t="str">
            <v>ea.</v>
          </cell>
          <cell r="AF18" t="str">
            <v>vegetation management</v>
          </cell>
          <cell r="AG18">
            <v>1</v>
          </cell>
          <cell r="AH18" t="str">
            <v>ea.</v>
          </cell>
          <cell r="AI18">
            <v>0</v>
          </cell>
          <cell r="AJ18">
            <v>0</v>
          </cell>
          <cell r="AK18">
            <v>0</v>
          </cell>
          <cell r="AL18">
            <v>0</v>
          </cell>
          <cell r="AM18">
            <v>0</v>
          </cell>
          <cell r="AN18">
            <v>0</v>
          </cell>
          <cell r="AO18">
            <v>0</v>
          </cell>
          <cell r="AP18">
            <v>0</v>
          </cell>
          <cell r="AQ18" t="str">
            <v>Both</v>
          </cell>
          <cell r="AR18">
            <v>0</v>
          </cell>
          <cell r="AS18">
            <v>0</v>
          </cell>
          <cell r="AT18">
            <v>0</v>
          </cell>
          <cell r="AU18">
            <v>0</v>
          </cell>
          <cell r="AV18">
            <v>0</v>
          </cell>
          <cell r="AW18" t="str">
            <v>(select)</v>
          </cell>
          <cell r="AX18">
            <v>0</v>
          </cell>
          <cell r="AY18">
            <v>0</v>
          </cell>
          <cell r="AZ18">
            <v>0</v>
          </cell>
          <cell r="BA18">
            <v>0</v>
          </cell>
          <cell r="BB18">
            <v>0</v>
          </cell>
          <cell r="BC18" t="str">
            <v>(select)</v>
          </cell>
          <cell r="BD18">
            <v>0</v>
          </cell>
          <cell r="BE18">
            <v>0</v>
          </cell>
          <cell r="BF18">
            <v>0</v>
          </cell>
          <cell r="BG18">
            <v>0</v>
          </cell>
          <cell r="BH18">
            <v>0</v>
          </cell>
          <cell r="BI18" t="str">
            <v>Yes</v>
          </cell>
          <cell r="BJ18">
            <v>30000</v>
          </cell>
          <cell r="BK18">
            <v>0</v>
          </cell>
          <cell r="BL18">
            <v>0</v>
          </cell>
          <cell r="BM18">
            <v>0</v>
          </cell>
          <cell r="BN18">
            <v>30000</v>
          </cell>
          <cell r="BO18" t="str">
            <v>(select)</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t="str">
            <v>(select)</v>
          </cell>
          <cell r="CF18">
            <v>0</v>
          </cell>
          <cell r="CG18">
            <v>0</v>
          </cell>
          <cell r="CH18">
            <v>0</v>
          </cell>
          <cell r="CI18">
            <v>0</v>
          </cell>
          <cell r="CJ18">
            <v>0</v>
          </cell>
          <cell r="CK18">
            <v>0</v>
          </cell>
          <cell r="CL18">
            <v>0</v>
          </cell>
          <cell r="CM18">
            <v>0</v>
          </cell>
          <cell r="CN18">
            <v>0</v>
          </cell>
          <cell r="CO18">
            <v>0</v>
          </cell>
          <cell r="CP18">
            <v>30000</v>
          </cell>
          <cell r="CQ18">
            <v>0</v>
          </cell>
          <cell r="CR18">
            <v>0</v>
          </cell>
          <cell r="CS18">
            <v>0</v>
          </cell>
          <cell r="CT18">
            <v>30000</v>
          </cell>
          <cell r="CU18">
            <v>0</v>
          </cell>
          <cell r="CV18">
            <v>0</v>
          </cell>
          <cell r="CW18">
            <v>0</v>
          </cell>
          <cell r="CX18">
            <v>0</v>
          </cell>
          <cell r="CY18">
            <v>0</v>
          </cell>
          <cell r="CZ18" t="str">
            <v>Both</v>
          </cell>
          <cell r="DA18">
            <v>0</v>
          </cell>
          <cell r="DB18">
            <v>0</v>
          </cell>
          <cell r="DC18">
            <v>0</v>
          </cell>
          <cell r="DD18">
            <v>0</v>
          </cell>
          <cell r="DE18">
            <v>0</v>
          </cell>
          <cell r="DF18" t="str">
            <v>(select)</v>
          </cell>
          <cell r="DG18">
            <v>0</v>
          </cell>
          <cell r="DH18">
            <v>0</v>
          </cell>
          <cell r="DI18">
            <v>0</v>
          </cell>
          <cell r="DJ18">
            <v>0</v>
          </cell>
          <cell r="DK18">
            <v>0</v>
          </cell>
          <cell r="DL18" t="str">
            <v>(select)</v>
          </cell>
          <cell r="DM18">
            <v>0</v>
          </cell>
          <cell r="DN18">
            <v>0</v>
          </cell>
          <cell r="DO18">
            <v>0</v>
          </cell>
          <cell r="DP18">
            <v>0</v>
          </cell>
          <cell r="DQ18">
            <v>0</v>
          </cell>
          <cell r="DR18" t="str">
            <v>(select)</v>
          </cell>
          <cell r="DS18">
            <v>30000</v>
          </cell>
          <cell r="DT18">
            <v>0</v>
          </cell>
          <cell r="DU18">
            <v>0</v>
          </cell>
          <cell r="DV18">
            <v>0</v>
          </cell>
          <cell r="DW18">
            <v>0</v>
          </cell>
          <cell r="DX18" t="str">
            <v>(select)</v>
          </cell>
          <cell r="DY18">
            <v>0</v>
          </cell>
          <cell r="DZ18">
            <v>0</v>
          </cell>
          <cell r="EA18">
            <v>0</v>
          </cell>
          <cell r="EB18">
            <v>0</v>
          </cell>
          <cell r="EC18">
            <v>0</v>
          </cell>
          <cell r="ED18">
            <v>0</v>
          </cell>
          <cell r="EE18">
            <v>0</v>
          </cell>
          <cell r="EF18">
            <v>0</v>
          </cell>
          <cell r="EG18">
            <v>0</v>
          </cell>
          <cell r="EH18">
            <v>0</v>
          </cell>
          <cell r="EI18">
            <v>0</v>
          </cell>
          <cell r="EJ18">
            <v>0</v>
          </cell>
          <cell r="EK18">
            <v>0</v>
          </cell>
          <cell r="EL18">
            <v>0</v>
          </cell>
          <cell r="EM18">
            <v>0</v>
          </cell>
          <cell r="EN18" t="str">
            <v>(select)</v>
          </cell>
          <cell r="EO18">
            <v>0</v>
          </cell>
          <cell r="EP18">
            <v>0</v>
          </cell>
          <cell r="EQ18">
            <v>0</v>
          </cell>
          <cell r="ER18">
            <v>0</v>
          </cell>
          <cell r="ES18">
            <v>0</v>
          </cell>
          <cell r="ET18">
            <v>0</v>
          </cell>
          <cell r="EU18">
            <v>0</v>
          </cell>
          <cell r="EV18">
            <v>0</v>
          </cell>
          <cell r="EW18">
            <v>0</v>
          </cell>
          <cell r="EX18">
            <v>0</v>
          </cell>
          <cell r="EY18">
            <v>30000</v>
          </cell>
          <cell r="EZ18">
            <v>0</v>
          </cell>
          <cell r="FA18">
            <v>0</v>
          </cell>
          <cell r="FB18">
            <v>0</v>
          </cell>
          <cell r="FC18">
            <v>0</v>
          </cell>
          <cell r="FD18">
            <v>0</v>
          </cell>
          <cell r="FE18">
            <v>0</v>
          </cell>
          <cell r="FF18">
            <v>0</v>
          </cell>
          <cell r="FG18">
            <v>0</v>
          </cell>
          <cell r="FH18">
            <v>30000</v>
          </cell>
          <cell r="FI18">
            <v>0</v>
          </cell>
          <cell r="FJ18">
            <v>0</v>
          </cell>
          <cell r="FK18">
            <v>0</v>
          </cell>
          <cell r="FL18">
            <v>0</v>
          </cell>
          <cell r="FM18">
            <v>0</v>
          </cell>
          <cell r="FN18">
            <v>30000</v>
          </cell>
          <cell r="FO18">
            <v>55945</v>
          </cell>
          <cell r="FP18" t="str">
            <v>Firm Budget and or terms (possibility of variance &lt;10%)</v>
          </cell>
          <cell r="FQ18" t="str">
            <v>program  determined annualy based on risk management review.  2015-18  Capital Plan provides $240,000 of which only $30K is remaining for 2017. Additional funds will be sought via a quarterly adjustment when estimates are known</v>
          </cell>
          <cell r="FR18">
            <v>0</v>
          </cell>
          <cell r="FS18">
            <v>0</v>
          </cell>
          <cell r="FT18">
            <v>0</v>
          </cell>
          <cell r="FU18">
            <v>0</v>
          </cell>
          <cell r="FV18">
            <v>0</v>
          </cell>
          <cell r="FW18">
            <v>0</v>
          </cell>
          <cell r="FX18" t="str">
            <v>(select)</v>
          </cell>
          <cell r="FY18">
            <v>0</v>
          </cell>
          <cell r="FZ18">
            <v>0</v>
          </cell>
          <cell r="GA18">
            <v>0</v>
          </cell>
          <cell r="GB18">
            <v>0</v>
          </cell>
          <cell r="GC18">
            <v>0</v>
          </cell>
          <cell r="GD18">
            <v>0</v>
          </cell>
          <cell r="GE18" t="str">
            <v>(select)</v>
          </cell>
          <cell r="GF18">
            <v>0</v>
          </cell>
          <cell r="GG18">
            <v>0</v>
          </cell>
          <cell r="GH18">
            <v>0</v>
          </cell>
          <cell r="GI18">
            <v>0</v>
          </cell>
          <cell r="GJ18">
            <v>0</v>
          </cell>
          <cell r="GK18">
            <v>0</v>
          </cell>
          <cell r="GL18" t="str">
            <v>(select)</v>
          </cell>
          <cell r="GM18">
            <v>0</v>
          </cell>
          <cell r="GN18">
            <v>0</v>
          </cell>
          <cell r="GO18">
            <v>0</v>
          </cell>
          <cell r="GP18">
            <v>0</v>
          </cell>
          <cell r="GQ18">
            <v>0</v>
          </cell>
          <cell r="GR18">
            <v>0</v>
          </cell>
          <cell r="GS18" t="str">
            <v>(select)</v>
          </cell>
          <cell r="GT18">
            <v>0</v>
          </cell>
          <cell r="GU18">
            <v>0</v>
          </cell>
          <cell r="GV18">
            <v>0</v>
          </cell>
          <cell r="GW18">
            <v>0</v>
          </cell>
          <cell r="GX18">
            <v>0</v>
          </cell>
          <cell r="GY18">
            <v>0</v>
          </cell>
          <cell r="GZ18">
            <v>0</v>
          </cell>
          <cell r="HA18">
            <v>0</v>
          </cell>
          <cell r="HB18">
            <v>0</v>
          </cell>
          <cell r="HC18">
            <v>0</v>
          </cell>
          <cell r="HD18">
            <v>0</v>
          </cell>
          <cell r="HE18">
            <v>0</v>
          </cell>
          <cell r="HF18">
            <v>0</v>
          </cell>
          <cell r="HG18">
            <v>0</v>
          </cell>
          <cell r="HH18">
            <v>0</v>
          </cell>
          <cell r="HI18">
            <v>0</v>
          </cell>
          <cell r="HJ18">
            <v>0</v>
          </cell>
          <cell r="HK18">
            <v>0</v>
          </cell>
          <cell r="HL18" t="str">
            <v>Salaries &amp; Benefits</v>
          </cell>
          <cell r="HM18">
            <v>0</v>
          </cell>
          <cell r="HN18">
            <v>0</v>
          </cell>
          <cell r="HO18">
            <v>0</v>
          </cell>
          <cell r="HP18">
            <v>0</v>
          </cell>
          <cell r="HQ18">
            <v>0</v>
          </cell>
          <cell r="HR18">
            <v>0</v>
          </cell>
          <cell r="HS18" t="str">
            <v>Equipment &amp; Fleet</v>
          </cell>
          <cell r="HT18">
            <v>0</v>
          </cell>
          <cell r="HU18">
            <v>0</v>
          </cell>
          <cell r="HV18">
            <v>0</v>
          </cell>
          <cell r="HW18">
            <v>0</v>
          </cell>
          <cell r="HX18">
            <v>0</v>
          </cell>
          <cell r="HY18">
            <v>0</v>
          </cell>
          <cell r="HZ18" t="str">
            <v>Supplies &amp; Materials</v>
          </cell>
          <cell r="IA18">
            <v>0</v>
          </cell>
          <cell r="IB18">
            <v>0</v>
          </cell>
          <cell r="IC18">
            <v>0</v>
          </cell>
          <cell r="ID18">
            <v>0</v>
          </cell>
          <cell r="IE18">
            <v>0</v>
          </cell>
          <cell r="IF18">
            <v>0</v>
          </cell>
          <cell r="IG18" t="str">
            <v>(select)</v>
          </cell>
          <cell r="IH18">
            <v>0</v>
          </cell>
          <cell r="II18">
            <v>0</v>
          </cell>
          <cell r="IJ18">
            <v>0</v>
          </cell>
          <cell r="IK18">
            <v>0</v>
          </cell>
          <cell r="IL18">
            <v>0</v>
          </cell>
          <cell r="IM18">
            <v>0</v>
          </cell>
          <cell r="IN18">
            <v>0</v>
          </cell>
          <cell r="IO18">
            <v>0</v>
          </cell>
          <cell r="IP18">
            <v>0</v>
          </cell>
          <cell r="IQ18">
            <v>0</v>
          </cell>
          <cell r="IR18">
            <v>0</v>
          </cell>
          <cell r="IS18">
            <v>0</v>
          </cell>
          <cell r="IT18">
            <v>0</v>
          </cell>
          <cell r="IU18">
            <v>0</v>
          </cell>
          <cell r="IV18">
            <v>0</v>
          </cell>
          <cell r="IW18">
            <v>0</v>
          </cell>
          <cell r="IX18">
            <v>0</v>
          </cell>
          <cell r="IY18">
            <v>0</v>
          </cell>
          <cell r="IZ18" t="str">
            <v>capital maintanance no operating budget impact</v>
          </cell>
          <cell r="JA18">
            <v>30000</v>
          </cell>
          <cell r="JB18" t="str">
            <v xml:space="preserve">  (select)</v>
          </cell>
          <cell r="JC18">
            <v>0</v>
          </cell>
          <cell r="JD18" t="str">
            <v xml:space="preserve">  (select)</v>
          </cell>
          <cell r="JE18">
            <v>0</v>
          </cell>
          <cell r="JF18" t="str">
            <v xml:space="preserve">  (select)</v>
          </cell>
          <cell r="JG18">
            <v>0</v>
          </cell>
          <cell r="JH18">
            <v>0</v>
          </cell>
          <cell r="JI18">
            <v>30000</v>
          </cell>
          <cell r="JJ18">
            <v>0</v>
          </cell>
          <cell r="JK18">
            <v>0</v>
          </cell>
          <cell r="JL18">
            <v>30000</v>
          </cell>
          <cell r="JM18">
            <v>0</v>
          </cell>
          <cell r="JN18">
            <v>0</v>
          </cell>
          <cell r="JO18">
            <v>0</v>
          </cell>
          <cell r="JP18">
            <v>0</v>
          </cell>
          <cell r="JQ18">
            <v>0</v>
          </cell>
          <cell r="JR18">
            <v>0</v>
          </cell>
          <cell r="JS18">
            <v>0</v>
          </cell>
          <cell r="JT18">
            <v>0</v>
          </cell>
          <cell r="JU18">
            <v>30000</v>
          </cell>
          <cell r="JV18">
            <v>30000</v>
          </cell>
          <cell r="JW18">
            <v>0</v>
          </cell>
          <cell r="JX18">
            <v>0</v>
          </cell>
          <cell r="JY18">
            <v>0</v>
          </cell>
          <cell r="JZ18">
            <v>0</v>
          </cell>
          <cell r="KA18">
            <v>30000</v>
          </cell>
          <cell r="KB18">
            <v>0</v>
          </cell>
          <cell r="KC18">
            <v>0</v>
          </cell>
          <cell r="KD18">
            <v>30000</v>
          </cell>
          <cell r="KE18">
            <v>0</v>
          </cell>
          <cell r="KF18">
            <v>0</v>
          </cell>
          <cell r="KG18">
            <v>0</v>
          </cell>
          <cell r="KH18">
            <v>0</v>
          </cell>
          <cell r="KI18">
            <v>0</v>
          </cell>
          <cell r="KJ18">
            <v>0</v>
          </cell>
          <cell r="KK18">
            <v>0</v>
          </cell>
          <cell r="KL18">
            <v>0</v>
          </cell>
          <cell r="KM18">
            <v>30000</v>
          </cell>
          <cell r="KN18" t="str">
            <v>(select)</v>
          </cell>
          <cell r="KO18">
            <v>0</v>
          </cell>
          <cell r="KP18" t="str">
            <v>(select)</v>
          </cell>
          <cell r="KQ18">
            <v>0</v>
          </cell>
          <cell r="KR18" t="str">
            <v>(select)</v>
          </cell>
          <cell r="KS18">
            <v>0</v>
          </cell>
          <cell r="KT18" t="str">
            <v>Source of funds for Value Proposition (e.g. Capital Plan Program)</v>
          </cell>
          <cell r="KU18" t="str">
            <v>capital maintenance, non DCL eligible.  CPT line 32</v>
          </cell>
          <cell r="KV18">
            <v>0</v>
          </cell>
          <cell r="KW18">
            <v>0</v>
          </cell>
          <cell r="KX18" t="str">
            <v>(select)</v>
          </cell>
          <cell r="KY18">
            <v>0</v>
          </cell>
          <cell r="KZ18" t="str">
            <v>(select)</v>
          </cell>
          <cell r="LA18">
            <v>0</v>
          </cell>
          <cell r="LB18" t="str">
            <v>(select)</v>
          </cell>
          <cell r="LC18" t="str">
            <v>(select)</v>
          </cell>
          <cell r="LD18" t="str">
            <v>Steve Jackson</v>
          </cell>
          <cell r="LE18">
            <v>0</v>
          </cell>
          <cell r="LF18" t="str">
            <v>(select)</v>
          </cell>
          <cell r="LG18" t="str">
            <v>Malcolm Bromley</v>
          </cell>
          <cell r="LH18">
            <v>0</v>
          </cell>
          <cell r="LM18">
            <v>30000</v>
          </cell>
          <cell r="LN18">
            <v>0</v>
          </cell>
          <cell r="LO18">
            <v>0</v>
          </cell>
          <cell r="LP18">
            <v>0</v>
          </cell>
          <cell r="LQ18">
            <v>0</v>
          </cell>
          <cell r="LR18">
            <v>0</v>
          </cell>
          <cell r="LS18" t="str">
            <v>Stanley Park Cliff Scaling</v>
          </cell>
          <cell r="LT18" t="str">
            <v>2015-18 Stanley Park Cliff Scaling</v>
          </cell>
          <cell r="LU18" t="str">
            <v>2015-18 Stanley Park Cliff Scaling</v>
          </cell>
          <cell r="LV18" t="b">
            <v>1</v>
          </cell>
          <cell r="LW18">
            <v>0</v>
          </cell>
          <cell r="LX18">
            <v>0</v>
          </cell>
          <cell r="LY18" t="str">
            <v>32</v>
          </cell>
        </row>
        <row r="19">
          <cell r="B19" t="str">
            <v>P14</v>
          </cell>
          <cell r="C19">
            <v>2017</v>
          </cell>
          <cell r="D19">
            <v>42641</v>
          </cell>
          <cell r="E19" t="str">
            <v>Board of Parks &amp; Recreation</v>
          </cell>
          <cell r="F19" t="str">
            <v>Real Estate &amp; Facilities Mgmt</v>
          </cell>
          <cell r="G19" t="str">
            <v>Jil Weaving</v>
          </cell>
          <cell r="H19" t="str">
            <v>Program</v>
          </cell>
          <cell r="I19" t="str">
            <v>Capital</v>
          </cell>
          <cell r="J19" t="str">
            <v>Yes</v>
          </cell>
          <cell r="K19" t="str">
            <v>03. Parks, Open Spaces and Recreation</v>
          </cell>
          <cell r="L19" t="str">
            <v>B. Activity Features</v>
          </cell>
          <cell r="M19" t="str">
            <v xml:space="preserve">04. New </v>
          </cell>
          <cell r="N19" t="str">
            <v>Neighbourhood Matching Fund</v>
          </cell>
          <cell r="O19" t="str">
            <v>No</v>
          </cell>
          <cell r="P19" t="str">
            <v>January</v>
          </cell>
          <cell r="Q19">
            <v>2017</v>
          </cell>
          <cell r="R19" t="str">
            <v>December</v>
          </cell>
          <cell r="S19">
            <v>2018</v>
          </cell>
          <cell r="T19" t="str">
            <v>New asset/service</v>
          </cell>
          <cell r="U19" t="str">
            <v>Yes</v>
          </cell>
          <cell r="V19" t="str">
            <v>NPP-00052</v>
          </cell>
          <cell r="W19" t="str">
            <v>No</v>
          </cell>
          <cell r="X19" t="str">
            <v>(select)</v>
          </cell>
          <cell r="Y19" t="str">
            <v>(select)</v>
          </cell>
          <cell r="Z19" t="str">
            <v xml:space="preserve">This program is the Parks Neighbourhood Matching fund for many small, new community led projects installed in parks.  </v>
          </cell>
          <cell r="AA19" t="str">
            <v>Work with community groups on a number of new small projects ($5K each) such as new murals, mosaics, art benches, garden installations in parks.  Process to determine location of projects will be finalized in late 2017 so funding needs to be committed in 2017 but work won't complete until 2017-18.</v>
          </cell>
          <cell r="AB19" t="str">
            <v>projects expected to be delivered in 2017 and 2018</v>
          </cell>
          <cell r="AC19" t="str">
            <v>small park projects</v>
          </cell>
          <cell r="AD19">
            <v>5</v>
          </cell>
          <cell r="AE19" t="str">
            <v>ea</v>
          </cell>
          <cell r="AF19">
            <v>0</v>
          </cell>
          <cell r="AG19">
            <v>0</v>
          </cell>
          <cell r="AH19">
            <v>0</v>
          </cell>
          <cell r="AI19">
            <v>0</v>
          </cell>
          <cell r="AJ19">
            <v>0</v>
          </cell>
          <cell r="AK19">
            <v>0</v>
          </cell>
          <cell r="AL19">
            <v>0</v>
          </cell>
          <cell r="AM19">
            <v>0</v>
          </cell>
          <cell r="AN19">
            <v>0</v>
          </cell>
          <cell r="AO19">
            <v>0</v>
          </cell>
          <cell r="AP19">
            <v>0</v>
          </cell>
          <cell r="AQ19" t="str">
            <v>(select)</v>
          </cell>
          <cell r="AR19">
            <v>0</v>
          </cell>
          <cell r="AS19">
            <v>0</v>
          </cell>
          <cell r="AT19">
            <v>0</v>
          </cell>
          <cell r="AU19">
            <v>0</v>
          </cell>
          <cell r="AV19">
            <v>0</v>
          </cell>
          <cell r="AW19" t="str">
            <v>(select)</v>
          </cell>
          <cell r="AX19">
            <v>0</v>
          </cell>
          <cell r="AY19">
            <v>0</v>
          </cell>
          <cell r="AZ19">
            <v>0</v>
          </cell>
          <cell r="BA19">
            <v>0</v>
          </cell>
          <cell r="BB19">
            <v>0</v>
          </cell>
          <cell r="BC19" t="str">
            <v>(select)</v>
          </cell>
          <cell r="BD19">
            <v>0</v>
          </cell>
          <cell r="BE19">
            <v>0</v>
          </cell>
          <cell r="BF19">
            <v>0</v>
          </cell>
          <cell r="BG19">
            <v>0</v>
          </cell>
          <cell r="BH19">
            <v>0</v>
          </cell>
          <cell r="BI19" t="str">
            <v>Yes</v>
          </cell>
          <cell r="BJ19">
            <v>50000</v>
          </cell>
          <cell r="BK19">
            <v>0</v>
          </cell>
          <cell r="BL19">
            <v>25000</v>
          </cell>
          <cell r="BM19">
            <v>25000</v>
          </cell>
          <cell r="BN19">
            <v>0</v>
          </cell>
          <cell r="BO19" t="str">
            <v>(select)</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t="str">
            <v>(select)</v>
          </cell>
          <cell r="CF19">
            <v>0</v>
          </cell>
          <cell r="CG19">
            <v>0</v>
          </cell>
          <cell r="CH19">
            <v>0</v>
          </cell>
          <cell r="CI19">
            <v>0</v>
          </cell>
          <cell r="CJ19">
            <v>0</v>
          </cell>
          <cell r="CK19">
            <v>0</v>
          </cell>
          <cell r="CL19">
            <v>0</v>
          </cell>
          <cell r="CM19">
            <v>0</v>
          </cell>
          <cell r="CN19">
            <v>0</v>
          </cell>
          <cell r="CO19">
            <v>0</v>
          </cell>
          <cell r="CP19">
            <v>50000</v>
          </cell>
          <cell r="CQ19">
            <v>0</v>
          </cell>
          <cell r="CR19">
            <v>25000</v>
          </cell>
          <cell r="CS19">
            <v>25000</v>
          </cell>
          <cell r="CT19">
            <v>0</v>
          </cell>
          <cell r="CU19">
            <v>0</v>
          </cell>
          <cell r="CV19">
            <v>0</v>
          </cell>
          <cell r="CW19">
            <v>0</v>
          </cell>
          <cell r="CX19">
            <v>0</v>
          </cell>
          <cell r="CY19">
            <v>0</v>
          </cell>
          <cell r="CZ19" t="str">
            <v>(select)</v>
          </cell>
          <cell r="DA19">
            <v>0</v>
          </cell>
          <cell r="DB19">
            <v>0</v>
          </cell>
          <cell r="DC19">
            <v>0</v>
          </cell>
          <cell r="DD19">
            <v>0</v>
          </cell>
          <cell r="DE19">
            <v>0</v>
          </cell>
          <cell r="DF19" t="str">
            <v>(select)</v>
          </cell>
          <cell r="DG19">
            <v>0</v>
          </cell>
          <cell r="DH19">
            <v>0</v>
          </cell>
          <cell r="DI19">
            <v>0</v>
          </cell>
          <cell r="DJ19">
            <v>0</v>
          </cell>
          <cell r="DK19">
            <v>0</v>
          </cell>
          <cell r="DL19" t="str">
            <v>(select)</v>
          </cell>
          <cell r="DM19">
            <v>0</v>
          </cell>
          <cell r="DN19">
            <v>0</v>
          </cell>
          <cell r="DO19">
            <v>0</v>
          </cell>
          <cell r="DP19">
            <v>0</v>
          </cell>
          <cell r="DQ19">
            <v>0</v>
          </cell>
          <cell r="DR19" t="str">
            <v>Yes</v>
          </cell>
          <cell r="DS19">
            <v>50000</v>
          </cell>
          <cell r="DT19">
            <v>0</v>
          </cell>
          <cell r="DU19">
            <v>0</v>
          </cell>
          <cell r="DV19">
            <v>0</v>
          </cell>
          <cell r="DW19">
            <v>0</v>
          </cell>
          <cell r="DX19" t="str">
            <v>(select)</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t="str">
            <v>(select)</v>
          </cell>
          <cell r="EO19">
            <v>0</v>
          </cell>
          <cell r="EP19">
            <v>0</v>
          </cell>
          <cell r="EQ19">
            <v>0</v>
          </cell>
          <cell r="ER19">
            <v>0</v>
          </cell>
          <cell r="ES19">
            <v>0</v>
          </cell>
          <cell r="ET19">
            <v>0</v>
          </cell>
          <cell r="EU19">
            <v>0</v>
          </cell>
          <cell r="EV19">
            <v>0</v>
          </cell>
          <cell r="EW19">
            <v>0</v>
          </cell>
          <cell r="EX19">
            <v>0</v>
          </cell>
          <cell r="EY19">
            <v>50000</v>
          </cell>
          <cell r="EZ19">
            <v>0</v>
          </cell>
          <cell r="FA19">
            <v>0</v>
          </cell>
          <cell r="FB19">
            <v>0</v>
          </cell>
          <cell r="FC19">
            <v>0</v>
          </cell>
          <cell r="FD19">
            <v>0</v>
          </cell>
          <cell r="FE19">
            <v>0</v>
          </cell>
          <cell r="FF19">
            <v>0</v>
          </cell>
          <cell r="FG19">
            <v>0</v>
          </cell>
          <cell r="FH19">
            <v>50000</v>
          </cell>
          <cell r="FI19">
            <v>0</v>
          </cell>
          <cell r="FJ19">
            <v>0</v>
          </cell>
          <cell r="FK19">
            <v>0</v>
          </cell>
          <cell r="FL19">
            <v>0</v>
          </cell>
          <cell r="FM19">
            <v>0</v>
          </cell>
          <cell r="FN19">
            <v>50000</v>
          </cell>
          <cell r="FO19">
            <v>54590</v>
          </cell>
          <cell r="FP19" t="str">
            <v>Fixed Budget (no variance likely)</v>
          </cell>
          <cell r="FQ19" t="str">
            <v>Funding for a number of small projects. Total 2015-18 Capital Plan allocation is $200,000 with $50,000 for the 2017 budget</v>
          </cell>
          <cell r="FR19">
            <v>0</v>
          </cell>
          <cell r="FS19">
            <v>0</v>
          </cell>
          <cell r="FT19">
            <v>0</v>
          </cell>
          <cell r="FU19">
            <v>0</v>
          </cell>
          <cell r="FV19">
            <v>0</v>
          </cell>
          <cell r="FW19">
            <v>0</v>
          </cell>
          <cell r="FX19" t="str">
            <v>(select)</v>
          </cell>
          <cell r="FY19">
            <v>0</v>
          </cell>
          <cell r="FZ19">
            <v>0</v>
          </cell>
          <cell r="GA19">
            <v>0</v>
          </cell>
          <cell r="GB19">
            <v>0</v>
          </cell>
          <cell r="GC19">
            <v>0</v>
          </cell>
          <cell r="GD19">
            <v>0</v>
          </cell>
          <cell r="GE19" t="str">
            <v>(select)</v>
          </cell>
          <cell r="GF19">
            <v>0</v>
          </cell>
          <cell r="GG19">
            <v>0</v>
          </cell>
          <cell r="GH19">
            <v>0</v>
          </cell>
          <cell r="GI19">
            <v>0</v>
          </cell>
          <cell r="GJ19">
            <v>0</v>
          </cell>
          <cell r="GK19">
            <v>0</v>
          </cell>
          <cell r="GL19" t="str">
            <v>(select)</v>
          </cell>
          <cell r="GM19">
            <v>0</v>
          </cell>
          <cell r="GN19">
            <v>0</v>
          </cell>
          <cell r="GO19">
            <v>0</v>
          </cell>
          <cell r="GP19">
            <v>0</v>
          </cell>
          <cell r="GQ19">
            <v>0</v>
          </cell>
          <cell r="GR19">
            <v>0</v>
          </cell>
          <cell r="GS19" t="str">
            <v>(select)</v>
          </cell>
          <cell r="GT19">
            <v>0</v>
          </cell>
          <cell r="GU19">
            <v>0</v>
          </cell>
          <cell r="GV19">
            <v>0</v>
          </cell>
          <cell r="GW19">
            <v>0</v>
          </cell>
          <cell r="GX19">
            <v>0</v>
          </cell>
          <cell r="GY19">
            <v>0</v>
          </cell>
          <cell r="GZ19">
            <v>0</v>
          </cell>
          <cell r="HA19">
            <v>0</v>
          </cell>
          <cell r="HB19">
            <v>0</v>
          </cell>
          <cell r="HC19">
            <v>0</v>
          </cell>
          <cell r="HD19">
            <v>0</v>
          </cell>
          <cell r="HE19">
            <v>0</v>
          </cell>
          <cell r="HF19">
            <v>0</v>
          </cell>
          <cell r="HG19">
            <v>0</v>
          </cell>
          <cell r="HH19">
            <v>0</v>
          </cell>
          <cell r="HI19">
            <v>0</v>
          </cell>
          <cell r="HJ19">
            <v>0</v>
          </cell>
          <cell r="HK19">
            <v>0</v>
          </cell>
          <cell r="HL19" t="str">
            <v>Salaries &amp; Benefits</v>
          </cell>
          <cell r="HM19">
            <v>0</v>
          </cell>
          <cell r="HN19">
            <v>2000</v>
          </cell>
          <cell r="HO19">
            <v>0</v>
          </cell>
          <cell r="HP19">
            <v>0</v>
          </cell>
          <cell r="HQ19">
            <v>0</v>
          </cell>
          <cell r="HR19">
            <v>2000</v>
          </cell>
          <cell r="HS19" t="str">
            <v>Supplies &amp; Materials</v>
          </cell>
          <cell r="HT19">
            <v>0</v>
          </cell>
          <cell r="HU19">
            <v>500</v>
          </cell>
          <cell r="HV19">
            <v>0</v>
          </cell>
          <cell r="HW19">
            <v>0</v>
          </cell>
          <cell r="HX19">
            <v>0</v>
          </cell>
          <cell r="HY19">
            <v>500</v>
          </cell>
          <cell r="HZ19" t="str">
            <v>(select)</v>
          </cell>
          <cell r="IA19">
            <v>0</v>
          </cell>
          <cell r="IB19">
            <v>0</v>
          </cell>
          <cell r="IC19">
            <v>0</v>
          </cell>
          <cell r="ID19">
            <v>0</v>
          </cell>
          <cell r="IE19">
            <v>0</v>
          </cell>
          <cell r="IF19">
            <v>0</v>
          </cell>
          <cell r="IG19" t="str">
            <v>(select)</v>
          </cell>
          <cell r="IH19">
            <v>0</v>
          </cell>
          <cell r="II19">
            <v>0</v>
          </cell>
          <cell r="IJ19">
            <v>0</v>
          </cell>
          <cell r="IK19">
            <v>0</v>
          </cell>
          <cell r="IL19">
            <v>0</v>
          </cell>
          <cell r="IM19">
            <v>0</v>
          </cell>
          <cell r="IN19">
            <v>0</v>
          </cell>
          <cell r="IO19">
            <v>2500</v>
          </cell>
          <cell r="IP19">
            <v>0</v>
          </cell>
          <cell r="IQ19">
            <v>0</v>
          </cell>
          <cell r="IR19">
            <v>0</v>
          </cell>
          <cell r="IS19">
            <v>2500</v>
          </cell>
          <cell r="IT19">
            <v>0</v>
          </cell>
          <cell r="IU19">
            <v>-2500</v>
          </cell>
          <cell r="IV19">
            <v>0</v>
          </cell>
          <cell r="IW19">
            <v>0</v>
          </cell>
          <cell r="IX19">
            <v>0</v>
          </cell>
          <cell r="IY19">
            <v>-2500</v>
          </cell>
          <cell r="IZ19" t="str">
            <v xml:space="preserve">new projects increase operating costs by approximately 0.5% of capital </v>
          </cell>
          <cell r="JA19">
            <v>50000</v>
          </cell>
          <cell r="JB19" t="str">
            <v xml:space="preserve">  (select)</v>
          </cell>
          <cell r="JC19">
            <v>0</v>
          </cell>
          <cell r="JD19" t="str">
            <v xml:space="preserve">  (select)</v>
          </cell>
          <cell r="JE19">
            <v>0</v>
          </cell>
          <cell r="JF19" t="str">
            <v xml:space="preserve">  (select)</v>
          </cell>
          <cell r="JG19">
            <v>0</v>
          </cell>
          <cell r="JH19">
            <v>0</v>
          </cell>
          <cell r="JI19">
            <v>50000</v>
          </cell>
          <cell r="JJ19">
            <v>0</v>
          </cell>
          <cell r="JK19">
            <v>0</v>
          </cell>
          <cell r="JL19">
            <v>0</v>
          </cell>
          <cell r="JM19">
            <v>0</v>
          </cell>
          <cell r="JN19">
            <v>0</v>
          </cell>
          <cell r="JO19">
            <v>50000</v>
          </cell>
          <cell r="JP19">
            <v>0</v>
          </cell>
          <cell r="JQ19">
            <v>0</v>
          </cell>
          <cell r="JR19">
            <v>0</v>
          </cell>
          <cell r="JS19">
            <v>0</v>
          </cell>
          <cell r="JT19">
            <v>0</v>
          </cell>
          <cell r="JU19">
            <v>50000</v>
          </cell>
          <cell r="JV19">
            <v>50000</v>
          </cell>
          <cell r="JW19">
            <v>0</v>
          </cell>
          <cell r="JX19">
            <v>0</v>
          </cell>
          <cell r="JY19">
            <v>0</v>
          </cell>
          <cell r="JZ19">
            <v>0</v>
          </cell>
          <cell r="KA19">
            <v>50000</v>
          </cell>
          <cell r="KB19">
            <v>0</v>
          </cell>
          <cell r="KC19">
            <v>0</v>
          </cell>
          <cell r="KD19">
            <v>0</v>
          </cell>
          <cell r="KE19">
            <v>0</v>
          </cell>
          <cell r="KF19">
            <v>0</v>
          </cell>
          <cell r="KG19">
            <v>50000</v>
          </cell>
          <cell r="KH19">
            <v>0</v>
          </cell>
          <cell r="KI19">
            <v>0</v>
          </cell>
          <cell r="KJ19">
            <v>0</v>
          </cell>
          <cell r="KK19">
            <v>0</v>
          </cell>
          <cell r="KL19">
            <v>0</v>
          </cell>
          <cell r="KM19">
            <v>50000</v>
          </cell>
          <cell r="KN19" t="str">
            <v>(select)</v>
          </cell>
          <cell r="KO19">
            <v>0</v>
          </cell>
          <cell r="KP19" t="str">
            <v>(select)</v>
          </cell>
          <cell r="KQ19">
            <v>0</v>
          </cell>
          <cell r="KR19" t="str">
            <v>(select)</v>
          </cell>
          <cell r="KS19">
            <v>0</v>
          </cell>
          <cell r="KT19" t="str">
            <v>Source of funds for Value Proposition (e.g. Capital Plan Program)</v>
          </cell>
          <cell r="KU19" t="str">
            <v>New projects in parks funded by City wide DCL with a 1% municipal assist factor.  CPT line 37.</v>
          </cell>
          <cell r="KV19">
            <v>0</v>
          </cell>
          <cell r="KW19">
            <v>0</v>
          </cell>
          <cell r="KX19" t="str">
            <v>(select)</v>
          </cell>
          <cell r="KY19">
            <v>0</v>
          </cell>
          <cell r="KZ19" t="str">
            <v>(select)</v>
          </cell>
          <cell r="LA19">
            <v>0</v>
          </cell>
          <cell r="LB19" t="str">
            <v>Yes</v>
          </cell>
          <cell r="LC19" t="str">
            <v>(select)</v>
          </cell>
          <cell r="LD19" t="str">
            <v>Steve Jackson</v>
          </cell>
          <cell r="LE19">
            <v>0</v>
          </cell>
          <cell r="LF19" t="str">
            <v>(select)</v>
          </cell>
          <cell r="LG19" t="str">
            <v>Malcolm Bromley</v>
          </cell>
          <cell r="LH19">
            <v>0</v>
          </cell>
          <cell r="LM19">
            <v>0</v>
          </cell>
          <cell r="LN19">
            <v>50000</v>
          </cell>
          <cell r="LO19">
            <v>0</v>
          </cell>
          <cell r="LP19">
            <v>0</v>
          </cell>
          <cell r="LQ19">
            <v>50000</v>
          </cell>
          <cell r="LR19">
            <v>0</v>
          </cell>
          <cell r="LS19" t="str">
            <v>Neighbourhood Matching Fund</v>
          </cell>
          <cell r="LT19" t="str">
            <v>Neighbourhood Matching Fund</v>
          </cell>
          <cell r="LU19" t="str">
            <v>Neighbourhood Matching Fund</v>
          </cell>
          <cell r="LV19" t="b">
            <v>1</v>
          </cell>
          <cell r="LW19">
            <v>0</v>
          </cell>
          <cell r="LX19">
            <v>0</v>
          </cell>
          <cell r="LY19" t="str">
            <v>37</v>
          </cell>
        </row>
        <row r="20">
          <cell r="B20" t="str">
            <v>P15</v>
          </cell>
          <cell r="C20">
            <v>2017</v>
          </cell>
          <cell r="D20">
            <v>0</v>
          </cell>
          <cell r="E20" t="str">
            <v>Board of Parks &amp; Recreation</v>
          </cell>
          <cell r="F20" t="str">
            <v>(select)</v>
          </cell>
          <cell r="G20">
            <v>0</v>
          </cell>
          <cell r="H20" t="str">
            <v>Program</v>
          </cell>
          <cell r="I20" t="str">
            <v>Capital</v>
          </cell>
          <cell r="J20" t="str">
            <v>Both Internal &amp; External</v>
          </cell>
          <cell r="K20" t="str">
            <v>03. Parks, Open Spaces and Recreation</v>
          </cell>
          <cell r="L20" t="str">
            <v>A. Urban Forest and Natural Features</v>
          </cell>
          <cell r="M20" t="str">
            <v xml:space="preserve">04. New </v>
          </cell>
          <cell r="N20" t="str">
            <v>Access to Nature (Park Board)</v>
          </cell>
          <cell r="O20" t="str">
            <v>No</v>
          </cell>
          <cell r="P20" t="str">
            <v>January</v>
          </cell>
          <cell r="Q20">
            <v>2017</v>
          </cell>
          <cell r="R20" t="str">
            <v>December</v>
          </cell>
          <cell r="S20">
            <v>2018</v>
          </cell>
          <cell r="T20" t="str">
            <v>New asset/service</v>
          </cell>
          <cell r="U20" t="str">
            <v>Yes</v>
          </cell>
          <cell r="V20" t="str">
            <v>NPP-00054</v>
          </cell>
          <cell r="W20" t="str">
            <v>No</v>
          </cell>
          <cell r="X20" t="str">
            <v>(select)</v>
          </cell>
          <cell r="Y20" t="str">
            <v>No</v>
          </cell>
          <cell r="Z20" t="str">
            <v>Funding for a study for the new urban forest and environment education centre at Van Dusen Gardens, new community garden features in parks and other projects to be determined</v>
          </cell>
          <cell r="AA20" t="str">
            <v>retain a consultant to prepare a business case for an urban forest and environmental education centre at Van Dusen Gardens and 2-3 new community gardens in parks</v>
          </cell>
          <cell r="AB20" t="str">
            <v>may include other environmental or community garden projects in parks</v>
          </cell>
          <cell r="AC20" t="str">
            <v>consultant study</v>
          </cell>
          <cell r="AD20">
            <v>1</v>
          </cell>
          <cell r="AE20" t="str">
            <v>ea</v>
          </cell>
          <cell r="AF20" t="str">
            <v>community gardens</v>
          </cell>
          <cell r="AG20">
            <v>2</v>
          </cell>
          <cell r="AH20" t="str">
            <v>ea</v>
          </cell>
          <cell r="AI20" t="str">
            <v>environmental stewardship</v>
          </cell>
          <cell r="AJ20">
            <v>3</v>
          </cell>
          <cell r="AK20" t="str">
            <v>ea</v>
          </cell>
          <cell r="AL20">
            <v>75000</v>
          </cell>
          <cell r="AM20">
            <v>18750</v>
          </cell>
          <cell r="AN20">
            <v>18750</v>
          </cell>
          <cell r="AO20">
            <v>18750</v>
          </cell>
          <cell r="AP20">
            <v>18750</v>
          </cell>
          <cell r="AQ20" t="str">
            <v>(select)</v>
          </cell>
          <cell r="AR20">
            <v>0</v>
          </cell>
          <cell r="AS20">
            <v>0</v>
          </cell>
          <cell r="AT20">
            <v>0</v>
          </cell>
          <cell r="AU20">
            <v>0</v>
          </cell>
          <cell r="AV20">
            <v>0</v>
          </cell>
          <cell r="AW20" t="str">
            <v>(select)</v>
          </cell>
          <cell r="AX20">
            <v>0</v>
          </cell>
          <cell r="AY20">
            <v>0</v>
          </cell>
          <cell r="AZ20">
            <v>0</v>
          </cell>
          <cell r="BA20">
            <v>0</v>
          </cell>
          <cell r="BB20">
            <v>0</v>
          </cell>
          <cell r="BC20" t="str">
            <v>(select)</v>
          </cell>
          <cell r="BD20">
            <v>0</v>
          </cell>
          <cell r="BE20">
            <v>0</v>
          </cell>
          <cell r="BF20">
            <v>0</v>
          </cell>
          <cell r="BG20">
            <v>0</v>
          </cell>
          <cell r="BH20">
            <v>0</v>
          </cell>
          <cell r="BI20" t="str">
            <v>Yes</v>
          </cell>
          <cell r="BJ20">
            <v>50000</v>
          </cell>
          <cell r="BK20">
            <v>0</v>
          </cell>
          <cell r="BL20">
            <v>25000</v>
          </cell>
          <cell r="BM20">
            <v>20000</v>
          </cell>
          <cell r="BN20">
            <v>5000</v>
          </cell>
          <cell r="BO20" t="str">
            <v>Yes</v>
          </cell>
          <cell r="BP20">
            <v>125000</v>
          </cell>
          <cell r="BQ20">
            <v>0</v>
          </cell>
          <cell r="BR20">
            <v>25000</v>
          </cell>
          <cell r="BS20">
            <v>50000</v>
          </cell>
          <cell r="BT20">
            <v>50000</v>
          </cell>
          <cell r="BU20">
            <v>0</v>
          </cell>
          <cell r="BV20">
            <v>0</v>
          </cell>
          <cell r="BW20">
            <v>0</v>
          </cell>
          <cell r="BX20">
            <v>0</v>
          </cell>
          <cell r="BY20">
            <v>0</v>
          </cell>
          <cell r="BZ20">
            <v>0</v>
          </cell>
          <cell r="CA20">
            <v>0</v>
          </cell>
          <cell r="CB20">
            <v>0</v>
          </cell>
          <cell r="CC20">
            <v>0</v>
          </cell>
          <cell r="CD20">
            <v>0</v>
          </cell>
          <cell r="CE20" t="str">
            <v>(select)</v>
          </cell>
          <cell r="CF20">
            <v>0</v>
          </cell>
          <cell r="CG20">
            <v>0</v>
          </cell>
          <cell r="CH20">
            <v>0</v>
          </cell>
          <cell r="CI20">
            <v>0</v>
          </cell>
          <cell r="CJ20">
            <v>0</v>
          </cell>
          <cell r="CK20">
            <v>0</v>
          </cell>
          <cell r="CL20">
            <v>0</v>
          </cell>
          <cell r="CM20">
            <v>0</v>
          </cell>
          <cell r="CN20">
            <v>0</v>
          </cell>
          <cell r="CO20">
            <v>0</v>
          </cell>
          <cell r="CP20">
            <v>250000</v>
          </cell>
          <cell r="CQ20">
            <v>18750</v>
          </cell>
          <cell r="CR20">
            <v>68750</v>
          </cell>
          <cell r="CS20">
            <v>88750</v>
          </cell>
          <cell r="CT20">
            <v>73750</v>
          </cell>
          <cell r="CU20">
            <v>75000</v>
          </cell>
          <cell r="CV20">
            <v>0</v>
          </cell>
          <cell r="CW20">
            <v>0</v>
          </cell>
          <cell r="CX20">
            <v>0</v>
          </cell>
          <cell r="CY20">
            <v>0</v>
          </cell>
          <cell r="CZ20" t="str">
            <v>(select)</v>
          </cell>
          <cell r="DA20">
            <v>0</v>
          </cell>
          <cell r="DB20">
            <v>0</v>
          </cell>
          <cell r="DC20">
            <v>0</v>
          </cell>
          <cell r="DD20">
            <v>0</v>
          </cell>
          <cell r="DE20">
            <v>0</v>
          </cell>
          <cell r="DF20" t="str">
            <v>(select)</v>
          </cell>
          <cell r="DG20">
            <v>0</v>
          </cell>
          <cell r="DH20">
            <v>0</v>
          </cell>
          <cell r="DI20">
            <v>0</v>
          </cell>
          <cell r="DJ20">
            <v>0</v>
          </cell>
          <cell r="DK20">
            <v>0</v>
          </cell>
          <cell r="DL20" t="str">
            <v>(select)</v>
          </cell>
          <cell r="DM20">
            <v>0</v>
          </cell>
          <cell r="DN20">
            <v>0</v>
          </cell>
          <cell r="DO20">
            <v>0</v>
          </cell>
          <cell r="DP20">
            <v>0</v>
          </cell>
          <cell r="DQ20">
            <v>0</v>
          </cell>
          <cell r="DR20" t="str">
            <v>Yes</v>
          </cell>
          <cell r="DS20">
            <v>50000</v>
          </cell>
          <cell r="DT20">
            <v>0</v>
          </cell>
          <cell r="DU20">
            <v>0</v>
          </cell>
          <cell r="DV20">
            <v>0</v>
          </cell>
          <cell r="DW20">
            <v>0</v>
          </cell>
          <cell r="DX20" t="str">
            <v>Yes</v>
          </cell>
          <cell r="DY20">
            <v>125000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t="str">
            <v>(select)</v>
          </cell>
          <cell r="EO20">
            <v>0</v>
          </cell>
          <cell r="EP20">
            <v>0</v>
          </cell>
          <cell r="EQ20">
            <v>0</v>
          </cell>
          <cell r="ER20">
            <v>0</v>
          </cell>
          <cell r="ES20">
            <v>0</v>
          </cell>
          <cell r="ET20">
            <v>0</v>
          </cell>
          <cell r="EU20">
            <v>0</v>
          </cell>
          <cell r="EV20">
            <v>0</v>
          </cell>
          <cell r="EW20">
            <v>0</v>
          </cell>
          <cell r="EX20">
            <v>0</v>
          </cell>
          <cell r="EY20">
            <v>250000</v>
          </cell>
          <cell r="EZ20">
            <v>0</v>
          </cell>
          <cell r="FA20">
            <v>0</v>
          </cell>
          <cell r="FB20">
            <v>0</v>
          </cell>
          <cell r="FC20">
            <v>0</v>
          </cell>
          <cell r="FD20">
            <v>75000</v>
          </cell>
          <cell r="FE20">
            <v>0</v>
          </cell>
          <cell r="FF20">
            <v>0</v>
          </cell>
          <cell r="FG20">
            <v>0</v>
          </cell>
          <cell r="FH20">
            <v>50000</v>
          </cell>
          <cell r="FI20">
            <v>125000</v>
          </cell>
          <cell r="FJ20">
            <v>0</v>
          </cell>
          <cell r="FK20">
            <v>0</v>
          </cell>
          <cell r="FL20">
            <v>0</v>
          </cell>
          <cell r="FM20">
            <v>0</v>
          </cell>
          <cell r="FN20">
            <v>250000</v>
          </cell>
          <cell r="FO20">
            <v>54852</v>
          </cell>
          <cell r="FP20" t="str">
            <v>Estimate (possibility of variance &lt;25%)</v>
          </cell>
          <cell r="FQ20" t="str">
            <v>the works have not yet been tendered so the possibilty of budget variance is high</v>
          </cell>
          <cell r="FR20">
            <v>0</v>
          </cell>
          <cell r="FS20">
            <v>0</v>
          </cell>
          <cell r="FT20">
            <v>0</v>
          </cell>
          <cell r="FU20">
            <v>0</v>
          </cell>
          <cell r="FV20">
            <v>0</v>
          </cell>
          <cell r="FW20">
            <v>0</v>
          </cell>
          <cell r="FX20" t="str">
            <v>(select)</v>
          </cell>
          <cell r="FY20">
            <v>0</v>
          </cell>
          <cell r="FZ20">
            <v>0</v>
          </cell>
          <cell r="GA20">
            <v>0</v>
          </cell>
          <cell r="GB20">
            <v>0</v>
          </cell>
          <cell r="GC20">
            <v>0</v>
          </cell>
          <cell r="GD20">
            <v>0</v>
          </cell>
          <cell r="GE20" t="str">
            <v>(select)</v>
          </cell>
          <cell r="GF20">
            <v>0</v>
          </cell>
          <cell r="GG20">
            <v>0</v>
          </cell>
          <cell r="GH20">
            <v>0</v>
          </cell>
          <cell r="GI20">
            <v>0</v>
          </cell>
          <cell r="GJ20">
            <v>0</v>
          </cell>
          <cell r="GK20">
            <v>0</v>
          </cell>
          <cell r="GL20" t="str">
            <v>(select)</v>
          </cell>
          <cell r="GM20">
            <v>0</v>
          </cell>
          <cell r="GN20">
            <v>0</v>
          </cell>
          <cell r="GO20">
            <v>0</v>
          </cell>
          <cell r="GP20">
            <v>0</v>
          </cell>
          <cell r="GQ20">
            <v>0</v>
          </cell>
          <cell r="GR20">
            <v>0</v>
          </cell>
          <cell r="GS20" t="str">
            <v>(select)</v>
          </cell>
          <cell r="GT20">
            <v>0</v>
          </cell>
          <cell r="GU20">
            <v>0</v>
          </cell>
          <cell r="GV20">
            <v>0</v>
          </cell>
          <cell r="GW20">
            <v>0</v>
          </cell>
          <cell r="GX20">
            <v>0</v>
          </cell>
          <cell r="GY20">
            <v>0</v>
          </cell>
          <cell r="GZ20">
            <v>0</v>
          </cell>
          <cell r="HA20">
            <v>0</v>
          </cell>
          <cell r="HB20">
            <v>0</v>
          </cell>
          <cell r="HC20">
            <v>0</v>
          </cell>
          <cell r="HD20">
            <v>0</v>
          </cell>
          <cell r="HE20">
            <v>0</v>
          </cell>
          <cell r="HF20">
            <v>0</v>
          </cell>
          <cell r="HG20">
            <v>0</v>
          </cell>
          <cell r="HH20">
            <v>0</v>
          </cell>
          <cell r="HI20">
            <v>0</v>
          </cell>
          <cell r="HJ20">
            <v>0</v>
          </cell>
          <cell r="HK20">
            <v>0</v>
          </cell>
          <cell r="HL20" t="str">
            <v>Salaries &amp; Benefits</v>
          </cell>
          <cell r="HM20">
            <v>0</v>
          </cell>
          <cell r="HN20">
            <v>5000</v>
          </cell>
          <cell r="HO20">
            <v>0</v>
          </cell>
          <cell r="HP20">
            <v>0</v>
          </cell>
          <cell r="HQ20">
            <v>0</v>
          </cell>
          <cell r="HR20">
            <v>5000</v>
          </cell>
          <cell r="HS20" t="str">
            <v>(select)</v>
          </cell>
          <cell r="HT20">
            <v>0</v>
          </cell>
          <cell r="HU20">
            <v>0</v>
          </cell>
          <cell r="HV20">
            <v>0</v>
          </cell>
          <cell r="HW20">
            <v>0</v>
          </cell>
          <cell r="HX20">
            <v>0</v>
          </cell>
          <cell r="HY20">
            <v>0</v>
          </cell>
          <cell r="HZ20" t="str">
            <v>(select)</v>
          </cell>
          <cell r="IA20">
            <v>0</v>
          </cell>
          <cell r="IB20">
            <v>0</v>
          </cell>
          <cell r="IC20">
            <v>0</v>
          </cell>
          <cell r="ID20">
            <v>0</v>
          </cell>
          <cell r="IE20">
            <v>0</v>
          </cell>
          <cell r="IF20">
            <v>0</v>
          </cell>
          <cell r="IG20" t="str">
            <v>(select)</v>
          </cell>
          <cell r="IH20">
            <v>0</v>
          </cell>
          <cell r="II20">
            <v>0</v>
          </cell>
          <cell r="IJ20">
            <v>0</v>
          </cell>
          <cell r="IK20">
            <v>0</v>
          </cell>
          <cell r="IL20">
            <v>0</v>
          </cell>
          <cell r="IM20">
            <v>0</v>
          </cell>
          <cell r="IN20">
            <v>0</v>
          </cell>
          <cell r="IO20">
            <v>5000</v>
          </cell>
          <cell r="IP20">
            <v>0</v>
          </cell>
          <cell r="IQ20">
            <v>0</v>
          </cell>
          <cell r="IR20">
            <v>0</v>
          </cell>
          <cell r="IS20">
            <v>5000</v>
          </cell>
          <cell r="IT20">
            <v>0</v>
          </cell>
          <cell r="IU20">
            <v>-5000</v>
          </cell>
          <cell r="IV20">
            <v>0</v>
          </cell>
          <cell r="IW20">
            <v>0</v>
          </cell>
          <cell r="IX20">
            <v>0</v>
          </cell>
          <cell r="IY20">
            <v>-5000</v>
          </cell>
          <cell r="IZ20" t="str">
            <v>new garden projects in parks result in increased operating costs in the year following construction at 2%</v>
          </cell>
          <cell r="JA20">
            <v>250000</v>
          </cell>
          <cell r="JB20" t="str">
            <v xml:space="preserve">  (select)</v>
          </cell>
          <cell r="JC20">
            <v>0</v>
          </cell>
          <cell r="JD20" t="str">
            <v xml:space="preserve">  (select)</v>
          </cell>
          <cell r="JE20">
            <v>0</v>
          </cell>
          <cell r="JF20" t="str">
            <v xml:space="preserve">  (select)</v>
          </cell>
          <cell r="JG20">
            <v>0</v>
          </cell>
          <cell r="JH20">
            <v>0</v>
          </cell>
          <cell r="JI20">
            <v>250000</v>
          </cell>
          <cell r="JJ20">
            <v>0</v>
          </cell>
          <cell r="JK20">
            <v>0</v>
          </cell>
          <cell r="JL20">
            <v>127000</v>
          </cell>
          <cell r="JM20">
            <v>0</v>
          </cell>
          <cell r="JN20">
            <v>0</v>
          </cell>
          <cell r="JO20">
            <v>123000</v>
          </cell>
          <cell r="JP20">
            <v>0</v>
          </cell>
          <cell r="JQ20">
            <v>0</v>
          </cell>
          <cell r="JR20">
            <v>0</v>
          </cell>
          <cell r="JS20">
            <v>0</v>
          </cell>
          <cell r="JT20">
            <v>0</v>
          </cell>
          <cell r="JU20">
            <v>250000</v>
          </cell>
          <cell r="JV20">
            <v>250000</v>
          </cell>
          <cell r="JW20">
            <v>0</v>
          </cell>
          <cell r="JX20">
            <v>0</v>
          </cell>
          <cell r="JY20">
            <v>0</v>
          </cell>
          <cell r="JZ20">
            <v>0</v>
          </cell>
          <cell r="KA20">
            <v>250000</v>
          </cell>
          <cell r="KB20">
            <v>0</v>
          </cell>
          <cell r="KC20">
            <v>0</v>
          </cell>
          <cell r="KD20">
            <v>127000</v>
          </cell>
          <cell r="KE20">
            <v>0</v>
          </cell>
          <cell r="KF20">
            <v>0</v>
          </cell>
          <cell r="KG20">
            <v>123000</v>
          </cell>
          <cell r="KH20">
            <v>0</v>
          </cell>
          <cell r="KI20">
            <v>0</v>
          </cell>
          <cell r="KJ20">
            <v>0</v>
          </cell>
          <cell r="KK20">
            <v>0</v>
          </cell>
          <cell r="KL20">
            <v>0</v>
          </cell>
          <cell r="KM20">
            <v>250000</v>
          </cell>
          <cell r="KN20" t="str">
            <v>(select)</v>
          </cell>
          <cell r="KO20">
            <v>0</v>
          </cell>
          <cell r="KP20" t="str">
            <v>(select)</v>
          </cell>
          <cell r="KQ20">
            <v>0</v>
          </cell>
          <cell r="KR20" t="str">
            <v>(select)</v>
          </cell>
          <cell r="KS20">
            <v>0</v>
          </cell>
          <cell r="KT20" t="str">
            <v>Source of funds for Value Proposition (e.g. Capital Plan Program)</v>
          </cell>
          <cell r="KU20" t="str">
            <v>City wide DCL for new community gardens in parks, Van Dusen Study and environmental programs is not DCL eligible.  CPT line 36</v>
          </cell>
          <cell r="KV20">
            <v>0</v>
          </cell>
          <cell r="KW20">
            <v>0</v>
          </cell>
          <cell r="KX20" t="str">
            <v>(select)</v>
          </cell>
          <cell r="KY20">
            <v>0</v>
          </cell>
          <cell r="KZ20" t="str">
            <v>(select)</v>
          </cell>
          <cell r="LA20">
            <v>0</v>
          </cell>
          <cell r="LB20" t="str">
            <v>Yes</v>
          </cell>
          <cell r="LC20" t="str">
            <v>(select)</v>
          </cell>
          <cell r="LD20" t="str">
            <v>Steve Jackson</v>
          </cell>
          <cell r="LE20">
            <v>0</v>
          </cell>
          <cell r="LF20" t="str">
            <v>(select)</v>
          </cell>
          <cell r="LG20" t="str">
            <v>Malcolm Bromley</v>
          </cell>
          <cell r="LH20">
            <v>0</v>
          </cell>
          <cell r="LM20">
            <v>127000</v>
          </cell>
          <cell r="LN20">
            <v>123000</v>
          </cell>
          <cell r="LO20">
            <v>0</v>
          </cell>
          <cell r="LP20">
            <v>0</v>
          </cell>
          <cell r="LQ20">
            <v>123000</v>
          </cell>
          <cell r="LR20">
            <v>0</v>
          </cell>
          <cell r="LS20" t="str">
            <v>Access to Nature (Park Board)</v>
          </cell>
          <cell r="LT20" t="str">
            <v>Access to Nature (Park Board)</v>
          </cell>
          <cell r="LU20" t="str">
            <v>Access to Nature (Park Board)</v>
          </cell>
          <cell r="LV20" t="b">
            <v>1</v>
          </cell>
          <cell r="LW20">
            <v>0</v>
          </cell>
          <cell r="LX20">
            <v>0</v>
          </cell>
          <cell r="LY20" t="str">
            <v>36</v>
          </cell>
        </row>
        <row r="21">
          <cell r="B21" t="str">
            <v>P16</v>
          </cell>
          <cell r="C21">
            <v>2017</v>
          </cell>
          <cell r="D21">
            <v>42646</v>
          </cell>
          <cell r="E21" t="str">
            <v>Board of Parks &amp; Recreation</v>
          </cell>
          <cell r="F21" t="str">
            <v>(select)</v>
          </cell>
          <cell r="G21" t="str">
            <v>Dave Hutch, Howard Normann</v>
          </cell>
          <cell r="H21" t="str">
            <v>Program</v>
          </cell>
          <cell r="I21" t="str">
            <v>Capital</v>
          </cell>
          <cell r="J21" t="str">
            <v>Both Internal &amp; External</v>
          </cell>
          <cell r="K21" t="str">
            <v>03. Parks, Open Spaces and Recreation</v>
          </cell>
          <cell r="L21" t="str">
            <v>A. Urban Forest and Natural Features</v>
          </cell>
          <cell r="M21" t="str">
            <v xml:space="preserve">04. New </v>
          </cell>
          <cell r="N21" t="str">
            <v>2015-18 Park and Street Trees</v>
          </cell>
          <cell r="O21" t="str">
            <v>No</v>
          </cell>
          <cell r="P21" t="str">
            <v>January</v>
          </cell>
          <cell r="Q21">
            <v>2017</v>
          </cell>
          <cell r="R21" t="str">
            <v>December</v>
          </cell>
          <cell r="S21">
            <v>2018</v>
          </cell>
          <cell r="T21" t="str">
            <v>New asset/service</v>
          </cell>
          <cell r="U21" t="str">
            <v>No</v>
          </cell>
          <cell r="V21" t="str">
            <v>NPT-00010</v>
          </cell>
          <cell r="W21" t="str">
            <v>No</v>
          </cell>
          <cell r="X21" t="str">
            <v>(select)</v>
          </cell>
          <cell r="Y21" t="str">
            <v>No</v>
          </cell>
          <cell r="Z21" t="str">
            <v>Planting of trees on parks, on streets and other locations to meet Greenest City Action Plan targets.</v>
          </cell>
          <cell r="AA21" t="str">
            <v>Additional 150,000 trees by 2020 city wide.  The estimate for 2017 is to plant approximately 15,000 trees: 6,000 park trees, 1.000 street trees and 8,000 private property trees.  The Urban Forest Strategy will assist in the directing the tree plantings.</v>
          </cell>
          <cell r="AB21" t="str">
            <v>A Council priority.</v>
          </cell>
          <cell r="AC21" t="str">
            <v>Park trees planted</v>
          </cell>
          <cell r="AD21">
            <v>6000</v>
          </cell>
          <cell r="AE21" t="str">
            <v>ea</v>
          </cell>
          <cell r="AF21" t="str">
            <v>Street trees planted</v>
          </cell>
          <cell r="AG21">
            <v>500</v>
          </cell>
          <cell r="AH21" t="str">
            <v>ea</v>
          </cell>
          <cell r="AI21" t="str">
            <v>Trees planted on private property</v>
          </cell>
          <cell r="AJ21">
            <v>8000</v>
          </cell>
          <cell r="AK21" t="str">
            <v>ea</v>
          </cell>
          <cell r="AL21">
            <v>575000</v>
          </cell>
          <cell r="AM21">
            <v>143750</v>
          </cell>
          <cell r="AN21">
            <v>143750</v>
          </cell>
          <cell r="AO21">
            <v>143750</v>
          </cell>
          <cell r="AP21">
            <v>143750</v>
          </cell>
          <cell r="AQ21" t="str">
            <v>Both</v>
          </cell>
          <cell r="AR21">
            <v>575000</v>
          </cell>
          <cell r="AS21">
            <v>200000</v>
          </cell>
          <cell r="AT21">
            <v>0</v>
          </cell>
          <cell r="AU21">
            <v>0</v>
          </cell>
          <cell r="AV21">
            <v>375000</v>
          </cell>
          <cell r="AW21" t="str">
            <v>(select)</v>
          </cell>
          <cell r="AX21">
            <v>0</v>
          </cell>
          <cell r="AY21">
            <v>0</v>
          </cell>
          <cell r="AZ21">
            <v>0</v>
          </cell>
          <cell r="BA21">
            <v>0</v>
          </cell>
          <cell r="BB21">
            <v>0</v>
          </cell>
          <cell r="BC21" t="str">
            <v>(select)</v>
          </cell>
          <cell r="BD21">
            <v>0</v>
          </cell>
          <cell r="BE21">
            <v>0</v>
          </cell>
          <cell r="BF21">
            <v>0</v>
          </cell>
          <cell r="BG21">
            <v>0</v>
          </cell>
          <cell r="BH21">
            <v>0</v>
          </cell>
          <cell r="BI21" t="str">
            <v>(select)</v>
          </cell>
          <cell r="BJ21">
            <v>0</v>
          </cell>
          <cell r="BK21">
            <v>0</v>
          </cell>
          <cell r="BL21">
            <v>0</v>
          </cell>
          <cell r="BM21">
            <v>0</v>
          </cell>
          <cell r="BN21">
            <v>0</v>
          </cell>
          <cell r="BO21" t="str">
            <v>(select)</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t="str">
            <v>(select)</v>
          </cell>
          <cell r="CF21">
            <v>0</v>
          </cell>
          <cell r="CG21">
            <v>0</v>
          </cell>
          <cell r="CH21">
            <v>0</v>
          </cell>
          <cell r="CI21">
            <v>0</v>
          </cell>
          <cell r="CJ21">
            <v>0</v>
          </cell>
          <cell r="CK21">
            <v>0</v>
          </cell>
          <cell r="CL21">
            <v>0</v>
          </cell>
          <cell r="CM21">
            <v>0</v>
          </cell>
          <cell r="CN21">
            <v>0</v>
          </cell>
          <cell r="CO21">
            <v>0</v>
          </cell>
          <cell r="CP21">
            <v>1150000</v>
          </cell>
          <cell r="CQ21">
            <v>343750</v>
          </cell>
          <cell r="CR21">
            <v>143750</v>
          </cell>
          <cell r="CS21">
            <v>143750</v>
          </cell>
          <cell r="CT21">
            <v>518750</v>
          </cell>
          <cell r="CU21">
            <v>575000</v>
          </cell>
          <cell r="CV21">
            <v>0</v>
          </cell>
          <cell r="CW21">
            <v>0</v>
          </cell>
          <cell r="CX21">
            <v>0</v>
          </cell>
          <cell r="CY21">
            <v>0</v>
          </cell>
          <cell r="CZ21" t="str">
            <v>Both</v>
          </cell>
          <cell r="DA21">
            <v>575000</v>
          </cell>
          <cell r="DB21">
            <v>0</v>
          </cell>
          <cell r="DC21">
            <v>0</v>
          </cell>
          <cell r="DD21">
            <v>0</v>
          </cell>
          <cell r="DE21">
            <v>0</v>
          </cell>
          <cell r="DF21" t="str">
            <v>(select)</v>
          </cell>
          <cell r="DG21">
            <v>0</v>
          </cell>
          <cell r="DH21">
            <v>0</v>
          </cell>
          <cell r="DI21">
            <v>0</v>
          </cell>
          <cell r="DJ21">
            <v>0</v>
          </cell>
          <cell r="DK21">
            <v>0</v>
          </cell>
          <cell r="DL21" t="str">
            <v>(select)</v>
          </cell>
          <cell r="DM21">
            <v>0</v>
          </cell>
          <cell r="DN21">
            <v>0</v>
          </cell>
          <cell r="DO21">
            <v>0</v>
          </cell>
          <cell r="DP21">
            <v>0</v>
          </cell>
          <cell r="DQ21">
            <v>0</v>
          </cell>
          <cell r="DR21" t="str">
            <v>(select)</v>
          </cell>
          <cell r="DS21">
            <v>0</v>
          </cell>
          <cell r="DT21">
            <v>0</v>
          </cell>
          <cell r="DU21">
            <v>0</v>
          </cell>
          <cell r="DV21">
            <v>0</v>
          </cell>
          <cell r="DW21">
            <v>0</v>
          </cell>
          <cell r="DX21" t="str">
            <v>(select)</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t="str">
            <v>(select)</v>
          </cell>
          <cell r="EO21">
            <v>0</v>
          </cell>
          <cell r="EP21">
            <v>0</v>
          </cell>
          <cell r="EQ21">
            <v>0</v>
          </cell>
          <cell r="ER21">
            <v>0</v>
          </cell>
          <cell r="ES21">
            <v>0</v>
          </cell>
          <cell r="ET21">
            <v>0</v>
          </cell>
          <cell r="EU21">
            <v>0</v>
          </cell>
          <cell r="EV21">
            <v>0</v>
          </cell>
          <cell r="EW21">
            <v>0</v>
          </cell>
          <cell r="EX21">
            <v>0</v>
          </cell>
          <cell r="EY21">
            <v>1150000</v>
          </cell>
          <cell r="EZ21">
            <v>0</v>
          </cell>
          <cell r="FA21">
            <v>0</v>
          </cell>
          <cell r="FB21">
            <v>0</v>
          </cell>
          <cell r="FC21">
            <v>0</v>
          </cell>
          <cell r="FD21">
            <v>575000</v>
          </cell>
          <cell r="FE21">
            <v>575000</v>
          </cell>
          <cell r="FF21">
            <v>0</v>
          </cell>
          <cell r="FG21">
            <v>0</v>
          </cell>
          <cell r="FH21">
            <v>0</v>
          </cell>
          <cell r="FI21">
            <v>0</v>
          </cell>
          <cell r="FJ21">
            <v>0</v>
          </cell>
          <cell r="FK21">
            <v>0</v>
          </cell>
          <cell r="FL21">
            <v>0</v>
          </cell>
          <cell r="FM21">
            <v>0</v>
          </cell>
          <cell r="FN21">
            <v>1150000</v>
          </cell>
          <cell r="FO21">
            <v>0</v>
          </cell>
          <cell r="FP21" t="str">
            <v>Fixed Budget (no variance likely)</v>
          </cell>
          <cell r="FQ21" t="str">
            <v>Tree plantings are done by the same Park Board crews regardless of location (except private property). Park trees are primarily reforestation projects and is DCL funding eligible.</v>
          </cell>
          <cell r="FR21">
            <v>0</v>
          </cell>
          <cell r="FS21">
            <v>0</v>
          </cell>
          <cell r="FT21">
            <v>0</v>
          </cell>
          <cell r="FU21">
            <v>0</v>
          </cell>
          <cell r="FV21">
            <v>0</v>
          </cell>
          <cell r="FW21">
            <v>0</v>
          </cell>
          <cell r="FX21" t="str">
            <v>(select)</v>
          </cell>
          <cell r="FY21">
            <v>0</v>
          </cell>
          <cell r="FZ21">
            <v>0</v>
          </cell>
          <cell r="GA21">
            <v>0</v>
          </cell>
          <cell r="GB21">
            <v>0</v>
          </cell>
          <cell r="GC21">
            <v>0</v>
          </cell>
          <cell r="GD21">
            <v>0</v>
          </cell>
          <cell r="GE21" t="str">
            <v>(select)</v>
          </cell>
          <cell r="GF21">
            <v>0</v>
          </cell>
          <cell r="GG21">
            <v>0</v>
          </cell>
          <cell r="GH21">
            <v>0</v>
          </cell>
          <cell r="GI21">
            <v>0</v>
          </cell>
          <cell r="GJ21">
            <v>0</v>
          </cell>
          <cell r="GK21">
            <v>0</v>
          </cell>
          <cell r="GL21" t="str">
            <v>(select)</v>
          </cell>
          <cell r="GM21">
            <v>0</v>
          </cell>
          <cell r="GN21">
            <v>0</v>
          </cell>
          <cell r="GO21">
            <v>0</v>
          </cell>
          <cell r="GP21">
            <v>0</v>
          </cell>
          <cell r="GQ21">
            <v>0</v>
          </cell>
          <cell r="GR21">
            <v>0</v>
          </cell>
          <cell r="GS21" t="str">
            <v>(select)</v>
          </cell>
          <cell r="GT21">
            <v>0</v>
          </cell>
          <cell r="GU21">
            <v>0</v>
          </cell>
          <cell r="GV21">
            <v>0</v>
          </cell>
          <cell r="GW21">
            <v>0</v>
          </cell>
          <cell r="GX21">
            <v>0</v>
          </cell>
          <cell r="GY21">
            <v>0</v>
          </cell>
          <cell r="GZ21">
            <v>0</v>
          </cell>
          <cell r="HA21">
            <v>0</v>
          </cell>
          <cell r="HB21">
            <v>0</v>
          </cell>
          <cell r="HC21">
            <v>0</v>
          </cell>
          <cell r="HD21">
            <v>0</v>
          </cell>
          <cell r="HE21">
            <v>0</v>
          </cell>
          <cell r="HF21">
            <v>0</v>
          </cell>
          <cell r="HG21">
            <v>0</v>
          </cell>
          <cell r="HH21">
            <v>0</v>
          </cell>
          <cell r="HI21">
            <v>0</v>
          </cell>
          <cell r="HJ21">
            <v>0</v>
          </cell>
          <cell r="HK21">
            <v>0</v>
          </cell>
          <cell r="HL21" t="str">
            <v>Salaries &amp; Benefits</v>
          </cell>
          <cell r="HM21">
            <v>0</v>
          </cell>
          <cell r="HN21">
            <v>205800</v>
          </cell>
          <cell r="HO21">
            <v>0</v>
          </cell>
          <cell r="HP21">
            <v>0</v>
          </cell>
          <cell r="HQ21">
            <v>0</v>
          </cell>
          <cell r="HR21">
            <v>205800</v>
          </cell>
          <cell r="HS21" t="str">
            <v>Equipment &amp; Fleet</v>
          </cell>
          <cell r="HT21">
            <v>0</v>
          </cell>
          <cell r="HU21">
            <v>58800</v>
          </cell>
          <cell r="HV21">
            <v>0</v>
          </cell>
          <cell r="HW21">
            <v>0</v>
          </cell>
          <cell r="HX21">
            <v>0</v>
          </cell>
          <cell r="HY21">
            <v>58800</v>
          </cell>
          <cell r="HZ21" t="str">
            <v>Supplies &amp; Materials</v>
          </cell>
          <cell r="IA21">
            <v>0</v>
          </cell>
          <cell r="IB21">
            <v>29400</v>
          </cell>
          <cell r="IC21">
            <v>0</v>
          </cell>
          <cell r="ID21">
            <v>0</v>
          </cell>
          <cell r="IE21">
            <v>0</v>
          </cell>
          <cell r="IF21">
            <v>29400</v>
          </cell>
          <cell r="IG21" t="str">
            <v>(select)</v>
          </cell>
          <cell r="IH21">
            <v>0</v>
          </cell>
          <cell r="II21">
            <v>0</v>
          </cell>
          <cell r="IJ21">
            <v>0</v>
          </cell>
          <cell r="IK21">
            <v>0</v>
          </cell>
          <cell r="IL21">
            <v>0</v>
          </cell>
          <cell r="IM21">
            <v>0</v>
          </cell>
          <cell r="IN21">
            <v>0</v>
          </cell>
          <cell r="IO21">
            <v>294000</v>
          </cell>
          <cell r="IP21">
            <v>0</v>
          </cell>
          <cell r="IQ21">
            <v>0</v>
          </cell>
          <cell r="IR21">
            <v>0</v>
          </cell>
          <cell r="IS21">
            <v>294000</v>
          </cell>
          <cell r="IT21">
            <v>0</v>
          </cell>
          <cell r="IU21">
            <v>-294000</v>
          </cell>
          <cell r="IV21">
            <v>0</v>
          </cell>
          <cell r="IW21">
            <v>0</v>
          </cell>
          <cell r="IX21">
            <v>0</v>
          </cell>
          <cell r="IY21">
            <v>-294000</v>
          </cell>
          <cell r="IZ21" t="str">
            <v>New trees require increased operating dollars to maintain ($42/tree over the tree's life), $42 x 7,000 (6,000 park and 1,000 street) $294K. The operating cost for the new tree program is identified under the park trees request TBD for the 2018 operating budget.</v>
          </cell>
          <cell r="JA21">
            <v>1150000</v>
          </cell>
          <cell r="JB21" t="str">
            <v xml:space="preserve">  (select)</v>
          </cell>
          <cell r="JC21">
            <v>0</v>
          </cell>
          <cell r="JD21" t="str">
            <v xml:space="preserve">  (select)</v>
          </cell>
          <cell r="JE21">
            <v>0</v>
          </cell>
          <cell r="JF21" t="str">
            <v xml:space="preserve">  (select)</v>
          </cell>
          <cell r="JG21">
            <v>0</v>
          </cell>
          <cell r="JH21">
            <v>0</v>
          </cell>
          <cell r="JI21">
            <v>1150000</v>
          </cell>
          <cell r="JJ21">
            <v>0</v>
          </cell>
          <cell r="JK21">
            <v>850000</v>
          </cell>
          <cell r="JL21">
            <v>0</v>
          </cell>
          <cell r="JM21">
            <v>0</v>
          </cell>
          <cell r="JN21">
            <v>0</v>
          </cell>
          <cell r="JO21">
            <v>300000</v>
          </cell>
          <cell r="JP21">
            <v>0</v>
          </cell>
          <cell r="JQ21">
            <v>0</v>
          </cell>
          <cell r="JR21">
            <v>0</v>
          </cell>
          <cell r="JS21">
            <v>0</v>
          </cell>
          <cell r="JT21">
            <v>0</v>
          </cell>
          <cell r="JU21">
            <v>1150000</v>
          </cell>
          <cell r="JV21">
            <v>1150000</v>
          </cell>
          <cell r="JW21">
            <v>0</v>
          </cell>
          <cell r="JX21">
            <v>0</v>
          </cell>
          <cell r="JY21">
            <v>0</v>
          </cell>
          <cell r="JZ21">
            <v>0</v>
          </cell>
          <cell r="KA21">
            <v>1150000</v>
          </cell>
          <cell r="KB21">
            <v>0</v>
          </cell>
          <cell r="KC21">
            <v>850000</v>
          </cell>
          <cell r="KD21">
            <v>0</v>
          </cell>
          <cell r="KE21">
            <v>0</v>
          </cell>
          <cell r="KF21">
            <v>0</v>
          </cell>
          <cell r="KG21">
            <v>300000</v>
          </cell>
          <cell r="KH21">
            <v>0</v>
          </cell>
          <cell r="KI21">
            <v>0</v>
          </cell>
          <cell r="KJ21">
            <v>0</v>
          </cell>
          <cell r="KK21">
            <v>0</v>
          </cell>
          <cell r="KL21">
            <v>0</v>
          </cell>
          <cell r="KM21">
            <v>1150000</v>
          </cell>
          <cell r="KN21" t="str">
            <v>(select)</v>
          </cell>
          <cell r="KO21">
            <v>0</v>
          </cell>
          <cell r="KP21" t="str">
            <v>(select)</v>
          </cell>
          <cell r="KQ21">
            <v>0</v>
          </cell>
          <cell r="KR21" t="str">
            <v>(select)</v>
          </cell>
          <cell r="KS21">
            <v>0</v>
          </cell>
          <cell r="KT21" t="str">
            <v>Source of funds for Value Proposition (e.g. Capital Plan Program)</v>
          </cell>
          <cell r="KU21" t="str">
            <v>CPT line 32 $850K form operating that funds capital &amp; 36 $300K form DCL and $350K from Debt</v>
          </cell>
          <cell r="KV21">
            <v>0</v>
          </cell>
          <cell r="KW21">
            <v>0</v>
          </cell>
          <cell r="KX21" t="str">
            <v>(select)</v>
          </cell>
          <cell r="KY21">
            <v>0</v>
          </cell>
          <cell r="KZ21" t="str">
            <v>(select)</v>
          </cell>
          <cell r="LA21">
            <v>0</v>
          </cell>
          <cell r="LB21" t="str">
            <v>Yes</v>
          </cell>
          <cell r="LC21" t="str">
            <v>No</v>
          </cell>
          <cell r="LD21" t="str">
            <v>Steve Jackson</v>
          </cell>
          <cell r="LE21">
            <v>0</v>
          </cell>
          <cell r="LF21" t="str">
            <v>No</v>
          </cell>
          <cell r="LG21" t="str">
            <v>Malcolm Bromley</v>
          </cell>
          <cell r="LH21">
            <v>0</v>
          </cell>
          <cell r="LM21">
            <v>0</v>
          </cell>
          <cell r="LN21">
            <v>300000</v>
          </cell>
          <cell r="LO21">
            <v>0</v>
          </cell>
          <cell r="LP21">
            <v>0</v>
          </cell>
          <cell r="LQ21">
            <v>300000</v>
          </cell>
          <cell r="LR21">
            <v>0</v>
          </cell>
          <cell r="LS21" t="str">
            <v>Park and Street Trees</v>
          </cell>
          <cell r="LT21" t="str">
            <v>2015-18 Park and Street Trees</v>
          </cell>
          <cell r="LU21" t="str">
            <v>2015-18 Park and Street Trees</v>
          </cell>
          <cell r="LV21" t="b">
            <v>1</v>
          </cell>
          <cell r="LW21">
            <v>0</v>
          </cell>
          <cell r="LX21">
            <v>0</v>
          </cell>
          <cell r="LY21" t="str">
            <v>36 &amp; 32</v>
          </cell>
        </row>
        <row r="22">
          <cell r="B22" t="str">
            <v>P17</v>
          </cell>
          <cell r="C22">
            <v>2017</v>
          </cell>
          <cell r="D22">
            <v>42641</v>
          </cell>
          <cell r="E22" t="str">
            <v>Board of Parks &amp; Recreation</v>
          </cell>
          <cell r="F22" t="str">
            <v>(select)</v>
          </cell>
          <cell r="G22" t="str">
            <v>Tiina Mack</v>
          </cell>
          <cell r="H22" t="str">
            <v>Program</v>
          </cell>
          <cell r="I22" t="str">
            <v>Capital</v>
          </cell>
          <cell r="J22" t="str">
            <v>Yes</v>
          </cell>
          <cell r="K22" t="str">
            <v>03. Parks, Open Spaces and Recreation</v>
          </cell>
          <cell r="L22" t="str">
            <v>B. Activity Features</v>
          </cell>
          <cell r="M22" t="str">
            <v xml:space="preserve">04. New </v>
          </cell>
          <cell r="N22" t="str">
            <v>Skate and Bike Parks</v>
          </cell>
          <cell r="O22" t="str">
            <v>Yes</v>
          </cell>
          <cell r="P22" t="str">
            <v>January</v>
          </cell>
          <cell r="Q22">
            <v>2017</v>
          </cell>
          <cell r="R22" t="str">
            <v>December</v>
          </cell>
          <cell r="S22">
            <v>2018</v>
          </cell>
          <cell r="T22" t="str">
            <v>New asset/service</v>
          </cell>
          <cell r="U22" t="str">
            <v>No</v>
          </cell>
          <cell r="V22">
            <v>0</v>
          </cell>
          <cell r="W22" t="str">
            <v>No</v>
          </cell>
          <cell r="X22" t="str">
            <v>(select)</v>
          </cell>
          <cell r="Y22" t="str">
            <v>(select)</v>
          </cell>
          <cell r="Z22" t="str">
            <v>Work on skateparks and bike parks at Quilchena Park and at Vanier Park is expected to start in 2017 and begin in 2018 through design build contracts to be committed in 2017.</v>
          </cell>
          <cell r="AA22" t="str">
            <v>2017 projects also includes upgrades and a new feature at the Quilchena Park skateboard area and a new 'pump track' at the Vanier Park Bike Skills Park</v>
          </cell>
          <cell r="AB22" t="str">
            <v>May include other small new projects that are emerging priorities, to be determined</v>
          </cell>
          <cell r="AC22" t="str">
            <v>skate park project</v>
          </cell>
          <cell r="AD22">
            <v>1</v>
          </cell>
          <cell r="AE22" t="str">
            <v>ea</v>
          </cell>
          <cell r="AF22" t="str">
            <v>bike park project</v>
          </cell>
          <cell r="AG22">
            <v>1</v>
          </cell>
          <cell r="AH22" t="str">
            <v>ea</v>
          </cell>
          <cell r="AI22" t="str">
            <v>other new projects arising</v>
          </cell>
          <cell r="AJ22">
            <v>2</v>
          </cell>
          <cell r="AK22" t="str">
            <v>ea</v>
          </cell>
          <cell r="AL22">
            <v>0</v>
          </cell>
          <cell r="AM22">
            <v>0</v>
          </cell>
          <cell r="AN22">
            <v>0</v>
          </cell>
          <cell r="AO22">
            <v>0</v>
          </cell>
          <cell r="AP22">
            <v>0</v>
          </cell>
          <cell r="AQ22" t="str">
            <v>(select)</v>
          </cell>
          <cell r="AR22">
            <v>0</v>
          </cell>
          <cell r="AS22">
            <v>0</v>
          </cell>
          <cell r="AT22">
            <v>0</v>
          </cell>
          <cell r="AU22">
            <v>0</v>
          </cell>
          <cell r="AV22">
            <v>0</v>
          </cell>
          <cell r="AW22" t="str">
            <v>(select)</v>
          </cell>
          <cell r="AX22">
            <v>0</v>
          </cell>
          <cell r="AY22">
            <v>0</v>
          </cell>
          <cell r="AZ22">
            <v>0</v>
          </cell>
          <cell r="BA22">
            <v>0</v>
          </cell>
          <cell r="BB22">
            <v>0</v>
          </cell>
          <cell r="BC22" t="str">
            <v>(select)</v>
          </cell>
          <cell r="BD22">
            <v>0</v>
          </cell>
          <cell r="BE22">
            <v>0</v>
          </cell>
          <cell r="BF22">
            <v>0</v>
          </cell>
          <cell r="BG22">
            <v>0</v>
          </cell>
          <cell r="BH22">
            <v>0</v>
          </cell>
          <cell r="BI22" t="str">
            <v>Yes</v>
          </cell>
          <cell r="BJ22">
            <v>150000</v>
          </cell>
          <cell r="BK22">
            <v>0</v>
          </cell>
          <cell r="BL22">
            <v>50000</v>
          </cell>
          <cell r="BM22">
            <v>100000</v>
          </cell>
          <cell r="BN22">
            <v>0</v>
          </cell>
          <cell r="BO22" t="str">
            <v>(select)</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t="str">
            <v>(select)</v>
          </cell>
          <cell r="CF22">
            <v>0</v>
          </cell>
          <cell r="CG22">
            <v>0</v>
          </cell>
          <cell r="CH22">
            <v>0</v>
          </cell>
          <cell r="CI22">
            <v>0</v>
          </cell>
          <cell r="CJ22">
            <v>0</v>
          </cell>
          <cell r="CK22">
            <v>0</v>
          </cell>
          <cell r="CL22">
            <v>0</v>
          </cell>
          <cell r="CM22">
            <v>0</v>
          </cell>
          <cell r="CN22">
            <v>0</v>
          </cell>
          <cell r="CO22">
            <v>0</v>
          </cell>
          <cell r="CP22">
            <v>150000</v>
          </cell>
          <cell r="CQ22">
            <v>0</v>
          </cell>
          <cell r="CR22">
            <v>50000</v>
          </cell>
          <cell r="CS22">
            <v>100000</v>
          </cell>
          <cell r="CT22">
            <v>0</v>
          </cell>
          <cell r="CU22">
            <v>0</v>
          </cell>
          <cell r="CV22">
            <v>0</v>
          </cell>
          <cell r="CW22">
            <v>0</v>
          </cell>
          <cell r="CX22">
            <v>0</v>
          </cell>
          <cell r="CY22">
            <v>0</v>
          </cell>
          <cell r="CZ22" t="str">
            <v>No</v>
          </cell>
          <cell r="DA22">
            <v>0</v>
          </cell>
          <cell r="DB22">
            <v>0</v>
          </cell>
          <cell r="DC22">
            <v>0</v>
          </cell>
          <cell r="DD22">
            <v>0</v>
          </cell>
          <cell r="DE22">
            <v>0</v>
          </cell>
          <cell r="DF22" t="str">
            <v>(select)</v>
          </cell>
          <cell r="DG22">
            <v>0</v>
          </cell>
          <cell r="DH22">
            <v>0</v>
          </cell>
          <cell r="DI22">
            <v>0</v>
          </cell>
          <cell r="DJ22">
            <v>0</v>
          </cell>
          <cell r="DK22">
            <v>0</v>
          </cell>
          <cell r="DL22" t="str">
            <v>(select)</v>
          </cell>
          <cell r="DM22">
            <v>0</v>
          </cell>
          <cell r="DN22">
            <v>0</v>
          </cell>
          <cell r="DO22">
            <v>0</v>
          </cell>
          <cell r="DP22">
            <v>0</v>
          </cell>
          <cell r="DQ22">
            <v>0</v>
          </cell>
          <cell r="DR22" t="str">
            <v>Yes</v>
          </cell>
          <cell r="DS22">
            <v>200000</v>
          </cell>
          <cell r="DT22">
            <v>50000</v>
          </cell>
          <cell r="DU22">
            <v>0</v>
          </cell>
          <cell r="DV22">
            <v>0</v>
          </cell>
          <cell r="DW22">
            <v>0</v>
          </cell>
          <cell r="DX22" t="str">
            <v>(select)</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t="str">
            <v>(select)</v>
          </cell>
          <cell r="EO22">
            <v>0</v>
          </cell>
          <cell r="EP22">
            <v>0</v>
          </cell>
          <cell r="EQ22">
            <v>0</v>
          </cell>
          <cell r="ER22">
            <v>0</v>
          </cell>
          <cell r="ES22">
            <v>0</v>
          </cell>
          <cell r="ET22">
            <v>0</v>
          </cell>
          <cell r="EU22">
            <v>0</v>
          </cell>
          <cell r="EV22">
            <v>0</v>
          </cell>
          <cell r="EW22">
            <v>0</v>
          </cell>
          <cell r="EX22">
            <v>0</v>
          </cell>
          <cell r="EY22">
            <v>200000</v>
          </cell>
          <cell r="EZ22">
            <v>50000</v>
          </cell>
          <cell r="FA22">
            <v>0</v>
          </cell>
          <cell r="FB22">
            <v>0</v>
          </cell>
          <cell r="FC22">
            <v>0</v>
          </cell>
          <cell r="FD22">
            <v>0</v>
          </cell>
          <cell r="FE22">
            <v>0</v>
          </cell>
          <cell r="FF22">
            <v>0</v>
          </cell>
          <cell r="FG22">
            <v>0</v>
          </cell>
          <cell r="FH22">
            <v>200000</v>
          </cell>
          <cell r="FI22">
            <v>0</v>
          </cell>
          <cell r="FJ22">
            <v>0</v>
          </cell>
          <cell r="FK22">
            <v>0</v>
          </cell>
          <cell r="FL22">
            <v>0</v>
          </cell>
          <cell r="FM22">
            <v>0</v>
          </cell>
          <cell r="FN22">
            <v>200000</v>
          </cell>
          <cell r="FO22">
            <v>0</v>
          </cell>
          <cell r="FP22" t="str">
            <v>Firm Budget and or terms (possibility of variance &lt;10%)</v>
          </cell>
          <cell r="FQ22" t="str">
            <v>these projects are likely to be design build so the budget is fairly certain and construction window is weather dependent - work to be completed in Q3 but some work will complete in 2018</v>
          </cell>
          <cell r="FR22">
            <v>0</v>
          </cell>
          <cell r="FS22">
            <v>0</v>
          </cell>
          <cell r="FT22">
            <v>0</v>
          </cell>
          <cell r="FU22">
            <v>0</v>
          </cell>
          <cell r="FV22">
            <v>0</v>
          </cell>
          <cell r="FW22">
            <v>0</v>
          </cell>
          <cell r="FX22" t="str">
            <v>(select)</v>
          </cell>
          <cell r="FY22">
            <v>0</v>
          </cell>
          <cell r="FZ22">
            <v>0</v>
          </cell>
          <cell r="GA22">
            <v>0</v>
          </cell>
          <cell r="GB22">
            <v>0</v>
          </cell>
          <cell r="GC22">
            <v>0</v>
          </cell>
          <cell r="GD22">
            <v>0</v>
          </cell>
          <cell r="GE22" t="str">
            <v>(select)</v>
          </cell>
          <cell r="GF22">
            <v>0</v>
          </cell>
          <cell r="GG22">
            <v>0</v>
          </cell>
          <cell r="GH22">
            <v>0</v>
          </cell>
          <cell r="GI22">
            <v>0</v>
          </cell>
          <cell r="GJ22">
            <v>0</v>
          </cell>
          <cell r="GK22">
            <v>0</v>
          </cell>
          <cell r="GL22" t="str">
            <v>(select)</v>
          </cell>
          <cell r="GM22">
            <v>0</v>
          </cell>
          <cell r="GN22">
            <v>0</v>
          </cell>
          <cell r="GO22">
            <v>0</v>
          </cell>
          <cell r="GP22">
            <v>0</v>
          </cell>
          <cell r="GQ22">
            <v>0</v>
          </cell>
          <cell r="GR22">
            <v>0</v>
          </cell>
          <cell r="GS22" t="str">
            <v>(select)</v>
          </cell>
          <cell r="GT22">
            <v>0</v>
          </cell>
          <cell r="GU22">
            <v>0</v>
          </cell>
          <cell r="GV22">
            <v>0</v>
          </cell>
          <cell r="GW22">
            <v>0</v>
          </cell>
          <cell r="GX22">
            <v>0</v>
          </cell>
          <cell r="GY22">
            <v>0</v>
          </cell>
          <cell r="GZ22">
            <v>0</v>
          </cell>
          <cell r="HA22">
            <v>0</v>
          </cell>
          <cell r="HB22">
            <v>0</v>
          </cell>
          <cell r="HC22">
            <v>0</v>
          </cell>
          <cell r="HD22">
            <v>0</v>
          </cell>
          <cell r="HE22">
            <v>0</v>
          </cell>
          <cell r="HF22">
            <v>0</v>
          </cell>
          <cell r="HG22">
            <v>0</v>
          </cell>
          <cell r="HH22">
            <v>0</v>
          </cell>
          <cell r="HI22">
            <v>0</v>
          </cell>
          <cell r="HJ22">
            <v>0</v>
          </cell>
          <cell r="HK22">
            <v>0</v>
          </cell>
          <cell r="HL22" t="str">
            <v>Salaries &amp; Benefits</v>
          </cell>
          <cell r="HM22">
            <v>0</v>
          </cell>
          <cell r="HN22">
            <v>4000</v>
          </cell>
          <cell r="HO22">
            <v>0</v>
          </cell>
          <cell r="HP22">
            <v>0</v>
          </cell>
          <cell r="HQ22">
            <v>0</v>
          </cell>
          <cell r="HR22">
            <v>4000</v>
          </cell>
          <cell r="HS22" t="str">
            <v>Salaries &amp; Benefits</v>
          </cell>
          <cell r="HT22">
            <v>0</v>
          </cell>
          <cell r="HU22">
            <v>0</v>
          </cell>
          <cell r="HV22">
            <v>0</v>
          </cell>
          <cell r="HW22">
            <v>0</v>
          </cell>
          <cell r="HX22">
            <v>0</v>
          </cell>
          <cell r="HY22">
            <v>0</v>
          </cell>
          <cell r="HZ22" t="str">
            <v>(select)</v>
          </cell>
          <cell r="IA22">
            <v>0</v>
          </cell>
          <cell r="IB22">
            <v>0</v>
          </cell>
          <cell r="IC22">
            <v>0</v>
          </cell>
          <cell r="ID22">
            <v>0</v>
          </cell>
          <cell r="IE22">
            <v>0</v>
          </cell>
          <cell r="IF22">
            <v>0</v>
          </cell>
          <cell r="IG22" t="str">
            <v>(select)</v>
          </cell>
          <cell r="IH22">
            <v>0</v>
          </cell>
          <cell r="II22">
            <v>0</v>
          </cell>
          <cell r="IJ22">
            <v>0</v>
          </cell>
          <cell r="IK22">
            <v>0</v>
          </cell>
          <cell r="IL22">
            <v>0</v>
          </cell>
          <cell r="IM22">
            <v>0</v>
          </cell>
          <cell r="IN22">
            <v>0</v>
          </cell>
          <cell r="IO22">
            <v>4000</v>
          </cell>
          <cell r="IP22">
            <v>0</v>
          </cell>
          <cell r="IQ22">
            <v>0</v>
          </cell>
          <cell r="IR22">
            <v>0</v>
          </cell>
          <cell r="IS22">
            <v>4000</v>
          </cell>
          <cell r="IT22">
            <v>0</v>
          </cell>
          <cell r="IU22">
            <v>-4000</v>
          </cell>
          <cell r="IV22">
            <v>0</v>
          </cell>
          <cell r="IW22">
            <v>0</v>
          </cell>
          <cell r="IX22">
            <v>0</v>
          </cell>
          <cell r="IY22">
            <v>-4000</v>
          </cell>
          <cell r="IZ22" t="str">
            <v>New features require 2% of capital project cost increase in operating budget.  Impacts will be an issue in 2018, post construction</v>
          </cell>
          <cell r="JA22">
            <v>200000</v>
          </cell>
          <cell r="JB22" t="str">
            <v xml:space="preserve">  (select)</v>
          </cell>
          <cell r="JC22">
            <v>0</v>
          </cell>
          <cell r="JD22" t="str">
            <v xml:space="preserve">  (select)</v>
          </cell>
          <cell r="JE22">
            <v>0</v>
          </cell>
          <cell r="JF22" t="str">
            <v xml:space="preserve">  (select)</v>
          </cell>
          <cell r="JG22">
            <v>0</v>
          </cell>
          <cell r="JH22">
            <v>0</v>
          </cell>
          <cell r="JI22">
            <v>200000</v>
          </cell>
          <cell r="JJ22">
            <v>0</v>
          </cell>
          <cell r="JK22">
            <v>0</v>
          </cell>
          <cell r="JL22">
            <v>2000</v>
          </cell>
          <cell r="JM22">
            <v>0</v>
          </cell>
          <cell r="JN22">
            <v>0</v>
          </cell>
          <cell r="JO22">
            <v>138000</v>
          </cell>
          <cell r="JP22">
            <v>0</v>
          </cell>
          <cell r="JQ22">
            <v>60000</v>
          </cell>
          <cell r="JR22">
            <v>0</v>
          </cell>
          <cell r="JS22">
            <v>0</v>
          </cell>
          <cell r="JT22">
            <v>0</v>
          </cell>
          <cell r="JU22">
            <v>200000</v>
          </cell>
          <cell r="JV22">
            <v>150000</v>
          </cell>
          <cell r="JW22">
            <v>0</v>
          </cell>
          <cell r="JX22">
            <v>0</v>
          </cell>
          <cell r="JY22">
            <v>0</v>
          </cell>
          <cell r="JZ22">
            <v>0</v>
          </cell>
          <cell r="KA22">
            <v>150000</v>
          </cell>
          <cell r="KB22">
            <v>0</v>
          </cell>
          <cell r="KC22">
            <v>0</v>
          </cell>
          <cell r="KD22">
            <v>2000</v>
          </cell>
          <cell r="KE22">
            <v>0</v>
          </cell>
          <cell r="KF22">
            <v>0</v>
          </cell>
          <cell r="KG22">
            <v>88000</v>
          </cell>
          <cell r="KH22">
            <v>0</v>
          </cell>
          <cell r="KI22">
            <v>60000</v>
          </cell>
          <cell r="KJ22">
            <v>0</v>
          </cell>
          <cell r="KK22">
            <v>0</v>
          </cell>
          <cell r="KL22">
            <v>0</v>
          </cell>
          <cell r="KM22">
            <v>150000</v>
          </cell>
          <cell r="KN22" t="str">
            <v>(select)</v>
          </cell>
          <cell r="KO22">
            <v>0</v>
          </cell>
          <cell r="KP22" t="str">
            <v>(select)</v>
          </cell>
          <cell r="KQ22">
            <v>0</v>
          </cell>
          <cell r="KR22" t="str">
            <v>(select)</v>
          </cell>
          <cell r="KS22">
            <v>0</v>
          </cell>
          <cell r="KT22" t="str">
            <v>Source of funds for Value Proposition (e.g. Capital Plan Program)</v>
          </cell>
          <cell r="KU22" t="str">
            <v>the Quilchena Park Project has a CAC contribution from the Arbutus Club renovations several years ago that is unspent and the new skate park feature and bike park project are DCL eligible, funded via city wide park DCL.  PER CPT LINE 37.</v>
          </cell>
          <cell r="KV22">
            <v>0</v>
          </cell>
          <cell r="KW22">
            <v>0</v>
          </cell>
          <cell r="KX22" t="str">
            <v>(select)</v>
          </cell>
          <cell r="KY22">
            <v>0</v>
          </cell>
          <cell r="KZ22" t="str">
            <v>(select)</v>
          </cell>
          <cell r="LA22">
            <v>0</v>
          </cell>
          <cell r="LB22" t="str">
            <v>Yes</v>
          </cell>
          <cell r="LC22" t="str">
            <v>(select)</v>
          </cell>
          <cell r="LD22" t="str">
            <v>Steve Jackson</v>
          </cell>
          <cell r="LE22">
            <v>0</v>
          </cell>
          <cell r="LF22" t="str">
            <v>(select)</v>
          </cell>
          <cell r="LG22" t="str">
            <v>Malcolm Bromley</v>
          </cell>
          <cell r="LH22">
            <v>0</v>
          </cell>
          <cell r="LM22">
            <v>2000</v>
          </cell>
          <cell r="LN22">
            <v>138000</v>
          </cell>
          <cell r="LO22">
            <v>0</v>
          </cell>
          <cell r="LP22">
            <v>0</v>
          </cell>
          <cell r="LQ22">
            <v>198000</v>
          </cell>
          <cell r="LR22">
            <v>0</v>
          </cell>
          <cell r="LS22" t="str">
            <v>Skate and Bike Parks</v>
          </cell>
          <cell r="LT22" t="str">
            <v>Skate and Bike Parks</v>
          </cell>
          <cell r="LU22" t="str">
            <v>Skate and Bike Parks</v>
          </cell>
          <cell r="LV22" t="b">
            <v>1</v>
          </cell>
          <cell r="LW22">
            <v>0</v>
          </cell>
          <cell r="LX22">
            <v>0</v>
          </cell>
          <cell r="LY22" t="str">
            <v>37</v>
          </cell>
        </row>
        <row r="23">
          <cell r="B23" t="str">
            <v>P18</v>
          </cell>
          <cell r="C23">
            <v>2017</v>
          </cell>
          <cell r="D23">
            <v>42661</v>
          </cell>
          <cell r="E23" t="str">
            <v>Board of Parks &amp; Recreation</v>
          </cell>
          <cell r="F23" t="str">
            <v>Real Estate &amp; Facilities Mgmt</v>
          </cell>
          <cell r="G23" t="str">
            <v>Dave Hutch/Michelle Schouls</v>
          </cell>
          <cell r="H23" t="str">
            <v>Program</v>
          </cell>
          <cell r="I23" t="str">
            <v>Non-Capital</v>
          </cell>
          <cell r="J23" t="str">
            <v>Yes</v>
          </cell>
          <cell r="K23" t="str">
            <v>03. Parks, Open Spaces and Recreation</v>
          </cell>
          <cell r="L23" t="str">
            <v>C. New Parks and Renewals</v>
          </cell>
          <cell r="M23" t="str">
            <v>03. Replacement &amp; major upgrades</v>
          </cell>
          <cell r="N23" t="str">
            <v>Parks and Recreation Studies</v>
          </cell>
          <cell r="O23" t="str">
            <v>Yes</v>
          </cell>
          <cell r="P23" t="str">
            <v>January</v>
          </cell>
          <cell r="Q23">
            <v>2017</v>
          </cell>
          <cell r="R23" t="str">
            <v>December</v>
          </cell>
          <cell r="S23">
            <v>2018</v>
          </cell>
          <cell r="T23" t="str">
            <v>New asset/service</v>
          </cell>
          <cell r="U23" t="str">
            <v>No</v>
          </cell>
          <cell r="V23">
            <v>0</v>
          </cell>
          <cell r="W23" t="str">
            <v>(select)</v>
          </cell>
          <cell r="X23" t="str">
            <v>(select)</v>
          </cell>
          <cell r="Y23" t="str">
            <v>(select)</v>
          </cell>
          <cell r="Z23" t="str">
            <v>Funding for recreation studies:  Non motorized boating strategy, A Plan for Seniors in Vancouver and other studies as required and contracts are let in 2017 and continue to completion in 2018, hence require multi-year funding approval</v>
          </cell>
          <cell r="AA23" t="str">
            <v>Consultant reports and other studies as required</v>
          </cell>
          <cell r="AB23" t="str">
            <v>The Board has prioritized planning for senior's through it's community forum in 2015, also there is an outstanding commitment to plan a second phase for the Non motorized boating strategy</v>
          </cell>
          <cell r="AC23" t="str">
            <v>Senior's Plan</v>
          </cell>
          <cell r="AD23">
            <v>1</v>
          </cell>
          <cell r="AE23" t="str">
            <v>ea</v>
          </cell>
          <cell r="AF23" t="str">
            <v>Non motorized boating strategy</v>
          </cell>
          <cell r="AG23">
            <v>1</v>
          </cell>
          <cell r="AH23" t="str">
            <v>ea</v>
          </cell>
          <cell r="AI23">
            <v>0</v>
          </cell>
          <cell r="AJ23">
            <v>0</v>
          </cell>
          <cell r="AK23">
            <v>0</v>
          </cell>
          <cell r="AL23">
            <v>0</v>
          </cell>
          <cell r="AM23">
            <v>0</v>
          </cell>
          <cell r="AN23">
            <v>0</v>
          </cell>
          <cell r="AO23">
            <v>0</v>
          </cell>
          <cell r="AP23">
            <v>0</v>
          </cell>
          <cell r="AQ23" t="str">
            <v>(select)</v>
          </cell>
          <cell r="AR23">
            <v>0</v>
          </cell>
          <cell r="AS23">
            <v>0</v>
          </cell>
          <cell r="AT23">
            <v>0</v>
          </cell>
          <cell r="AU23">
            <v>0</v>
          </cell>
          <cell r="AV23">
            <v>0</v>
          </cell>
          <cell r="AW23" t="str">
            <v>(select)</v>
          </cell>
          <cell r="AX23">
            <v>0</v>
          </cell>
          <cell r="AY23">
            <v>0</v>
          </cell>
          <cell r="AZ23">
            <v>0</v>
          </cell>
          <cell r="BA23">
            <v>0</v>
          </cell>
          <cell r="BB23">
            <v>0</v>
          </cell>
          <cell r="BC23" t="str">
            <v>(select)</v>
          </cell>
          <cell r="BD23">
            <v>0</v>
          </cell>
          <cell r="BE23">
            <v>0</v>
          </cell>
          <cell r="BF23">
            <v>0</v>
          </cell>
          <cell r="BG23">
            <v>0</v>
          </cell>
          <cell r="BH23">
            <v>0</v>
          </cell>
          <cell r="BI23" t="str">
            <v>(select)</v>
          </cell>
          <cell r="BJ23">
            <v>0</v>
          </cell>
          <cell r="BK23">
            <v>0</v>
          </cell>
          <cell r="BL23">
            <v>0</v>
          </cell>
          <cell r="BM23">
            <v>0</v>
          </cell>
          <cell r="BN23">
            <v>0</v>
          </cell>
          <cell r="BO23" t="str">
            <v>(select)</v>
          </cell>
          <cell r="BP23">
            <v>130000</v>
          </cell>
          <cell r="BQ23">
            <v>0</v>
          </cell>
          <cell r="BR23">
            <v>25000</v>
          </cell>
          <cell r="BS23">
            <v>75000</v>
          </cell>
          <cell r="BT23">
            <v>30000</v>
          </cell>
          <cell r="BU23">
            <v>0</v>
          </cell>
          <cell r="BV23">
            <v>0</v>
          </cell>
          <cell r="BW23">
            <v>0</v>
          </cell>
          <cell r="BX23">
            <v>0</v>
          </cell>
          <cell r="BY23">
            <v>0</v>
          </cell>
          <cell r="BZ23">
            <v>0</v>
          </cell>
          <cell r="CA23">
            <v>0</v>
          </cell>
          <cell r="CB23">
            <v>0</v>
          </cell>
          <cell r="CC23">
            <v>0</v>
          </cell>
          <cell r="CD23">
            <v>0</v>
          </cell>
          <cell r="CE23" t="str">
            <v>(select)</v>
          </cell>
          <cell r="CF23">
            <v>0</v>
          </cell>
          <cell r="CG23">
            <v>0</v>
          </cell>
          <cell r="CH23">
            <v>0</v>
          </cell>
          <cell r="CI23">
            <v>0</v>
          </cell>
          <cell r="CJ23">
            <v>0</v>
          </cell>
          <cell r="CK23">
            <v>0</v>
          </cell>
          <cell r="CL23">
            <v>0</v>
          </cell>
          <cell r="CM23">
            <v>0</v>
          </cell>
          <cell r="CN23">
            <v>0</v>
          </cell>
          <cell r="CO23">
            <v>0</v>
          </cell>
          <cell r="CP23">
            <v>130000</v>
          </cell>
          <cell r="CQ23">
            <v>0</v>
          </cell>
          <cell r="CR23">
            <v>25000</v>
          </cell>
          <cell r="CS23">
            <v>75000</v>
          </cell>
          <cell r="CT23">
            <v>30000</v>
          </cell>
          <cell r="CU23">
            <v>0</v>
          </cell>
          <cell r="CV23">
            <v>0</v>
          </cell>
          <cell r="CW23">
            <v>0</v>
          </cell>
          <cell r="CX23">
            <v>0</v>
          </cell>
          <cell r="CY23">
            <v>0</v>
          </cell>
          <cell r="CZ23" t="str">
            <v>(select)</v>
          </cell>
          <cell r="DA23">
            <v>0</v>
          </cell>
          <cell r="DB23">
            <v>0</v>
          </cell>
          <cell r="DC23">
            <v>0</v>
          </cell>
          <cell r="DD23">
            <v>0</v>
          </cell>
          <cell r="DE23">
            <v>0</v>
          </cell>
          <cell r="DF23" t="str">
            <v>(select)</v>
          </cell>
          <cell r="DG23">
            <v>0</v>
          </cell>
          <cell r="DH23">
            <v>0</v>
          </cell>
          <cell r="DI23">
            <v>0</v>
          </cell>
          <cell r="DJ23">
            <v>0</v>
          </cell>
          <cell r="DK23">
            <v>0</v>
          </cell>
          <cell r="DL23" t="str">
            <v>(select)</v>
          </cell>
          <cell r="DM23">
            <v>0</v>
          </cell>
          <cell r="DN23">
            <v>0</v>
          </cell>
          <cell r="DO23">
            <v>0</v>
          </cell>
          <cell r="DP23">
            <v>0</v>
          </cell>
          <cell r="DQ23">
            <v>0</v>
          </cell>
          <cell r="DR23" t="str">
            <v>(select)</v>
          </cell>
          <cell r="DS23">
            <v>0</v>
          </cell>
          <cell r="DT23">
            <v>0</v>
          </cell>
          <cell r="DU23">
            <v>0</v>
          </cell>
          <cell r="DV23">
            <v>0</v>
          </cell>
          <cell r="DW23">
            <v>0</v>
          </cell>
          <cell r="DX23" t="str">
            <v>(select)</v>
          </cell>
          <cell r="DY23">
            <v>400000</v>
          </cell>
          <cell r="DZ23">
            <v>200000</v>
          </cell>
          <cell r="EA23">
            <v>0</v>
          </cell>
          <cell r="EB23">
            <v>0</v>
          </cell>
          <cell r="EC23">
            <v>0</v>
          </cell>
          <cell r="ED23">
            <v>0</v>
          </cell>
          <cell r="EE23">
            <v>0</v>
          </cell>
          <cell r="EF23">
            <v>0</v>
          </cell>
          <cell r="EG23">
            <v>0</v>
          </cell>
          <cell r="EH23">
            <v>0</v>
          </cell>
          <cell r="EI23">
            <v>0</v>
          </cell>
          <cell r="EJ23">
            <v>0</v>
          </cell>
          <cell r="EK23">
            <v>0</v>
          </cell>
          <cell r="EL23">
            <v>0</v>
          </cell>
          <cell r="EM23">
            <v>0</v>
          </cell>
          <cell r="EN23" t="str">
            <v>(select)</v>
          </cell>
          <cell r="EO23">
            <v>0</v>
          </cell>
          <cell r="EP23">
            <v>0</v>
          </cell>
          <cell r="EQ23">
            <v>0</v>
          </cell>
          <cell r="ER23">
            <v>0</v>
          </cell>
          <cell r="ES23">
            <v>0</v>
          </cell>
          <cell r="ET23">
            <v>0</v>
          </cell>
          <cell r="EU23">
            <v>0</v>
          </cell>
          <cell r="EV23">
            <v>0</v>
          </cell>
          <cell r="EW23">
            <v>0</v>
          </cell>
          <cell r="EX23">
            <v>0</v>
          </cell>
          <cell r="EY23">
            <v>400000</v>
          </cell>
          <cell r="EZ23">
            <v>270000</v>
          </cell>
          <cell r="FA23">
            <v>0</v>
          </cell>
          <cell r="FB23">
            <v>0</v>
          </cell>
          <cell r="FC23">
            <v>0</v>
          </cell>
          <cell r="FD23">
            <v>0</v>
          </cell>
          <cell r="FE23">
            <v>0</v>
          </cell>
          <cell r="FF23">
            <v>0</v>
          </cell>
          <cell r="FG23">
            <v>0</v>
          </cell>
          <cell r="FH23">
            <v>0</v>
          </cell>
          <cell r="FI23">
            <v>330000</v>
          </cell>
          <cell r="FJ23">
            <v>0</v>
          </cell>
          <cell r="FK23">
            <v>0</v>
          </cell>
          <cell r="FL23">
            <v>0</v>
          </cell>
          <cell r="FM23">
            <v>0</v>
          </cell>
          <cell r="FN23">
            <v>330000</v>
          </cell>
          <cell r="FO23">
            <v>0</v>
          </cell>
          <cell r="FP23" t="str">
            <v>Estimate (possibility of variance &lt;25%)</v>
          </cell>
          <cell r="FQ23" t="str">
            <v xml:space="preserve">Projects need scoping so the possibility of funding variance is high, $125K is alloted to each plan described </v>
          </cell>
          <cell r="FR23">
            <v>0</v>
          </cell>
          <cell r="FS23">
            <v>0</v>
          </cell>
          <cell r="FT23">
            <v>0</v>
          </cell>
          <cell r="FU23">
            <v>0</v>
          </cell>
          <cell r="FV23">
            <v>0</v>
          </cell>
          <cell r="FW23">
            <v>0</v>
          </cell>
          <cell r="FX23" t="str">
            <v>(select)</v>
          </cell>
          <cell r="FY23">
            <v>0</v>
          </cell>
          <cell r="FZ23">
            <v>0</v>
          </cell>
          <cell r="GA23">
            <v>0</v>
          </cell>
          <cell r="GB23">
            <v>0</v>
          </cell>
          <cell r="GC23">
            <v>0</v>
          </cell>
          <cell r="GD23">
            <v>0</v>
          </cell>
          <cell r="GE23" t="str">
            <v>(select)</v>
          </cell>
          <cell r="GF23">
            <v>0</v>
          </cell>
          <cell r="GG23">
            <v>0</v>
          </cell>
          <cell r="GH23">
            <v>0</v>
          </cell>
          <cell r="GI23">
            <v>0</v>
          </cell>
          <cell r="GJ23">
            <v>0</v>
          </cell>
          <cell r="GK23">
            <v>0</v>
          </cell>
          <cell r="GL23" t="str">
            <v>(select)</v>
          </cell>
          <cell r="GM23">
            <v>0</v>
          </cell>
          <cell r="GN23">
            <v>0</v>
          </cell>
          <cell r="GO23">
            <v>0</v>
          </cell>
          <cell r="GP23">
            <v>0</v>
          </cell>
          <cell r="GQ23">
            <v>0</v>
          </cell>
          <cell r="GR23">
            <v>0</v>
          </cell>
          <cell r="GS23" t="str">
            <v>(select)</v>
          </cell>
          <cell r="GT23">
            <v>0</v>
          </cell>
          <cell r="GU23">
            <v>0</v>
          </cell>
          <cell r="GV23">
            <v>0</v>
          </cell>
          <cell r="GW23">
            <v>0</v>
          </cell>
          <cell r="GX23">
            <v>0</v>
          </cell>
          <cell r="GY23">
            <v>0</v>
          </cell>
          <cell r="GZ23">
            <v>0</v>
          </cell>
          <cell r="HA23">
            <v>0</v>
          </cell>
          <cell r="HB23">
            <v>0</v>
          </cell>
          <cell r="HC23">
            <v>0</v>
          </cell>
          <cell r="HD23">
            <v>0</v>
          </cell>
          <cell r="HE23">
            <v>0</v>
          </cell>
          <cell r="HF23">
            <v>0</v>
          </cell>
          <cell r="HG23">
            <v>0</v>
          </cell>
          <cell r="HH23">
            <v>0</v>
          </cell>
          <cell r="HI23">
            <v>0</v>
          </cell>
          <cell r="HJ23">
            <v>0</v>
          </cell>
          <cell r="HK23">
            <v>0</v>
          </cell>
          <cell r="HL23" t="str">
            <v>(select)</v>
          </cell>
          <cell r="HM23">
            <v>0</v>
          </cell>
          <cell r="HN23">
            <v>0</v>
          </cell>
          <cell r="HO23">
            <v>0</v>
          </cell>
          <cell r="HP23">
            <v>0</v>
          </cell>
          <cell r="HQ23">
            <v>0</v>
          </cell>
          <cell r="HR23">
            <v>0</v>
          </cell>
          <cell r="HS23" t="str">
            <v>(select)</v>
          </cell>
          <cell r="HT23">
            <v>0</v>
          </cell>
          <cell r="HU23">
            <v>0</v>
          </cell>
          <cell r="HV23">
            <v>0</v>
          </cell>
          <cell r="HW23">
            <v>0</v>
          </cell>
          <cell r="HX23">
            <v>0</v>
          </cell>
          <cell r="HY23">
            <v>0</v>
          </cell>
          <cell r="HZ23" t="str">
            <v>(select)</v>
          </cell>
          <cell r="IA23">
            <v>0</v>
          </cell>
          <cell r="IB23">
            <v>0</v>
          </cell>
          <cell r="IC23">
            <v>0</v>
          </cell>
          <cell r="ID23">
            <v>0</v>
          </cell>
          <cell r="IE23">
            <v>0</v>
          </cell>
          <cell r="IF23">
            <v>0</v>
          </cell>
          <cell r="IG23" t="str">
            <v>(select)</v>
          </cell>
          <cell r="IH23">
            <v>0</v>
          </cell>
          <cell r="II23">
            <v>0</v>
          </cell>
          <cell r="IJ23">
            <v>0</v>
          </cell>
          <cell r="IK23">
            <v>0</v>
          </cell>
          <cell r="IL23">
            <v>0</v>
          </cell>
          <cell r="IM23">
            <v>0</v>
          </cell>
          <cell r="IN23">
            <v>0</v>
          </cell>
          <cell r="IO23">
            <v>0</v>
          </cell>
          <cell r="IP23">
            <v>0</v>
          </cell>
          <cell r="IQ23">
            <v>0</v>
          </cell>
          <cell r="IR23">
            <v>0</v>
          </cell>
          <cell r="IS23">
            <v>0</v>
          </cell>
          <cell r="IT23">
            <v>0</v>
          </cell>
          <cell r="IU23">
            <v>0</v>
          </cell>
          <cell r="IV23">
            <v>0</v>
          </cell>
          <cell r="IW23">
            <v>0</v>
          </cell>
          <cell r="IX23">
            <v>0</v>
          </cell>
          <cell r="IY23">
            <v>0</v>
          </cell>
          <cell r="IZ23" t="str">
            <v>planning only, operating impacts to be addressed when new facilities are funded for construction</v>
          </cell>
          <cell r="JA23">
            <v>400000</v>
          </cell>
          <cell r="JB23" t="str">
            <v xml:space="preserve">  (select)</v>
          </cell>
          <cell r="JC23">
            <v>0</v>
          </cell>
          <cell r="JD23" t="str">
            <v xml:space="preserve">  (select)</v>
          </cell>
          <cell r="JE23">
            <v>0</v>
          </cell>
          <cell r="JF23" t="str">
            <v xml:space="preserve">  (select)</v>
          </cell>
          <cell r="JG23">
            <v>0</v>
          </cell>
          <cell r="JH23">
            <v>0</v>
          </cell>
          <cell r="JI23">
            <v>400000</v>
          </cell>
          <cell r="JJ23">
            <v>0</v>
          </cell>
          <cell r="JK23">
            <v>0</v>
          </cell>
          <cell r="JL23">
            <v>0</v>
          </cell>
          <cell r="JM23">
            <v>0</v>
          </cell>
          <cell r="JN23">
            <v>0</v>
          </cell>
          <cell r="JO23">
            <v>200000</v>
          </cell>
          <cell r="JP23">
            <v>0</v>
          </cell>
          <cell r="JQ23">
            <v>200000</v>
          </cell>
          <cell r="JR23">
            <v>0</v>
          </cell>
          <cell r="JS23">
            <v>0</v>
          </cell>
          <cell r="JT23">
            <v>0</v>
          </cell>
          <cell r="JU23">
            <v>400000</v>
          </cell>
          <cell r="JV23">
            <v>130000</v>
          </cell>
          <cell r="JW23">
            <v>0</v>
          </cell>
          <cell r="JX23">
            <v>0</v>
          </cell>
          <cell r="JY23">
            <v>0</v>
          </cell>
          <cell r="JZ23">
            <v>0</v>
          </cell>
          <cell r="KA23">
            <v>130000</v>
          </cell>
          <cell r="KB23">
            <v>0</v>
          </cell>
          <cell r="KC23">
            <v>0</v>
          </cell>
          <cell r="KD23">
            <v>0</v>
          </cell>
          <cell r="KE23">
            <v>0</v>
          </cell>
          <cell r="KF23">
            <v>0</v>
          </cell>
          <cell r="KG23">
            <v>100000</v>
          </cell>
          <cell r="KH23">
            <v>0</v>
          </cell>
          <cell r="KI23">
            <v>30000</v>
          </cell>
          <cell r="KJ23">
            <v>0</v>
          </cell>
          <cell r="KK23">
            <v>0</v>
          </cell>
          <cell r="KL23">
            <v>0</v>
          </cell>
          <cell r="KM23">
            <v>130000</v>
          </cell>
          <cell r="KN23" t="str">
            <v>(select)</v>
          </cell>
          <cell r="KO23">
            <v>0</v>
          </cell>
          <cell r="KP23" t="str">
            <v>(select)</v>
          </cell>
          <cell r="KQ23">
            <v>0</v>
          </cell>
          <cell r="KR23" t="str">
            <v>(select)</v>
          </cell>
          <cell r="KS23">
            <v>0</v>
          </cell>
          <cell r="KT23" t="str">
            <v>Source of funds for Value Proposition (e.g. Capital Plan Program)</v>
          </cell>
          <cell r="KU23" t="str">
            <v>CPT line 40 $200K debenture  &amp; 40 $200K DCL</v>
          </cell>
          <cell r="KV23">
            <v>0</v>
          </cell>
          <cell r="KW23">
            <v>0</v>
          </cell>
          <cell r="KX23" t="str">
            <v>(select)</v>
          </cell>
          <cell r="KY23">
            <v>0</v>
          </cell>
          <cell r="KZ23" t="str">
            <v>(select)</v>
          </cell>
          <cell r="LA23">
            <v>0</v>
          </cell>
          <cell r="LB23" t="str">
            <v>(select)</v>
          </cell>
          <cell r="LC23" t="str">
            <v>(select)</v>
          </cell>
          <cell r="LD23" t="str">
            <v>Steve Jackson</v>
          </cell>
          <cell r="LE23">
            <v>0</v>
          </cell>
          <cell r="LF23" t="str">
            <v>(select)</v>
          </cell>
          <cell r="LG23" t="str">
            <v>Malcolm Bromley</v>
          </cell>
          <cell r="LH23">
            <v>0</v>
          </cell>
          <cell r="LM23">
            <v>0</v>
          </cell>
          <cell r="LN23">
            <v>200000</v>
          </cell>
          <cell r="LO23">
            <v>0</v>
          </cell>
          <cell r="LP23">
            <v>0</v>
          </cell>
          <cell r="LQ23">
            <v>400000</v>
          </cell>
          <cell r="LR23">
            <v>0</v>
          </cell>
          <cell r="LS23" t="str">
            <v>Parks and Recreation Studies</v>
          </cell>
          <cell r="LT23" t="str">
            <v>Parks and Recreation Studies</v>
          </cell>
          <cell r="LU23" t="str">
            <v>Parks and Recreation Studies</v>
          </cell>
          <cell r="LV23" t="b">
            <v>1</v>
          </cell>
          <cell r="LW23">
            <v>0</v>
          </cell>
          <cell r="LX23">
            <v>0</v>
          </cell>
          <cell r="LY23" t="str">
            <v>40</v>
          </cell>
        </row>
        <row r="24">
          <cell r="B24" t="str">
            <v>P19</v>
          </cell>
          <cell r="C24">
            <v>2017</v>
          </cell>
          <cell r="D24">
            <v>42641</v>
          </cell>
          <cell r="E24" t="str">
            <v>Board of Parks &amp; Recreation</v>
          </cell>
          <cell r="F24" t="str">
            <v>(select)</v>
          </cell>
          <cell r="G24" t="str">
            <v>Tiina Mack</v>
          </cell>
          <cell r="H24" t="str">
            <v>Program</v>
          </cell>
          <cell r="I24" t="str">
            <v>Capital</v>
          </cell>
          <cell r="J24" t="str">
            <v>Yes</v>
          </cell>
          <cell r="K24" t="str">
            <v>03. Parks, Open Spaces and Recreation</v>
          </cell>
          <cell r="L24" t="str">
            <v>B. Activity Features</v>
          </cell>
          <cell r="M24" t="str">
            <v xml:space="preserve">04. New </v>
          </cell>
          <cell r="N24" t="str">
            <v>Dog Parks</v>
          </cell>
          <cell r="O24" t="str">
            <v>Yes</v>
          </cell>
          <cell r="P24" t="str">
            <v>January</v>
          </cell>
          <cell r="Q24">
            <v>2017</v>
          </cell>
          <cell r="R24" t="str">
            <v>December</v>
          </cell>
          <cell r="S24">
            <v>2018</v>
          </cell>
          <cell r="T24" t="str">
            <v>New asset/service</v>
          </cell>
          <cell r="U24" t="str">
            <v>No</v>
          </cell>
          <cell r="V24">
            <v>0</v>
          </cell>
          <cell r="W24" t="str">
            <v>No</v>
          </cell>
          <cell r="X24" t="str">
            <v>(select)</v>
          </cell>
          <cell r="Y24" t="str">
            <v>(select)</v>
          </cell>
          <cell r="Z24" t="str">
            <v>Provide new amenities for dogs at existing dog parks and new dog park areas in 2017 and 2018.</v>
          </cell>
          <cell r="AA24" t="str">
            <v>Provide new amenities for dogs at existing dog parks and new dog park areas.  Tender work in Q2, complete by 2018 for a new dog off leash area at Renfrew Ravine Park and other small projects.</v>
          </cell>
          <cell r="AB24" t="str">
            <v>The Board approved Renfrew Ravine Community Park Master Plan provides a location for a new dog off leash area, and the John Hendry Park dog off leash area user group is keen to see improved delineation of the dog off leash area near Trout Lake and these are candidate projects. This project could be delayed to wait for the outcome of the city wide dog off leash strategy.</v>
          </cell>
          <cell r="AC24" t="str">
            <v>new dog parks</v>
          </cell>
          <cell r="AD24">
            <v>1</v>
          </cell>
          <cell r="AE24" t="str">
            <v>ea</v>
          </cell>
          <cell r="AF24" t="str">
            <v>new features at existing dog parks</v>
          </cell>
          <cell r="AG24">
            <v>0</v>
          </cell>
          <cell r="AH24">
            <v>0</v>
          </cell>
          <cell r="AI24">
            <v>0</v>
          </cell>
          <cell r="AJ24">
            <v>0</v>
          </cell>
          <cell r="AK24">
            <v>0</v>
          </cell>
          <cell r="AL24">
            <v>0</v>
          </cell>
          <cell r="AM24">
            <v>0</v>
          </cell>
          <cell r="AN24">
            <v>0</v>
          </cell>
          <cell r="AO24">
            <v>0</v>
          </cell>
          <cell r="AP24">
            <v>0</v>
          </cell>
          <cell r="AQ24" t="str">
            <v>Yes</v>
          </cell>
          <cell r="AR24">
            <v>0</v>
          </cell>
          <cell r="AS24">
            <v>0</v>
          </cell>
          <cell r="AT24">
            <v>0</v>
          </cell>
          <cell r="AU24">
            <v>0</v>
          </cell>
          <cell r="AV24">
            <v>0</v>
          </cell>
          <cell r="AW24" t="str">
            <v>(select)</v>
          </cell>
          <cell r="AX24">
            <v>0</v>
          </cell>
          <cell r="AY24">
            <v>0</v>
          </cell>
          <cell r="AZ24">
            <v>0</v>
          </cell>
          <cell r="BA24">
            <v>0</v>
          </cell>
          <cell r="BB24">
            <v>0</v>
          </cell>
          <cell r="BC24" t="str">
            <v>(select)</v>
          </cell>
          <cell r="BD24">
            <v>0</v>
          </cell>
          <cell r="BE24">
            <v>0</v>
          </cell>
          <cell r="BF24">
            <v>0</v>
          </cell>
          <cell r="BG24">
            <v>0</v>
          </cell>
          <cell r="BH24">
            <v>0</v>
          </cell>
          <cell r="BI24" t="str">
            <v>Yes</v>
          </cell>
          <cell r="BJ24">
            <v>150000</v>
          </cell>
          <cell r="BK24">
            <v>0</v>
          </cell>
          <cell r="BL24">
            <v>0</v>
          </cell>
          <cell r="BM24">
            <v>75000</v>
          </cell>
          <cell r="BN24">
            <v>75000</v>
          </cell>
          <cell r="BO24" t="str">
            <v>Yes</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t="str">
            <v>(select)</v>
          </cell>
          <cell r="CF24">
            <v>0</v>
          </cell>
          <cell r="CG24">
            <v>0</v>
          </cell>
          <cell r="CH24">
            <v>0</v>
          </cell>
          <cell r="CI24">
            <v>0</v>
          </cell>
          <cell r="CJ24">
            <v>0</v>
          </cell>
          <cell r="CK24">
            <v>0</v>
          </cell>
          <cell r="CL24">
            <v>0</v>
          </cell>
          <cell r="CM24">
            <v>0</v>
          </cell>
          <cell r="CN24">
            <v>0</v>
          </cell>
          <cell r="CO24">
            <v>0</v>
          </cell>
          <cell r="CP24">
            <v>150000</v>
          </cell>
          <cell r="CQ24">
            <v>0</v>
          </cell>
          <cell r="CR24">
            <v>0</v>
          </cell>
          <cell r="CS24">
            <v>75000</v>
          </cell>
          <cell r="CT24">
            <v>75000</v>
          </cell>
          <cell r="CU24">
            <v>0</v>
          </cell>
          <cell r="CV24">
            <v>0</v>
          </cell>
          <cell r="CW24">
            <v>0</v>
          </cell>
          <cell r="CX24">
            <v>0</v>
          </cell>
          <cell r="CY24">
            <v>0</v>
          </cell>
          <cell r="CZ24" t="str">
            <v>Yes</v>
          </cell>
          <cell r="DA24">
            <v>0</v>
          </cell>
          <cell r="DB24">
            <v>0</v>
          </cell>
          <cell r="DC24">
            <v>0</v>
          </cell>
          <cell r="DD24">
            <v>0</v>
          </cell>
          <cell r="DE24">
            <v>0</v>
          </cell>
          <cell r="DF24" t="str">
            <v>(select)</v>
          </cell>
          <cell r="DG24">
            <v>0</v>
          </cell>
          <cell r="DH24">
            <v>0</v>
          </cell>
          <cell r="DI24">
            <v>0</v>
          </cell>
          <cell r="DJ24">
            <v>0</v>
          </cell>
          <cell r="DK24">
            <v>0</v>
          </cell>
          <cell r="DL24" t="str">
            <v>(select)</v>
          </cell>
          <cell r="DM24">
            <v>0</v>
          </cell>
          <cell r="DN24">
            <v>0</v>
          </cell>
          <cell r="DO24">
            <v>0</v>
          </cell>
          <cell r="DP24">
            <v>0</v>
          </cell>
          <cell r="DQ24">
            <v>0</v>
          </cell>
          <cell r="DR24" t="str">
            <v>Yes</v>
          </cell>
          <cell r="DS24">
            <v>200000</v>
          </cell>
          <cell r="DT24">
            <v>50000</v>
          </cell>
          <cell r="DU24">
            <v>0</v>
          </cell>
          <cell r="DV24">
            <v>0</v>
          </cell>
          <cell r="DW24">
            <v>0</v>
          </cell>
          <cell r="DX24" t="str">
            <v>(select)</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t="str">
            <v>(select)</v>
          </cell>
          <cell r="EO24">
            <v>0</v>
          </cell>
          <cell r="EP24">
            <v>0</v>
          </cell>
          <cell r="EQ24">
            <v>0</v>
          </cell>
          <cell r="ER24">
            <v>0</v>
          </cell>
          <cell r="ES24">
            <v>0</v>
          </cell>
          <cell r="ET24">
            <v>0</v>
          </cell>
          <cell r="EU24">
            <v>0</v>
          </cell>
          <cell r="EV24">
            <v>0</v>
          </cell>
          <cell r="EW24">
            <v>0</v>
          </cell>
          <cell r="EX24">
            <v>0</v>
          </cell>
          <cell r="EY24">
            <v>200000</v>
          </cell>
          <cell r="EZ24">
            <v>50000</v>
          </cell>
          <cell r="FA24">
            <v>0</v>
          </cell>
          <cell r="FB24">
            <v>0</v>
          </cell>
          <cell r="FC24">
            <v>0</v>
          </cell>
          <cell r="FD24">
            <v>0</v>
          </cell>
          <cell r="FE24">
            <v>0</v>
          </cell>
          <cell r="FF24">
            <v>0</v>
          </cell>
          <cell r="FG24">
            <v>0</v>
          </cell>
          <cell r="FH24">
            <v>200000</v>
          </cell>
          <cell r="FI24">
            <v>0</v>
          </cell>
          <cell r="FJ24">
            <v>0</v>
          </cell>
          <cell r="FK24">
            <v>0</v>
          </cell>
          <cell r="FL24">
            <v>0</v>
          </cell>
          <cell r="FM24">
            <v>0</v>
          </cell>
          <cell r="FN24">
            <v>200000</v>
          </cell>
          <cell r="FO24">
            <v>0</v>
          </cell>
          <cell r="FP24" t="str">
            <v>Estimate (possibility of variance &lt;25%)</v>
          </cell>
          <cell r="FQ24" t="str">
            <v>$200,000 is allocated in the 2015-2018 capital plan for dog off leash areas</v>
          </cell>
          <cell r="FR24">
            <v>0</v>
          </cell>
          <cell r="FS24">
            <v>0</v>
          </cell>
          <cell r="FT24">
            <v>0</v>
          </cell>
          <cell r="FU24">
            <v>0</v>
          </cell>
          <cell r="FV24">
            <v>0</v>
          </cell>
          <cell r="FW24">
            <v>0</v>
          </cell>
          <cell r="FX24" t="str">
            <v>(select)</v>
          </cell>
          <cell r="FY24">
            <v>0</v>
          </cell>
          <cell r="FZ24">
            <v>0</v>
          </cell>
          <cell r="GA24">
            <v>0</v>
          </cell>
          <cell r="GB24">
            <v>0</v>
          </cell>
          <cell r="GC24">
            <v>0</v>
          </cell>
          <cell r="GD24">
            <v>0</v>
          </cell>
          <cell r="GE24" t="str">
            <v>(select)</v>
          </cell>
          <cell r="GF24">
            <v>0</v>
          </cell>
          <cell r="GG24">
            <v>0</v>
          </cell>
          <cell r="GH24">
            <v>0</v>
          </cell>
          <cell r="GI24">
            <v>0</v>
          </cell>
          <cell r="GJ24">
            <v>0</v>
          </cell>
          <cell r="GK24">
            <v>0</v>
          </cell>
          <cell r="GL24" t="str">
            <v>(select)</v>
          </cell>
          <cell r="GM24">
            <v>0</v>
          </cell>
          <cell r="GN24">
            <v>0</v>
          </cell>
          <cell r="GO24">
            <v>0</v>
          </cell>
          <cell r="GP24">
            <v>0</v>
          </cell>
          <cell r="GQ24">
            <v>0</v>
          </cell>
          <cell r="GR24">
            <v>0</v>
          </cell>
          <cell r="GS24" t="str">
            <v>(select)</v>
          </cell>
          <cell r="GT24">
            <v>0</v>
          </cell>
          <cell r="GU24">
            <v>0</v>
          </cell>
          <cell r="GV24">
            <v>0</v>
          </cell>
          <cell r="GW24">
            <v>0</v>
          </cell>
          <cell r="GX24">
            <v>0</v>
          </cell>
          <cell r="GY24">
            <v>0</v>
          </cell>
          <cell r="GZ24">
            <v>0</v>
          </cell>
          <cell r="HA24">
            <v>0</v>
          </cell>
          <cell r="HB24">
            <v>0</v>
          </cell>
          <cell r="HC24">
            <v>0</v>
          </cell>
          <cell r="HD24">
            <v>0</v>
          </cell>
          <cell r="HE24">
            <v>0</v>
          </cell>
          <cell r="HF24">
            <v>0</v>
          </cell>
          <cell r="HG24">
            <v>0</v>
          </cell>
          <cell r="HH24">
            <v>0</v>
          </cell>
          <cell r="HI24">
            <v>0</v>
          </cell>
          <cell r="HJ24">
            <v>0</v>
          </cell>
          <cell r="HK24">
            <v>0</v>
          </cell>
          <cell r="HL24" t="str">
            <v>Salaries &amp; Benefits</v>
          </cell>
          <cell r="HM24">
            <v>0</v>
          </cell>
          <cell r="HN24">
            <v>4000</v>
          </cell>
          <cell r="HO24">
            <v>0</v>
          </cell>
          <cell r="HP24">
            <v>0</v>
          </cell>
          <cell r="HQ24">
            <v>0</v>
          </cell>
          <cell r="HR24">
            <v>4000</v>
          </cell>
          <cell r="HS24" t="str">
            <v>Salaries &amp; Benefits</v>
          </cell>
          <cell r="HT24">
            <v>0</v>
          </cell>
          <cell r="HU24">
            <v>0</v>
          </cell>
          <cell r="HV24">
            <v>0</v>
          </cell>
          <cell r="HW24">
            <v>0</v>
          </cell>
          <cell r="HX24">
            <v>0</v>
          </cell>
          <cell r="HY24">
            <v>0</v>
          </cell>
          <cell r="HZ24" t="str">
            <v>(select)</v>
          </cell>
          <cell r="IA24">
            <v>0</v>
          </cell>
          <cell r="IB24">
            <v>0</v>
          </cell>
          <cell r="IC24">
            <v>0</v>
          </cell>
          <cell r="ID24">
            <v>0</v>
          </cell>
          <cell r="IE24">
            <v>0</v>
          </cell>
          <cell r="IF24">
            <v>0</v>
          </cell>
          <cell r="IG24" t="str">
            <v>(select)</v>
          </cell>
          <cell r="IH24">
            <v>0</v>
          </cell>
          <cell r="II24">
            <v>0</v>
          </cell>
          <cell r="IJ24">
            <v>0</v>
          </cell>
          <cell r="IK24">
            <v>0</v>
          </cell>
          <cell r="IL24">
            <v>0</v>
          </cell>
          <cell r="IM24">
            <v>0</v>
          </cell>
          <cell r="IN24">
            <v>0</v>
          </cell>
          <cell r="IO24">
            <v>4000</v>
          </cell>
          <cell r="IP24">
            <v>0</v>
          </cell>
          <cell r="IQ24">
            <v>0</v>
          </cell>
          <cell r="IR24">
            <v>0</v>
          </cell>
          <cell r="IS24">
            <v>4000</v>
          </cell>
          <cell r="IT24">
            <v>0</v>
          </cell>
          <cell r="IU24">
            <v>-4000</v>
          </cell>
          <cell r="IV24">
            <v>0</v>
          </cell>
          <cell r="IW24">
            <v>0</v>
          </cell>
          <cell r="IX24">
            <v>0</v>
          </cell>
          <cell r="IY24">
            <v>-4000</v>
          </cell>
          <cell r="IZ24" t="str">
            <v>New features require 2% of capital project cost increase in operating budget.  Impacts will be an issue in 2018, post construction</v>
          </cell>
          <cell r="JA24">
            <v>200000</v>
          </cell>
          <cell r="JB24" t="str">
            <v xml:space="preserve">  (select)</v>
          </cell>
          <cell r="JC24">
            <v>0</v>
          </cell>
          <cell r="JD24" t="str">
            <v xml:space="preserve">  (select)</v>
          </cell>
          <cell r="JE24">
            <v>0</v>
          </cell>
          <cell r="JF24" t="str">
            <v xml:space="preserve">  (select)</v>
          </cell>
          <cell r="JG24">
            <v>0</v>
          </cell>
          <cell r="JH24">
            <v>0</v>
          </cell>
          <cell r="JI24">
            <v>200000</v>
          </cell>
          <cell r="JJ24">
            <v>0</v>
          </cell>
          <cell r="JK24">
            <v>0</v>
          </cell>
          <cell r="JL24">
            <v>2000</v>
          </cell>
          <cell r="JM24">
            <v>0</v>
          </cell>
          <cell r="JN24">
            <v>0</v>
          </cell>
          <cell r="JO24">
            <v>198000</v>
          </cell>
          <cell r="JP24">
            <v>0</v>
          </cell>
          <cell r="JQ24">
            <v>0</v>
          </cell>
          <cell r="JR24">
            <v>0</v>
          </cell>
          <cell r="JS24">
            <v>0</v>
          </cell>
          <cell r="JT24">
            <v>0</v>
          </cell>
          <cell r="JU24">
            <v>200000</v>
          </cell>
          <cell r="JV24">
            <v>150000</v>
          </cell>
          <cell r="JW24">
            <v>0</v>
          </cell>
          <cell r="JX24">
            <v>0</v>
          </cell>
          <cell r="JY24">
            <v>0</v>
          </cell>
          <cell r="JZ24">
            <v>0</v>
          </cell>
          <cell r="KA24">
            <v>150000</v>
          </cell>
          <cell r="KB24">
            <v>0</v>
          </cell>
          <cell r="KC24">
            <v>0</v>
          </cell>
          <cell r="KD24">
            <v>2000</v>
          </cell>
          <cell r="KE24">
            <v>0</v>
          </cell>
          <cell r="KF24">
            <v>0</v>
          </cell>
          <cell r="KG24">
            <v>148000</v>
          </cell>
          <cell r="KH24">
            <v>0</v>
          </cell>
          <cell r="KI24">
            <v>0</v>
          </cell>
          <cell r="KJ24">
            <v>0</v>
          </cell>
          <cell r="KK24">
            <v>0</v>
          </cell>
          <cell r="KL24">
            <v>0</v>
          </cell>
          <cell r="KM24">
            <v>150000</v>
          </cell>
          <cell r="KN24" t="str">
            <v>(select)</v>
          </cell>
          <cell r="KO24">
            <v>0</v>
          </cell>
          <cell r="KP24" t="str">
            <v>(select)</v>
          </cell>
          <cell r="KQ24">
            <v>0</v>
          </cell>
          <cell r="KR24" t="str">
            <v>(select)</v>
          </cell>
          <cell r="KS24">
            <v>0</v>
          </cell>
          <cell r="KT24" t="str">
            <v>Source of funds for Value Proposition (e.g. Capital Plan Program)</v>
          </cell>
          <cell r="KU24" t="str">
            <v>city-wide DCL funding with a 1% municipal assist factor. P2 NEW CPT line 37</v>
          </cell>
          <cell r="KV24">
            <v>0</v>
          </cell>
          <cell r="KW24">
            <v>0</v>
          </cell>
          <cell r="KX24" t="str">
            <v>(select)</v>
          </cell>
          <cell r="KY24">
            <v>0</v>
          </cell>
          <cell r="KZ24" t="str">
            <v>(select)</v>
          </cell>
          <cell r="LA24">
            <v>0</v>
          </cell>
          <cell r="LB24" t="str">
            <v>Yes</v>
          </cell>
          <cell r="LC24" t="str">
            <v>(select)</v>
          </cell>
          <cell r="LD24" t="str">
            <v>Steve Jackson</v>
          </cell>
          <cell r="LE24">
            <v>0</v>
          </cell>
          <cell r="LF24" t="str">
            <v>(select)</v>
          </cell>
          <cell r="LG24" t="str">
            <v>Malcolm Bromley</v>
          </cell>
          <cell r="LH24">
            <v>0</v>
          </cell>
          <cell r="LM24">
            <v>2000</v>
          </cell>
          <cell r="LN24">
            <v>198000</v>
          </cell>
          <cell r="LO24">
            <v>0</v>
          </cell>
          <cell r="LP24">
            <v>0</v>
          </cell>
          <cell r="LQ24">
            <v>198000</v>
          </cell>
          <cell r="LR24">
            <v>0</v>
          </cell>
          <cell r="LS24" t="str">
            <v>Dog Parks</v>
          </cell>
          <cell r="LT24" t="str">
            <v>Dog Parks</v>
          </cell>
          <cell r="LU24" t="str">
            <v>Dog Parks</v>
          </cell>
          <cell r="LV24" t="b">
            <v>1</v>
          </cell>
          <cell r="LW24">
            <v>0</v>
          </cell>
          <cell r="LX24">
            <v>0</v>
          </cell>
          <cell r="LY24" t="str">
            <v>37</v>
          </cell>
        </row>
        <row r="25">
          <cell r="B25" t="str">
            <v>P20</v>
          </cell>
          <cell r="C25">
            <v>2017</v>
          </cell>
          <cell r="D25">
            <v>42646</v>
          </cell>
          <cell r="E25" t="str">
            <v>Board of Parks &amp; Recreation</v>
          </cell>
          <cell r="F25" t="str">
            <v>(select)</v>
          </cell>
          <cell r="G25" t="str">
            <v>Tiina Mack, Alex Downie, Darren Peterson</v>
          </cell>
          <cell r="H25" t="str">
            <v>Program</v>
          </cell>
          <cell r="I25" t="str">
            <v>Capital</v>
          </cell>
          <cell r="J25" t="str">
            <v>Both Internal &amp; External</v>
          </cell>
          <cell r="K25" t="str">
            <v>03. Parks, Open Spaces and Recreation</v>
          </cell>
          <cell r="L25" t="str">
            <v>B. Activity Features</v>
          </cell>
          <cell r="M25" t="str">
            <v xml:space="preserve">04. New </v>
          </cell>
          <cell r="N25" t="str">
            <v>Major Field Renewal</v>
          </cell>
          <cell r="O25" t="str">
            <v>Yes</v>
          </cell>
          <cell r="P25" t="str">
            <v>January</v>
          </cell>
          <cell r="Q25">
            <v>2017</v>
          </cell>
          <cell r="R25" t="str">
            <v>December</v>
          </cell>
          <cell r="S25">
            <v>2018</v>
          </cell>
          <cell r="T25" t="str">
            <v>New asset/service</v>
          </cell>
          <cell r="U25" t="str">
            <v>No</v>
          </cell>
          <cell r="V25">
            <v>0</v>
          </cell>
          <cell r="W25" t="str">
            <v>No</v>
          </cell>
          <cell r="X25" t="str">
            <v>(select)</v>
          </cell>
          <cell r="Y25" t="str">
            <v>No</v>
          </cell>
          <cell r="Z25" t="str">
            <v>The conversion of a B level field to an A level field to increase the playability of that field for more league play related to population growth and growth in sport city wide.</v>
          </cell>
          <cell r="AA25" t="str">
            <v>A major field renewal including new drainage and new irrigation systems and drinking fountain ($1M).</v>
          </cell>
          <cell r="AB25" t="str">
            <v>A  major field renewal  is planned in 2017. The location of the field renewal needs to be determined with input from the Vancouver Field Sport Federation (their advice may see the $1M in funding directed to more than one location, tbc).  Other small new sport projects may arise.</v>
          </cell>
          <cell r="AC25" t="str">
            <v>field renewal</v>
          </cell>
          <cell r="AD25">
            <v>1</v>
          </cell>
          <cell r="AE25" t="str">
            <v>ea.</v>
          </cell>
          <cell r="AF25">
            <v>0</v>
          </cell>
          <cell r="AG25">
            <v>0</v>
          </cell>
          <cell r="AH25">
            <v>0</v>
          </cell>
          <cell r="AI25">
            <v>0</v>
          </cell>
          <cell r="AJ25">
            <v>0</v>
          </cell>
          <cell r="AK25">
            <v>0</v>
          </cell>
          <cell r="AL25">
            <v>0</v>
          </cell>
          <cell r="AM25">
            <v>0</v>
          </cell>
          <cell r="AN25">
            <v>0</v>
          </cell>
          <cell r="AO25">
            <v>0</v>
          </cell>
          <cell r="AP25">
            <v>0</v>
          </cell>
          <cell r="AQ25" t="str">
            <v>Both</v>
          </cell>
          <cell r="AR25">
            <v>0</v>
          </cell>
          <cell r="AS25">
            <v>0</v>
          </cell>
          <cell r="AT25">
            <v>0</v>
          </cell>
          <cell r="AU25">
            <v>0</v>
          </cell>
          <cell r="AV25">
            <v>0</v>
          </cell>
          <cell r="AW25" t="str">
            <v>(select)</v>
          </cell>
          <cell r="AX25">
            <v>0</v>
          </cell>
          <cell r="AY25">
            <v>0</v>
          </cell>
          <cell r="AZ25">
            <v>0</v>
          </cell>
          <cell r="BA25">
            <v>0</v>
          </cell>
          <cell r="BB25">
            <v>0</v>
          </cell>
          <cell r="BC25" t="str">
            <v>(select)</v>
          </cell>
          <cell r="BD25">
            <v>0</v>
          </cell>
          <cell r="BE25">
            <v>0</v>
          </cell>
          <cell r="BF25">
            <v>0</v>
          </cell>
          <cell r="BG25">
            <v>0</v>
          </cell>
          <cell r="BH25">
            <v>0</v>
          </cell>
          <cell r="BI25" t="str">
            <v>Yes</v>
          </cell>
          <cell r="BJ25">
            <v>0</v>
          </cell>
          <cell r="BK25">
            <v>0</v>
          </cell>
          <cell r="BL25">
            <v>0</v>
          </cell>
          <cell r="BM25">
            <v>0</v>
          </cell>
          <cell r="BN25">
            <v>0</v>
          </cell>
          <cell r="BO25" t="str">
            <v>(select)</v>
          </cell>
          <cell r="BP25">
            <v>100000</v>
          </cell>
          <cell r="BQ25">
            <v>0</v>
          </cell>
          <cell r="BR25">
            <v>0</v>
          </cell>
          <cell r="BS25">
            <v>50000</v>
          </cell>
          <cell r="BT25">
            <v>50000</v>
          </cell>
          <cell r="BU25">
            <v>0</v>
          </cell>
          <cell r="BV25">
            <v>0</v>
          </cell>
          <cell r="BW25">
            <v>0</v>
          </cell>
          <cell r="BX25">
            <v>0</v>
          </cell>
          <cell r="BY25">
            <v>0</v>
          </cell>
          <cell r="BZ25">
            <v>0</v>
          </cell>
          <cell r="CA25">
            <v>0</v>
          </cell>
          <cell r="CB25">
            <v>0</v>
          </cell>
          <cell r="CC25">
            <v>0</v>
          </cell>
          <cell r="CD25">
            <v>0</v>
          </cell>
          <cell r="CE25" t="str">
            <v>(select)</v>
          </cell>
          <cell r="CF25">
            <v>0</v>
          </cell>
          <cell r="CG25">
            <v>0</v>
          </cell>
          <cell r="CH25">
            <v>0</v>
          </cell>
          <cell r="CI25">
            <v>0</v>
          </cell>
          <cell r="CJ25">
            <v>0</v>
          </cell>
          <cell r="CK25">
            <v>0</v>
          </cell>
          <cell r="CL25">
            <v>0</v>
          </cell>
          <cell r="CM25">
            <v>0</v>
          </cell>
          <cell r="CN25">
            <v>0</v>
          </cell>
          <cell r="CO25">
            <v>0</v>
          </cell>
          <cell r="CP25">
            <v>100000</v>
          </cell>
          <cell r="CQ25">
            <v>0</v>
          </cell>
          <cell r="CR25">
            <v>0</v>
          </cell>
          <cell r="CS25">
            <v>50000</v>
          </cell>
          <cell r="CT25">
            <v>50000</v>
          </cell>
          <cell r="CU25">
            <v>0</v>
          </cell>
          <cell r="CV25">
            <v>0</v>
          </cell>
          <cell r="CW25">
            <v>0</v>
          </cell>
          <cell r="CX25">
            <v>0</v>
          </cell>
          <cell r="CY25">
            <v>0</v>
          </cell>
          <cell r="CZ25" t="str">
            <v>Both</v>
          </cell>
          <cell r="DA25">
            <v>0</v>
          </cell>
          <cell r="DB25">
            <v>0</v>
          </cell>
          <cell r="DC25">
            <v>0</v>
          </cell>
          <cell r="DD25">
            <v>0</v>
          </cell>
          <cell r="DE25">
            <v>0</v>
          </cell>
          <cell r="DF25" t="str">
            <v>(select)</v>
          </cell>
          <cell r="DG25">
            <v>0</v>
          </cell>
          <cell r="DH25">
            <v>0</v>
          </cell>
          <cell r="DI25">
            <v>0</v>
          </cell>
          <cell r="DJ25">
            <v>0</v>
          </cell>
          <cell r="DK25">
            <v>0</v>
          </cell>
          <cell r="DL25" t="str">
            <v>(select)</v>
          </cell>
          <cell r="DM25">
            <v>0</v>
          </cell>
          <cell r="DN25">
            <v>0</v>
          </cell>
          <cell r="DO25">
            <v>0</v>
          </cell>
          <cell r="DP25">
            <v>0</v>
          </cell>
          <cell r="DQ25">
            <v>0</v>
          </cell>
          <cell r="DR25" t="str">
            <v>Yes</v>
          </cell>
          <cell r="DS25">
            <v>1000000</v>
          </cell>
          <cell r="DT25">
            <v>900000</v>
          </cell>
          <cell r="DU25">
            <v>0</v>
          </cell>
          <cell r="DV25">
            <v>0</v>
          </cell>
          <cell r="DW25">
            <v>0</v>
          </cell>
          <cell r="DX25" t="str">
            <v>(select)</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t="str">
            <v>(select)</v>
          </cell>
          <cell r="EO25">
            <v>0</v>
          </cell>
          <cell r="EP25">
            <v>0</v>
          </cell>
          <cell r="EQ25">
            <v>0</v>
          </cell>
          <cell r="ER25">
            <v>0</v>
          </cell>
          <cell r="ES25">
            <v>0</v>
          </cell>
          <cell r="ET25">
            <v>0</v>
          </cell>
          <cell r="EU25">
            <v>0</v>
          </cell>
          <cell r="EV25">
            <v>0</v>
          </cell>
          <cell r="EW25">
            <v>0</v>
          </cell>
          <cell r="EX25">
            <v>0</v>
          </cell>
          <cell r="EY25">
            <v>1000000</v>
          </cell>
          <cell r="EZ25">
            <v>900000</v>
          </cell>
          <cell r="FA25">
            <v>0</v>
          </cell>
          <cell r="FB25">
            <v>0</v>
          </cell>
          <cell r="FC25">
            <v>0</v>
          </cell>
          <cell r="FD25">
            <v>0</v>
          </cell>
          <cell r="FE25">
            <v>0</v>
          </cell>
          <cell r="FF25">
            <v>0</v>
          </cell>
          <cell r="FG25">
            <v>0</v>
          </cell>
          <cell r="FH25">
            <v>900000</v>
          </cell>
          <cell r="FI25">
            <v>100000</v>
          </cell>
          <cell r="FJ25">
            <v>0</v>
          </cell>
          <cell r="FK25">
            <v>0</v>
          </cell>
          <cell r="FL25">
            <v>0</v>
          </cell>
          <cell r="FM25">
            <v>0</v>
          </cell>
          <cell r="FN25">
            <v>1000000</v>
          </cell>
          <cell r="FO25">
            <v>0</v>
          </cell>
          <cell r="FP25" t="str">
            <v>Estimate (possibility of variance &lt;25%)</v>
          </cell>
          <cell r="FQ25" t="str">
            <v xml:space="preserve">2015-18 Capital Plan provides $4,340,000 in funding with $1,000,000 allocated in 2017 - for a grass field renewal, creating a single WBS for this large project for ease of tracking and reporting </v>
          </cell>
          <cell r="FR25">
            <v>0</v>
          </cell>
          <cell r="FS25">
            <v>0</v>
          </cell>
          <cell r="FT25">
            <v>0</v>
          </cell>
          <cell r="FU25">
            <v>0</v>
          </cell>
          <cell r="FV25">
            <v>0</v>
          </cell>
          <cell r="FW25">
            <v>0</v>
          </cell>
          <cell r="FX25" t="str">
            <v>(select)</v>
          </cell>
          <cell r="FY25">
            <v>0</v>
          </cell>
          <cell r="FZ25">
            <v>0</v>
          </cell>
          <cell r="GA25">
            <v>0</v>
          </cell>
          <cell r="GB25">
            <v>0</v>
          </cell>
          <cell r="GC25">
            <v>0</v>
          </cell>
          <cell r="GD25">
            <v>0</v>
          </cell>
          <cell r="GE25" t="str">
            <v>(select)</v>
          </cell>
          <cell r="GF25">
            <v>0</v>
          </cell>
          <cell r="GG25">
            <v>0</v>
          </cell>
          <cell r="GH25">
            <v>0</v>
          </cell>
          <cell r="GI25">
            <v>0</v>
          </cell>
          <cell r="GJ25">
            <v>0</v>
          </cell>
          <cell r="GK25">
            <v>0</v>
          </cell>
          <cell r="GL25" t="str">
            <v>(select)</v>
          </cell>
          <cell r="GM25">
            <v>0</v>
          </cell>
          <cell r="GN25">
            <v>0</v>
          </cell>
          <cell r="GO25">
            <v>0</v>
          </cell>
          <cell r="GP25">
            <v>0</v>
          </cell>
          <cell r="GQ25">
            <v>0</v>
          </cell>
          <cell r="GR25">
            <v>0</v>
          </cell>
          <cell r="GS25" t="str">
            <v>(select)</v>
          </cell>
          <cell r="GT25">
            <v>0</v>
          </cell>
          <cell r="GU25">
            <v>0</v>
          </cell>
          <cell r="GV25">
            <v>0</v>
          </cell>
          <cell r="GW25">
            <v>0</v>
          </cell>
          <cell r="GX25">
            <v>0</v>
          </cell>
          <cell r="GY25">
            <v>0</v>
          </cell>
          <cell r="GZ25">
            <v>0</v>
          </cell>
          <cell r="HA25">
            <v>0</v>
          </cell>
          <cell r="HB25">
            <v>0</v>
          </cell>
          <cell r="HC25">
            <v>0</v>
          </cell>
          <cell r="HD25">
            <v>0</v>
          </cell>
          <cell r="HE25">
            <v>0</v>
          </cell>
          <cell r="HF25">
            <v>0</v>
          </cell>
          <cell r="HG25">
            <v>0</v>
          </cell>
          <cell r="HH25">
            <v>0</v>
          </cell>
          <cell r="HI25">
            <v>0</v>
          </cell>
          <cell r="HJ25">
            <v>0</v>
          </cell>
          <cell r="HK25">
            <v>0</v>
          </cell>
          <cell r="HL25" t="str">
            <v>Equipment &amp; Fleet</v>
          </cell>
          <cell r="HM25">
            <v>0</v>
          </cell>
          <cell r="HN25">
            <v>5000</v>
          </cell>
          <cell r="HO25">
            <v>0</v>
          </cell>
          <cell r="HP25">
            <v>0</v>
          </cell>
          <cell r="HQ25">
            <v>0</v>
          </cell>
          <cell r="HR25">
            <v>5000</v>
          </cell>
          <cell r="HS25" t="str">
            <v>Salaries &amp; Benefits</v>
          </cell>
          <cell r="HT25">
            <v>0</v>
          </cell>
          <cell r="HU25">
            <v>15000</v>
          </cell>
          <cell r="HV25">
            <v>0</v>
          </cell>
          <cell r="HW25">
            <v>0</v>
          </cell>
          <cell r="HX25">
            <v>0</v>
          </cell>
          <cell r="HY25">
            <v>15000</v>
          </cell>
          <cell r="HZ25" t="str">
            <v>(select)</v>
          </cell>
          <cell r="IA25">
            <v>0</v>
          </cell>
          <cell r="IB25">
            <v>0</v>
          </cell>
          <cell r="IC25">
            <v>0</v>
          </cell>
          <cell r="ID25">
            <v>0</v>
          </cell>
          <cell r="IE25">
            <v>0</v>
          </cell>
          <cell r="IF25">
            <v>0</v>
          </cell>
          <cell r="IG25" t="str">
            <v>(select)</v>
          </cell>
          <cell r="IH25">
            <v>0</v>
          </cell>
          <cell r="II25">
            <v>0</v>
          </cell>
          <cell r="IJ25">
            <v>0</v>
          </cell>
          <cell r="IK25">
            <v>0</v>
          </cell>
          <cell r="IL25">
            <v>0</v>
          </cell>
          <cell r="IM25">
            <v>0</v>
          </cell>
          <cell r="IN25">
            <v>0</v>
          </cell>
          <cell r="IO25">
            <v>20000</v>
          </cell>
          <cell r="IP25">
            <v>0</v>
          </cell>
          <cell r="IQ25">
            <v>0</v>
          </cell>
          <cell r="IR25">
            <v>0</v>
          </cell>
          <cell r="IS25">
            <v>20000</v>
          </cell>
          <cell r="IT25">
            <v>0</v>
          </cell>
          <cell r="IU25">
            <v>-20000</v>
          </cell>
          <cell r="IV25">
            <v>0</v>
          </cell>
          <cell r="IW25">
            <v>0</v>
          </cell>
          <cell r="IX25">
            <v>0</v>
          </cell>
          <cell r="IY25">
            <v>-20000</v>
          </cell>
          <cell r="IZ25" t="str">
            <v>An A level field requires additional maintenance to serve the increased use, and a 2% operational cost is attributed</v>
          </cell>
          <cell r="JA25">
            <v>1000000</v>
          </cell>
          <cell r="JB25" t="str">
            <v xml:space="preserve">  (select)</v>
          </cell>
          <cell r="JC25">
            <v>0</v>
          </cell>
          <cell r="JD25" t="str">
            <v xml:space="preserve">  (select)</v>
          </cell>
          <cell r="JE25">
            <v>0</v>
          </cell>
          <cell r="JF25" t="str">
            <v xml:space="preserve">  (select)</v>
          </cell>
          <cell r="JG25">
            <v>0</v>
          </cell>
          <cell r="JH25">
            <v>0</v>
          </cell>
          <cell r="JI25">
            <v>1000000</v>
          </cell>
          <cell r="JJ25">
            <v>0</v>
          </cell>
          <cell r="JK25">
            <v>0</v>
          </cell>
          <cell r="JL25">
            <v>10000</v>
          </cell>
          <cell r="JM25">
            <v>0</v>
          </cell>
          <cell r="JN25">
            <v>0</v>
          </cell>
          <cell r="JO25">
            <v>990000</v>
          </cell>
          <cell r="JP25">
            <v>0</v>
          </cell>
          <cell r="JQ25">
            <v>0</v>
          </cell>
          <cell r="JR25">
            <v>0</v>
          </cell>
          <cell r="JS25">
            <v>0</v>
          </cell>
          <cell r="JT25">
            <v>0</v>
          </cell>
          <cell r="JU25">
            <v>1000000</v>
          </cell>
          <cell r="JV25">
            <v>100000</v>
          </cell>
          <cell r="JW25">
            <v>0</v>
          </cell>
          <cell r="JX25">
            <v>0</v>
          </cell>
          <cell r="JY25">
            <v>0</v>
          </cell>
          <cell r="JZ25">
            <v>0</v>
          </cell>
          <cell r="KA25">
            <v>100000</v>
          </cell>
          <cell r="KB25">
            <v>0</v>
          </cell>
          <cell r="KC25">
            <v>0</v>
          </cell>
          <cell r="KD25">
            <v>1000</v>
          </cell>
          <cell r="KE25">
            <v>0</v>
          </cell>
          <cell r="KF25">
            <v>0</v>
          </cell>
          <cell r="KG25">
            <v>99000</v>
          </cell>
          <cell r="KH25">
            <v>0</v>
          </cell>
          <cell r="KI25">
            <v>0</v>
          </cell>
          <cell r="KJ25">
            <v>0</v>
          </cell>
          <cell r="KK25">
            <v>0</v>
          </cell>
          <cell r="KL25">
            <v>0</v>
          </cell>
          <cell r="KM25">
            <v>100000</v>
          </cell>
          <cell r="KN25" t="str">
            <v>(select)</v>
          </cell>
          <cell r="KO25">
            <v>0</v>
          </cell>
          <cell r="KP25" t="str">
            <v>(select)</v>
          </cell>
          <cell r="KQ25">
            <v>0</v>
          </cell>
          <cell r="KR25" t="str">
            <v>(select)</v>
          </cell>
          <cell r="KS25">
            <v>0</v>
          </cell>
          <cell r="KT25" t="str">
            <v>Source of funds for Value Proposition (e.g. Capital Plan Program)</v>
          </cell>
          <cell r="KU25" t="str">
            <v xml:space="preserve"> Line 37 in the CPT NEW P3</v>
          </cell>
          <cell r="KV25">
            <v>0</v>
          </cell>
          <cell r="KW25">
            <v>0</v>
          </cell>
          <cell r="KX25" t="str">
            <v>(select)</v>
          </cell>
          <cell r="KY25">
            <v>0</v>
          </cell>
          <cell r="KZ25" t="str">
            <v>(select)</v>
          </cell>
          <cell r="LA25">
            <v>0</v>
          </cell>
          <cell r="LB25" t="str">
            <v>Yes</v>
          </cell>
          <cell r="LC25" t="str">
            <v>(select)</v>
          </cell>
          <cell r="LD25" t="str">
            <v>Steve Jackson</v>
          </cell>
          <cell r="LE25">
            <v>0</v>
          </cell>
          <cell r="LF25" t="str">
            <v>(select)</v>
          </cell>
          <cell r="LG25" t="str">
            <v>Malcolm Bromley</v>
          </cell>
          <cell r="LH25">
            <v>0</v>
          </cell>
          <cell r="LM25">
            <v>10000</v>
          </cell>
          <cell r="LN25">
            <v>990000</v>
          </cell>
          <cell r="LO25">
            <v>0</v>
          </cell>
          <cell r="LP25">
            <v>0</v>
          </cell>
          <cell r="LQ25">
            <v>990000</v>
          </cell>
          <cell r="LR25">
            <v>0</v>
          </cell>
          <cell r="LS25" t="str">
            <v>Major Field Renewal</v>
          </cell>
          <cell r="LT25" t="str">
            <v>Major Field Renewal</v>
          </cell>
          <cell r="LU25" t="str">
            <v>Major Field Renewal</v>
          </cell>
          <cell r="LV25" t="b">
            <v>1</v>
          </cell>
          <cell r="LW25">
            <v>0</v>
          </cell>
          <cell r="LX25">
            <v>0</v>
          </cell>
          <cell r="LY25" t="str">
            <v>37</v>
          </cell>
        </row>
        <row r="26">
          <cell r="B26" t="str">
            <v>H1</v>
          </cell>
          <cell r="C26">
            <v>2017</v>
          </cell>
          <cell r="D26">
            <v>42661</v>
          </cell>
          <cell r="E26" t="str">
            <v>Community Services</v>
          </cell>
          <cell r="F26" t="str">
            <v>(select)</v>
          </cell>
          <cell r="G26" t="str">
            <v>Abigail Bond</v>
          </cell>
          <cell r="H26" t="str">
            <v>Program</v>
          </cell>
          <cell r="I26" t="str">
            <v>Capital</v>
          </cell>
          <cell r="J26" t="str">
            <v>Both Internal &amp; External</v>
          </cell>
          <cell r="K26" t="str">
            <v>01. Housing</v>
          </cell>
          <cell r="L26" t="str">
            <v>A. Non-Market Rental Housing</v>
          </cell>
          <cell r="M26" t="str">
            <v>07. Other</v>
          </cell>
          <cell r="N26" t="str">
            <v>Planning &amp; Research - Non-Mkt Housing</v>
          </cell>
          <cell r="O26" t="str">
            <v>No</v>
          </cell>
          <cell r="P26" t="str">
            <v>January</v>
          </cell>
          <cell r="Q26">
            <v>2017</v>
          </cell>
          <cell r="R26" t="str">
            <v>December</v>
          </cell>
          <cell r="S26">
            <v>2018</v>
          </cell>
          <cell r="T26" t="str">
            <v>New asset/service</v>
          </cell>
          <cell r="U26" t="str">
            <v>No</v>
          </cell>
          <cell r="V26" t="str">
            <v>NNH-00051</v>
          </cell>
          <cell r="W26" t="str">
            <v>No</v>
          </cell>
          <cell r="X26" t="str">
            <v>(select)</v>
          </cell>
          <cell r="Y26" t="str">
            <v>No</v>
          </cell>
          <cell r="Z26" t="str">
            <v xml:space="preserve">Housing Policy &amp; Projects (P&amp;P) staff and/or consultant resources are required to bring new projects to fruition.      
</v>
          </cell>
          <cell r="AA26" t="str">
            <v>The key deliverable will be engagement of consultants &amp; project staff resources to facilitate new development projects</v>
          </cell>
          <cell r="AB26">
            <v>0</v>
          </cell>
          <cell r="AC26" t="str">
            <v>Housing Policy &amp; Project Related Costs</v>
          </cell>
          <cell r="AD26" t="str">
            <v>N/a</v>
          </cell>
          <cell r="AE26" t="str">
            <v>N/a</v>
          </cell>
          <cell r="AF26">
            <v>0</v>
          </cell>
          <cell r="AG26">
            <v>0</v>
          </cell>
          <cell r="AH26">
            <v>0</v>
          </cell>
          <cell r="AI26">
            <v>0</v>
          </cell>
          <cell r="AJ26">
            <v>0</v>
          </cell>
          <cell r="AK26">
            <v>0</v>
          </cell>
          <cell r="AL26">
            <v>0</v>
          </cell>
          <cell r="AM26">
            <v>0</v>
          </cell>
          <cell r="AN26">
            <v>0</v>
          </cell>
          <cell r="AO26">
            <v>0</v>
          </cell>
          <cell r="AP26">
            <v>0</v>
          </cell>
          <cell r="AQ26" t="str">
            <v>(select)</v>
          </cell>
          <cell r="AR26">
            <v>0</v>
          </cell>
          <cell r="AS26">
            <v>0</v>
          </cell>
          <cell r="AT26">
            <v>0</v>
          </cell>
          <cell r="AU26">
            <v>0</v>
          </cell>
          <cell r="AV26">
            <v>0</v>
          </cell>
          <cell r="AW26" t="str">
            <v>(select)</v>
          </cell>
          <cell r="AX26">
            <v>0</v>
          </cell>
          <cell r="AY26">
            <v>0</v>
          </cell>
          <cell r="AZ26">
            <v>0</v>
          </cell>
          <cell r="BA26">
            <v>0</v>
          </cell>
          <cell r="BB26">
            <v>0</v>
          </cell>
          <cell r="BC26" t="str">
            <v>(select)</v>
          </cell>
          <cell r="BD26">
            <v>0</v>
          </cell>
          <cell r="BE26">
            <v>0</v>
          </cell>
          <cell r="BF26">
            <v>0</v>
          </cell>
          <cell r="BG26">
            <v>0</v>
          </cell>
          <cell r="BH26">
            <v>0</v>
          </cell>
          <cell r="BI26" t="str">
            <v>(select)</v>
          </cell>
          <cell r="BJ26">
            <v>0</v>
          </cell>
          <cell r="BK26">
            <v>0</v>
          </cell>
          <cell r="BL26">
            <v>0</v>
          </cell>
          <cell r="BM26">
            <v>0</v>
          </cell>
          <cell r="BN26">
            <v>0</v>
          </cell>
          <cell r="BO26" t="str">
            <v>(select)</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t="str">
            <v>No</v>
          </cell>
          <cell r="CF26">
            <v>375000</v>
          </cell>
          <cell r="CG26">
            <v>93750</v>
          </cell>
          <cell r="CH26">
            <v>93750</v>
          </cell>
          <cell r="CI26">
            <v>93750</v>
          </cell>
          <cell r="CJ26">
            <v>93750</v>
          </cell>
          <cell r="CK26">
            <v>0</v>
          </cell>
          <cell r="CL26">
            <v>0</v>
          </cell>
          <cell r="CM26">
            <v>0</v>
          </cell>
          <cell r="CN26">
            <v>0</v>
          </cell>
          <cell r="CO26">
            <v>0</v>
          </cell>
          <cell r="CP26">
            <v>375000</v>
          </cell>
          <cell r="CQ26">
            <v>93750</v>
          </cell>
          <cell r="CR26">
            <v>93750</v>
          </cell>
          <cell r="CS26">
            <v>93750</v>
          </cell>
          <cell r="CT26">
            <v>93750</v>
          </cell>
          <cell r="CU26">
            <v>0</v>
          </cell>
          <cell r="CV26">
            <v>0</v>
          </cell>
          <cell r="CW26">
            <v>0</v>
          </cell>
          <cell r="CX26">
            <v>0</v>
          </cell>
          <cell r="CY26">
            <v>0</v>
          </cell>
          <cell r="CZ26" t="str">
            <v>(select)</v>
          </cell>
          <cell r="DA26">
            <v>0</v>
          </cell>
          <cell r="DB26">
            <v>0</v>
          </cell>
          <cell r="DC26">
            <v>0</v>
          </cell>
          <cell r="DD26">
            <v>0</v>
          </cell>
          <cell r="DE26">
            <v>0</v>
          </cell>
          <cell r="DF26" t="str">
            <v>(select)</v>
          </cell>
          <cell r="DG26">
            <v>0</v>
          </cell>
          <cell r="DH26">
            <v>0</v>
          </cell>
          <cell r="DI26">
            <v>0</v>
          </cell>
          <cell r="DJ26">
            <v>0</v>
          </cell>
          <cell r="DK26">
            <v>0</v>
          </cell>
          <cell r="DL26" t="str">
            <v>(select)</v>
          </cell>
          <cell r="DM26">
            <v>0</v>
          </cell>
          <cell r="DN26">
            <v>0</v>
          </cell>
          <cell r="DO26">
            <v>0</v>
          </cell>
          <cell r="DP26">
            <v>0</v>
          </cell>
          <cell r="DQ26">
            <v>0</v>
          </cell>
          <cell r="DR26" t="str">
            <v>(select)</v>
          </cell>
          <cell r="DS26">
            <v>0</v>
          </cell>
          <cell r="DT26">
            <v>0</v>
          </cell>
          <cell r="DU26">
            <v>0</v>
          </cell>
          <cell r="DV26">
            <v>0</v>
          </cell>
          <cell r="DW26">
            <v>0</v>
          </cell>
          <cell r="DX26" t="str">
            <v>(select)</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t="str">
            <v>No</v>
          </cell>
          <cell r="EO26">
            <v>375000</v>
          </cell>
          <cell r="EP26">
            <v>0</v>
          </cell>
          <cell r="EQ26">
            <v>0</v>
          </cell>
          <cell r="ER26">
            <v>0</v>
          </cell>
          <cell r="ES26">
            <v>0</v>
          </cell>
          <cell r="ET26">
            <v>0</v>
          </cell>
          <cell r="EU26">
            <v>0</v>
          </cell>
          <cell r="EV26">
            <v>0</v>
          </cell>
          <cell r="EW26">
            <v>0</v>
          </cell>
          <cell r="EX26">
            <v>0</v>
          </cell>
          <cell r="EY26">
            <v>375000</v>
          </cell>
          <cell r="EZ26">
            <v>0</v>
          </cell>
          <cell r="FA26">
            <v>0</v>
          </cell>
          <cell r="FB26">
            <v>0</v>
          </cell>
          <cell r="FC26">
            <v>0</v>
          </cell>
          <cell r="FD26">
            <v>0</v>
          </cell>
          <cell r="FE26">
            <v>0</v>
          </cell>
          <cell r="FF26">
            <v>0</v>
          </cell>
          <cell r="FG26">
            <v>0</v>
          </cell>
          <cell r="FH26">
            <v>0</v>
          </cell>
          <cell r="FI26">
            <v>0</v>
          </cell>
          <cell r="FJ26">
            <v>0</v>
          </cell>
          <cell r="FK26">
            <v>0</v>
          </cell>
          <cell r="FL26">
            <v>375000</v>
          </cell>
          <cell r="FM26">
            <v>0</v>
          </cell>
          <cell r="FN26">
            <v>375000</v>
          </cell>
          <cell r="FO26">
            <v>0</v>
          </cell>
          <cell r="FP26" t="str">
            <v>Estimate (possibility of variance &lt;25%)</v>
          </cell>
          <cell r="FQ26" t="str">
            <v>Provide any additional comments relating to the program/project budget.</v>
          </cell>
          <cell r="FR26">
            <v>0</v>
          </cell>
          <cell r="FS26">
            <v>0</v>
          </cell>
          <cell r="FT26">
            <v>0</v>
          </cell>
          <cell r="FU26">
            <v>0</v>
          </cell>
          <cell r="FV26">
            <v>0</v>
          </cell>
          <cell r="FW26">
            <v>0</v>
          </cell>
          <cell r="FX26" t="str">
            <v>(select)</v>
          </cell>
          <cell r="FY26">
            <v>0</v>
          </cell>
          <cell r="FZ26">
            <v>0</v>
          </cell>
          <cell r="GA26">
            <v>0</v>
          </cell>
          <cell r="GB26">
            <v>0</v>
          </cell>
          <cell r="GC26">
            <v>0</v>
          </cell>
          <cell r="GD26">
            <v>0</v>
          </cell>
          <cell r="GE26" t="str">
            <v>(select)</v>
          </cell>
          <cell r="GF26">
            <v>0</v>
          </cell>
          <cell r="GG26">
            <v>0</v>
          </cell>
          <cell r="GH26">
            <v>0</v>
          </cell>
          <cell r="GI26">
            <v>0</v>
          </cell>
          <cell r="GJ26">
            <v>0</v>
          </cell>
          <cell r="GK26">
            <v>0</v>
          </cell>
          <cell r="GL26" t="str">
            <v>(select)</v>
          </cell>
          <cell r="GM26">
            <v>0</v>
          </cell>
          <cell r="GN26">
            <v>0</v>
          </cell>
          <cell r="GO26">
            <v>0</v>
          </cell>
          <cell r="GP26">
            <v>0</v>
          </cell>
          <cell r="GQ26">
            <v>0</v>
          </cell>
          <cell r="GR26">
            <v>0</v>
          </cell>
          <cell r="GS26" t="str">
            <v>(select)</v>
          </cell>
          <cell r="GT26">
            <v>0</v>
          </cell>
          <cell r="GU26">
            <v>0</v>
          </cell>
          <cell r="GV26">
            <v>0</v>
          </cell>
          <cell r="GW26">
            <v>0</v>
          </cell>
          <cell r="GX26">
            <v>0</v>
          </cell>
          <cell r="GY26">
            <v>0</v>
          </cell>
          <cell r="GZ26">
            <v>0</v>
          </cell>
          <cell r="HA26">
            <v>0</v>
          </cell>
          <cell r="HB26">
            <v>0</v>
          </cell>
          <cell r="HC26">
            <v>0</v>
          </cell>
          <cell r="HD26">
            <v>0</v>
          </cell>
          <cell r="HE26">
            <v>0</v>
          </cell>
          <cell r="HF26">
            <v>0</v>
          </cell>
          <cell r="HG26">
            <v>0</v>
          </cell>
          <cell r="HH26">
            <v>0</v>
          </cell>
          <cell r="HI26">
            <v>0</v>
          </cell>
          <cell r="HJ26">
            <v>0</v>
          </cell>
          <cell r="HK26">
            <v>0</v>
          </cell>
          <cell r="HL26" t="str">
            <v>(select)</v>
          </cell>
          <cell r="HM26">
            <v>0</v>
          </cell>
          <cell r="HN26">
            <v>0</v>
          </cell>
          <cell r="HO26">
            <v>0</v>
          </cell>
          <cell r="HP26">
            <v>0</v>
          </cell>
          <cell r="HQ26">
            <v>0</v>
          </cell>
          <cell r="HR26">
            <v>0</v>
          </cell>
          <cell r="HS26" t="str">
            <v>(select)</v>
          </cell>
          <cell r="HT26">
            <v>0</v>
          </cell>
          <cell r="HU26">
            <v>0</v>
          </cell>
          <cell r="HV26">
            <v>0</v>
          </cell>
          <cell r="HW26">
            <v>0</v>
          </cell>
          <cell r="HX26">
            <v>0</v>
          </cell>
          <cell r="HY26">
            <v>0</v>
          </cell>
          <cell r="HZ26" t="str">
            <v>(select)</v>
          </cell>
          <cell r="IA26">
            <v>0</v>
          </cell>
          <cell r="IB26">
            <v>0</v>
          </cell>
          <cell r="IC26">
            <v>0</v>
          </cell>
          <cell r="ID26">
            <v>0</v>
          </cell>
          <cell r="IE26">
            <v>0</v>
          </cell>
          <cell r="IF26">
            <v>0</v>
          </cell>
          <cell r="IG26" t="str">
            <v>(select)</v>
          </cell>
          <cell r="IH26">
            <v>0</v>
          </cell>
          <cell r="II26">
            <v>0</v>
          </cell>
          <cell r="IJ26">
            <v>0</v>
          </cell>
          <cell r="IK26">
            <v>0</v>
          </cell>
          <cell r="IL26">
            <v>0</v>
          </cell>
          <cell r="IM26">
            <v>0</v>
          </cell>
          <cell r="IN26">
            <v>0</v>
          </cell>
          <cell r="IO26">
            <v>0</v>
          </cell>
          <cell r="IP26">
            <v>0</v>
          </cell>
          <cell r="IQ26">
            <v>0</v>
          </cell>
          <cell r="IR26">
            <v>0</v>
          </cell>
          <cell r="IS26">
            <v>0</v>
          </cell>
          <cell r="IT26">
            <v>0</v>
          </cell>
          <cell r="IU26">
            <v>0</v>
          </cell>
          <cell r="IV26">
            <v>0</v>
          </cell>
          <cell r="IW26">
            <v>0</v>
          </cell>
          <cell r="IX26">
            <v>0</v>
          </cell>
          <cell r="IY26">
            <v>0</v>
          </cell>
          <cell r="IZ26" t="str">
            <v>Provide any additional information about expected operating impacts. Note: subject to annual operating budget review.</v>
          </cell>
          <cell r="JA26">
            <v>375000</v>
          </cell>
          <cell r="JB26" t="str">
            <v xml:space="preserve">  (select)</v>
          </cell>
          <cell r="JC26">
            <v>0</v>
          </cell>
          <cell r="JD26" t="str">
            <v xml:space="preserve">  (select)</v>
          </cell>
          <cell r="JE26">
            <v>0</v>
          </cell>
          <cell r="JF26" t="str">
            <v xml:space="preserve">  (select)</v>
          </cell>
          <cell r="JG26">
            <v>0</v>
          </cell>
          <cell r="JH26">
            <v>0</v>
          </cell>
          <cell r="JI26">
            <v>375000</v>
          </cell>
          <cell r="JJ26">
            <v>0</v>
          </cell>
          <cell r="JK26">
            <v>0</v>
          </cell>
          <cell r="JL26">
            <v>0</v>
          </cell>
          <cell r="JM26">
            <v>0</v>
          </cell>
          <cell r="JN26">
            <v>0</v>
          </cell>
          <cell r="JO26">
            <v>375000</v>
          </cell>
          <cell r="JP26">
            <v>0</v>
          </cell>
          <cell r="JQ26">
            <v>0</v>
          </cell>
          <cell r="JR26">
            <v>0</v>
          </cell>
          <cell r="JS26">
            <v>0</v>
          </cell>
          <cell r="JT26">
            <v>0</v>
          </cell>
          <cell r="JU26">
            <v>375000</v>
          </cell>
          <cell r="JV26">
            <v>375000</v>
          </cell>
          <cell r="JW26">
            <v>0</v>
          </cell>
          <cell r="JX26">
            <v>0</v>
          </cell>
          <cell r="JY26">
            <v>0</v>
          </cell>
          <cell r="JZ26">
            <v>0</v>
          </cell>
          <cell r="KA26">
            <v>375000</v>
          </cell>
          <cell r="KB26">
            <v>0</v>
          </cell>
          <cell r="KC26">
            <v>0</v>
          </cell>
          <cell r="KD26">
            <v>0</v>
          </cell>
          <cell r="KE26">
            <v>0</v>
          </cell>
          <cell r="KF26">
            <v>0</v>
          </cell>
          <cell r="KG26">
            <v>375000</v>
          </cell>
          <cell r="KH26">
            <v>0</v>
          </cell>
          <cell r="KI26">
            <v>0</v>
          </cell>
          <cell r="KJ26">
            <v>0</v>
          </cell>
          <cell r="KK26">
            <v>0</v>
          </cell>
          <cell r="KL26">
            <v>0</v>
          </cell>
          <cell r="KM26">
            <v>375000</v>
          </cell>
          <cell r="KN26" t="str">
            <v>(select)</v>
          </cell>
          <cell r="KO26">
            <v>0</v>
          </cell>
          <cell r="KP26" t="str">
            <v>(select)</v>
          </cell>
          <cell r="KQ26">
            <v>0</v>
          </cell>
          <cell r="KR26" t="str">
            <v>(select)</v>
          </cell>
          <cell r="KS26">
            <v>0</v>
          </cell>
          <cell r="KT26" t="str">
            <v>Source of funds for Value Proposition (e.g. Capital Plan Program)</v>
          </cell>
          <cell r="KU26" t="str">
            <v>Raplacement Housing</v>
          </cell>
          <cell r="KV26">
            <v>0</v>
          </cell>
          <cell r="KW26">
            <v>0</v>
          </cell>
          <cell r="KX26" t="str">
            <v>(select)</v>
          </cell>
          <cell r="KY26">
            <v>0</v>
          </cell>
          <cell r="KZ26" t="str">
            <v>(select)</v>
          </cell>
          <cell r="LA26">
            <v>0</v>
          </cell>
          <cell r="LB26" t="str">
            <v>(select)</v>
          </cell>
          <cell r="LC26" t="str">
            <v>Yes</v>
          </cell>
          <cell r="LD26" t="str">
            <v>Grace Cheng</v>
          </cell>
          <cell r="LE26">
            <v>42661</v>
          </cell>
          <cell r="LF26" t="str">
            <v>Yes</v>
          </cell>
          <cell r="LG26" t="str">
            <v>Kathleen Llewellyn-Thomas</v>
          </cell>
          <cell r="LH26">
            <v>42663</v>
          </cell>
          <cell r="LM26">
            <v>0</v>
          </cell>
          <cell r="LN26">
            <v>375000</v>
          </cell>
          <cell r="LO26">
            <v>0</v>
          </cell>
          <cell r="LP26">
            <v>0</v>
          </cell>
          <cell r="LQ26">
            <v>375000</v>
          </cell>
          <cell r="LR26">
            <v>0</v>
          </cell>
          <cell r="LS26" t="str">
            <v>Planning &amp; Research for New Non-Market Housing</v>
          </cell>
          <cell r="LT26" t="str">
            <v>Planning &amp; Research - Non-Mkt Housing</v>
          </cell>
          <cell r="LU26" t="str">
            <v>Planning &amp; Research - Non-Mkt Housing</v>
          </cell>
          <cell r="LV26" t="b">
            <v>1</v>
          </cell>
          <cell r="LW26">
            <v>0</v>
          </cell>
          <cell r="LX26">
            <v>0</v>
          </cell>
          <cell r="LY26">
            <v>0</v>
          </cell>
        </row>
        <row r="27">
          <cell r="B27" t="str">
            <v>H2</v>
          </cell>
          <cell r="C27">
            <v>2017</v>
          </cell>
          <cell r="D27">
            <v>42661</v>
          </cell>
          <cell r="E27" t="str">
            <v>Community Services</v>
          </cell>
          <cell r="F27" t="str">
            <v>(select)</v>
          </cell>
          <cell r="G27" t="str">
            <v>Abi Bond</v>
          </cell>
          <cell r="H27" t="str">
            <v>Program</v>
          </cell>
          <cell r="I27" t="str">
            <v>Capital</v>
          </cell>
          <cell r="J27" t="str">
            <v>Both Internal &amp; External</v>
          </cell>
          <cell r="K27" t="str">
            <v>01. Housing</v>
          </cell>
          <cell r="L27" t="str">
            <v>A. Non-Market Rental Housing</v>
          </cell>
          <cell r="M27" t="str">
            <v>06. Grants</v>
          </cell>
          <cell r="N27" t="str">
            <v>SRO Grants- Privately owned SRO stock</v>
          </cell>
          <cell r="O27" t="str">
            <v>No</v>
          </cell>
          <cell r="P27" t="str">
            <v>January</v>
          </cell>
          <cell r="Q27">
            <v>2017</v>
          </cell>
          <cell r="R27" t="str">
            <v>December</v>
          </cell>
          <cell r="S27">
            <v>2018</v>
          </cell>
          <cell r="T27" t="str">
            <v>New asset/service</v>
          </cell>
          <cell r="U27" t="str">
            <v>No</v>
          </cell>
          <cell r="V27">
            <v>0</v>
          </cell>
          <cell r="W27" t="str">
            <v>Yes</v>
          </cell>
          <cell r="X27" t="str">
            <v>No - Disbursement subject to report back (i.e., Grant Program)</v>
          </cell>
          <cell r="Y27" t="str">
            <v>No</v>
          </cell>
          <cell r="Z27" t="str">
            <v>Staff have begun discussions with VanCity and other partners to explore options for the establishment of a grant/loan fund that could support the upgrading of the privately owned SRO stock. VanCity has an interest in increasing non-profit ownership of SROs and is well positioned to provide access to funding for acquisition and renovation. Staff will report back with more detailed information on a partnership program that could leverage additional funding and expertise to support the improvement and security of the stock.</v>
          </cell>
          <cell r="AA27" t="str">
            <v xml:space="preserve">A target of circa 400 rooms will receive funding for upgrades by the end of 2017  (up to $5,000 per room).
</v>
          </cell>
          <cell r="AB27">
            <v>0</v>
          </cell>
          <cell r="AC27" t="str">
            <v>Upgrading privately owned SRO stock</v>
          </cell>
          <cell r="AD27">
            <v>400</v>
          </cell>
          <cell r="AE27" t="str">
            <v>SRO rooms</v>
          </cell>
          <cell r="AF27">
            <v>0</v>
          </cell>
          <cell r="AG27">
            <v>0</v>
          </cell>
          <cell r="AH27">
            <v>0</v>
          </cell>
          <cell r="AI27">
            <v>0</v>
          </cell>
          <cell r="AJ27">
            <v>0</v>
          </cell>
          <cell r="AK27">
            <v>0</v>
          </cell>
          <cell r="AL27">
            <v>0</v>
          </cell>
          <cell r="AM27">
            <v>0</v>
          </cell>
          <cell r="AN27">
            <v>0</v>
          </cell>
          <cell r="AO27">
            <v>0</v>
          </cell>
          <cell r="AP27">
            <v>0</v>
          </cell>
          <cell r="AQ27" t="str">
            <v>(select)</v>
          </cell>
          <cell r="AR27">
            <v>0</v>
          </cell>
          <cell r="AS27">
            <v>0</v>
          </cell>
          <cell r="AT27">
            <v>0</v>
          </cell>
          <cell r="AU27">
            <v>0</v>
          </cell>
          <cell r="AV27">
            <v>0</v>
          </cell>
          <cell r="AW27" t="str">
            <v>(select)</v>
          </cell>
          <cell r="AX27">
            <v>0</v>
          </cell>
          <cell r="AY27">
            <v>0</v>
          </cell>
          <cell r="AZ27">
            <v>0</v>
          </cell>
          <cell r="BA27">
            <v>0</v>
          </cell>
          <cell r="BB27">
            <v>0</v>
          </cell>
          <cell r="BC27" t="str">
            <v>(select)</v>
          </cell>
          <cell r="BD27">
            <v>0</v>
          </cell>
          <cell r="BE27">
            <v>0</v>
          </cell>
          <cell r="BF27">
            <v>0</v>
          </cell>
          <cell r="BG27">
            <v>0</v>
          </cell>
          <cell r="BH27">
            <v>0</v>
          </cell>
          <cell r="BI27" t="str">
            <v>(select)</v>
          </cell>
          <cell r="BJ27">
            <v>0</v>
          </cell>
          <cell r="BK27">
            <v>0</v>
          </cell>
          <cell r="BL27">
            <v>0</v>
          </cell>
          <cell r="BM27">
            <v>0</v>
          </cell>
          <cell r="BN27">
            <v>0</v>
          </cell>
          <cell r="BO27" t="str">
            <v>(select)</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t="str">
            <v>No</v>
          </cell>
          <cell r="CF27">
            <v>2000000</v>
          </cell>
          <cell r="CG27">
            <v>0</v>
          </cell>
          <cell r="CH27">
            <v>2000000</v>
          </cell>
          <cell r="CI27">
            <v>0</v>
          </cell>
          <cell r="CJ27">
            <v>0</v>
          </cell>
          <cell r="CK27">
            <v>0</v>
          </cell>
          <cell r="CL27">
            <v>0</v>
          </cell>
          <cell r="CM27">
            <v>0</v>
          </cell>
          <cell r="CN27">
            <v>0</v>
          </cell>
          <cell r="CO27">
            <v>0</v>
          </cell>
          <cell r="CP27">
            <v>2000000</v>
          </cell>
          <cell r="CQ27">
            <v>0</v>
          </cell>
          <cell r="CR27">
            <v>2000000</v>
          </cell>
          <cell r="CS27">
            <v>0</v>
          </cell>
          <cell r="CT27">
            <v>0</v>
          </cell>
          <cell r="CU27">
            <v>0</v>
          </cell>
          <cell r="CV27">
            <v>0</v>
          </cell>
          <cell r="CW27">
            <v>0</v>
          </cell>
          <cell r="CX27">
            <v>0</v>
          </cell>
          <cell r="CY27">
            <v>0</v>
          </cell>
          <cell r="CZ27" t="str">
            <v>(select)</v>
          </cell>
          <cell r="DA27">
            <v>0</v>
          </cell>
          <cell r="DB27">
            <v>0</v>
          </cell>
          <cell r="DC27">
            <v>0</v>
          </cell>
          <cell r="DD27">
            <v>0</v>
          </cell>
          <cell r="DE27">
            <v>0</v>
          </cell>
          <cell r="DF27" t="str">
            <v>(select)</v>
          </cell>
          <cell r="DG27">
            <v>0</v>
          </cell>
          <cell r="DH27">
            <v>0</v>
          </cell>
          <cell r="DI27">
            <v>0</v>
          </cell>
          <cell r="DJ27">
            <v>0</v>
          </cell>
          <cell r="DK27">
            <v>0</v>
          </cell>
          <cell r="DL27" t="str">
            <v>(select)</v>
          </cell>
          <cell r="DM27">
            <v>0</v>
          </cell>
          <cell r="DN27">
            <v>0</v>
          </cell>
          <cell r="DO27">
            <v>0</v>
          </cell>
          <cell r="DP27">
            <v>0</v>
          </cell>
          <cell r="DQ27">
            <v>0</v>
          </cell>
          <cell r="DR27" t="str">
            <v>(select)</v>
          </cell>
          <cell r="DS27">
            <v>0</v>
          </cell>
          <cell r="DT27">
            <v>0</v>
          </cell>
          <cell r="DU27">
            <v>0</v>
          </cell>
          <cell r="DV27">
            <v>0</v>
          </cell>
          <cell r="DW27">
            <v>0</v>
          </cell>
          <cell r="DX27" t="str">
            <v>(select)</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t="str">
            <v>No</v>
          </cell>
          <cell r="EO27">
            <v>2000000</v>
          </cell>
          <cell r="EP27">
            <v>0</v>
          </cell>
          <cell r="EQ27">
            <v>0</v>
          </cell>
          <cell r="ER27">
            <v>0</v>
          </cell>
          <cell r="ES27">
            <v>0</v>
          </cell>
          <cell r="ET27">
            <v>0</v>
          </cell>
          <cell r="EU27">
            <v>0</v>
          </cell>
          <cell r="EV27">
            <v>0</v>
          </cell>
          <cell r="EW27">
            <v>0</v>
          </cell>
          <cell r="EX27">
            <v>0</v>
          </cell>
          <cell r="EY27">
            <v>2000000</v>
          </cell>
          <cell r="EZ27">
            <v>0</v>
          </cell>
          <cell r="FA27">
            <v>0</v>
          </cell>
          <cell r="FB27">
            <v>0</v>
          </cell>
          <cell r="FC27">
            <v>0</v>
          </cell>
          <cell r="FD27">
            <v>0</v>
          </cell>
          <cell r="FE27">
            <v>0</v>
          </cell>
          <cell r="FF27">
            <v>0</v>
          </cell>
          <cell r="FG27">
            <v>0</v>
          </cell>
          <cell r="FH27">
            <v>0</v>
          </cell>
          <cell r="FI27">
            <v>0</v>
          </cell>
          <cell r="FJ27">
            <v>0</v>
          </cell>
          <cell r="FK27">
            <v>0</v>
          </cell>
          <cell r="FL27">
            <v>2000000</v>
          </cell>
          <cell r="FM27">
            <v>0</v>
          </cell>
          <cell r="FN27">
            <v>2000000</v>
          </cell>
          <cell r="FO27">
            <v>0</v>
          </cell>
          <cell r="FP27" t="str">
            <v>Estimate (possibility of variance &lt;25%)</v>
          </cell>
          <cell r="FQ27" t="str">
            <v>Provide any additional comments relating to the program/project budget.</v>
          </cell>
          <cell r="FR27">
            <v>0</v>
          </cell>
          <cell r="FS27">
            <v>0</v>
          </cell>
          <cell r="FT27">
            <v>0</v>
          </cell>
          <cell r="FU27">
            <v>0</v>
          </cell>
          <cell r="FV27">
            <v>0</v>
          </cell>
          <cell r="FW27">
            <v>0</v>
          </cell>
          <cell r="FX27" t="str">
            <v>(select)</v>
          </cell>
          <cell r="FY27">
            <v>0</v>
          </cell>
          <cell r="FZ27">
            <v>0</v>
          </cell>
          <cell r="GA27">
            <v>0</v>
          </cell>
          <cell r="GB27">
            <v>0</v>
          </cell>
          <cell r="GC27">
            <v>0</v>
          </cell>
          <cell r="GD27">
            <v>0</v>
          </cell>
          <cell r="GE27" t="str">
            <v>(select)</v>
          </cell>
          <cell r="GF27">
            <v>0</v>
          </cell>
          <cell r="GG27">
            <v>0</v>
          </cell>
          <cell r="GH27">
            <v>0</v>
          </cell>
          <cell r="GI27">
            <v>0</v>
          </cell>
          <cell r="GJ27">
            <v>0</v>
          </cell>
          <cell r="GK27">
            <v>0</v>
          </cell>
          <cell r="GL27" t="str">
            <v>(select)</v>
          </cell>
          <cell r="GM27">
            <v>0</v>
          </cell>
          <cell r="GN27">
            <v>0</v>
          </cell>
          <cell r="GO27">
            <v>0</v>
          </cell>
          <cell r="GP27">
            <v>0</v>
          </cell>
          <cell r="GQ27">
            <v>0</v>
          </cell>
          <cell r="GR27">
            <v>0</v>
          </cell>
          <cell r="GS27" t="str">
            <v>(select)</v>
          </cell>
          <cell r="GT27">
            <v>0</v>
          </cell>
          <cell r="GU27">
            <v>0</v>
          </cell>
          <cell r="GV27">
            <v>0</v>
          </cell>
          <cell r="GW27">
            <v>0</v>
          </cell>
          <cell r="GX27">
            <v>0</v>
          </cell>
          <cell r="GY27">
            <v>0</v>
          </cell>
          <cell r="GZ27">
            <v>0</v>
          </cell>
          <cell r="HA27">
            <v>0</v>
          </cell>
          <cell r="HB27">
            <v>0</v>
          </cell>
          <cell r="HC27">
            <v>0</v>
          </cell>
          <cell r="HD27">
            <v>0</v>
          </cell>
          <cell r="HE27">
            <v>0</v>
          </cell>
          <cell r="HF27">
            <v>0</v>
          </cell>
          <cell r="HG27">
            <v>0</v>
          </cell>
          <cell r="HH27">
            <v>0</v>
          </cell>
          <cell r="HI27">
            <v>0</v>
          </cell>
          <cell r="HJ27">
            <v>0</v>
          </cell>
          <cell r="HK27">
            <v>0</v>
          </cell>
          <cell r="HL27" t="str">
            <v>(select)</v>
          </cell>
          <cell r="HM27">
            <v>0</v>
          </cell>
          <cell r="HN27">
            <v>0</v>
          </cell>
          <cell r="HO27">
            <v>0</v>
          </cell>
          <cell r="HP27">
            <v>0</v>
          </cell>
          <cell r="HQ27">
            <v>0</v>
          </cell>
          <cell r="HR27">
            <v>0</v>
          </cell>
          <cell r="HS27" t="str">
            <v>(select)</v>
          </cell>
          <cell r="HT27">
            <v>0</v>
          </cell>
          <cell r="HU27">
            <v>0</v>
          </cell>
          <cell r="HV27">
            <v>0</v>
          </cell>
          <cell r="HW27">
            <v>0</v>
          </cell>
          <cell r="HX27">
            <v>0</v>
          </cell>
          <cell r="HY27">
            <v>0</v>
          </cell>
          <cell r="HZ27" t="str">
            <v>(select)</v>
          </cell>
          <cell r="IA27">
            <v>0</v>
          </cell>
          <cell r="IB27">
            <v>0</v>
          </cell>
          <cell r="IC27">
            <v>0</v>
          </cell>
          <cell r="ID27">
            <v>0</v>
          </cell>
          <cell r="IE27">
            <v>0</v>
          </cell>
          <cell r="IF27">
            <v>0</v>
          </cell>
          <cell r="IG27" t="str">
            <v>(select)</v>
          </cell>
          <cell r="IH27">
            <v>0</v>
          </cell>
          <cell r="II27">
            <v>0</v>
          </cell>
          <cell r="IJ27">
            <v>0</v>
          </cell>
          <cell r="IK27">
            <v>0</v>
          </cell>
          <cell r="IL27">
            <v>0</v>
          </cell>
          <cell r="IM27">
            <v>0</v>
          </cell>
          <cell r="IN27">
            <v>0</v>
          </cell>
          <cell r="IO27">
            <v>0</v>
          </cell>
          <cell r="IP27">
            <v>0</v>
          </cell>
          <cell r="IQ27">
            <v>0</v>
          </cell>
          <cell r="IR27">
            <v>0</v>
          </cell>
          <cell r="IS27">
            <v>0</v>
          </cell>
          <cell r="IT27">
            <v>0</v>
          </cell>
          <cell r="IU27">
            <v>0</v>
          </cell>
          <cell r="IV27">
            <v>0</v>
          </cell>
          <cell r="IW27">
            <v>0</v>
          </cell>
          <cell r="IX27">
            <v>0</v>
          </cell>
          <cell r="IY27">
            <v>0</v>
          </cell>
          <cell r="IZ27" t="str">
            <v>Provide any additional information about expected operating impacts. Note: subject to annual operating budget review.</v>
          </cell>
          <cell r="JA27">
            <v>2000000</v>
          </cell>
          <cell r="JB27" t="str">
            <v xml:space="preserve">  (select)</v>
          </cell>
          <cell r="JC27">
            <v>0</v>
          </cell>
          <cell r="JD27" t="str">
            <v xml:space="preserve">  (select)</v>
          </cell>
          <cell r="JE27">
            <v>0</v>
          </cell>
          <cell r="JF27" t="str">
            <v xml:space="preserve">  (select)</v>
          </cell>
          <cell r="JG27">
            <v>0</v>
          </cell>
          <cell r="JH27">
            <v>0</v>
          </cell>
          <cell r="JI27">
            <v>2000000</v>
          </cell>
          <cell r="JJ27">
            <v>0</v>
          </cell>
          <cell r="JK27">
            <v>0</v>
          </cell>
          <cell r="JL27">
            <v>0</v>
          </cell>
          <cell r="JM27">
            <v>0</v>
          </cell>
          <cell r="JN27">
            <v>0</v>
          </cell>
          <cell r="JO27">
            <v>2000000</v>
          </cell>
          <cell r="JP27">
            <v>0</v>
          </cell>
          <cell r="JQ27">
            <v>0</v>
          </cell>
          <cell r="JR27">
            <v>0</v>
          </cell>
          <cell r="JS27">
            <v>0</v>
          </cell>
          <cell r="JT27">
            <v>0</v>
          </cell>
          <cell r="JU27">
            <v>2000000</v>
          </cell>
          <cell r="JV27">
            <v>2000000</v>
          </cell>
          <cell r="JW27">
            <v>0</v>
          </cell>
          <cell r="JX27">
            <v>0</v>
          </cell>
          <cell r="JY27">
            <v>0</v>
          </cell>
          <cell r="JZ27">
            <v>0</v>
          </cell>
          <cell r="KA27">
            <v>2000000</v>
          </cell>
          <cell r="KB27">
            <v>0</v>
          </cell>
          <cell r="KC27">
            <v>0</v>
          </cell>
          <cell r="KD27">
            <v>0</v>
          </cell>
          <cell r="KE27">
            <v>0</v>
          </cell>
          <cell r="KF27">
            <v>0</v>
          </cell>
          <cell r="KG27">
            <v>2000000</v>
          </cell>
          <cell r="KH27">
            <v>0</v>
          </cell>
          <cell r="KI27">
            <v>0</v>
          </cell>
          <cell r="KJ27">
            <v>0</v>
          </cell>
          <cell r="KK27">
            <v>0</v>
          </cell>
          <cell r="KL27">
            <v>0</v>
          </cell>
          <cell r="KM27">
            <v>2000000</v>
          </cell>
          <cell r="KN27" t="str">
            <v>(select)</v>
          </cell>
          <cell r="KO27">
            <v>0</v>
          </cell>
          <cell r="KP27" t="str">
            <v>(select)</v>
          </cell>
          <cell r="KQ27">
            <v>0</v>
          </cell>
          <cell r="KR27" t="str">
            <v>(select)</v>
          </cell>
          <cell r="KS27">
            <v>0</v>
          </cell>
          <cell r="KT27" t="str">
            <v>Source of funds for Value Proposition (e.g. Capital Plan Program)</v>
          </cell>
          <cell r="KU27" t="str">
            <v>Raplacement Housing</v>
          </cell>
          <cell r="KV27">
            <v>0</v>
          </cell>
          <cell r="KW27">
            <v>0</v>
          </cell>
          <cell r="KX27" t="str">
            <v>(select)</v>
          </cell>
          <cell r="KY27">
            <v>0</v>
          </cell>
          <cell r="KZ27" t="str">
            <v>(select)</v>
          </cell>
          <cell r="LA27">
            <v>0</v>
          </cell>
          <cell r="LB27" t="str">
            <v>(select)</v>
          </cell>
          <cell r="LC27" t="str">
            <v>Yes</v>
          </cell>
          <cell r="LD27" t="str">
            <v>Grace Cheng</v>
          </cell>
          <cell r="LE27">
            <v>42661</v>
          </cell>
          <cell r="LF27" t="str">
            <v>Yes</v>
          </cell>
          <cell r="LG27" t="str">
            <v>Kathleen Llewellyn-Thomas</v>
          </cell>
          <cell r="LH27">
            <v>42663</v>
          </cell>
          <cell r="LM27">
            <v>0</v>
          </cell>
          <cell r="LN27">
            <v>2000000</v>
          </cell>
          <cell r="LO27">
            <v>0</v>
          </cell>
          <cell r="LP27">
            <v>0</v>
          </cell>
          <cell r="LQ27">
            <v>2000000</v>
          </cell>
          <cell r="LR27">
            <v>0</v>
          </cell>
          <cell r="LS27" t="str">
            <v>Grants - Privately owned Single Room Occupancy (SRO) Stock</v>
          </cell>
          <cell r="LT27" t="str">
            <v>SRO Grants- Privately owned SRO stock</v>
          </cell>
          <cell r="LU27" t="str">
            <v>SRO Grants- Privately owned SRO stock</v>
          </cell>
          <cell r="LV27" t="b">
            <v>1</v>
          </cell>
          <cell r="LW27">
            <v>0</v>
          </cell>
          <cell r="LX27">
            <v>0</v>
          </cell>
          <cell r="LY27">
            <v>0</v>
          </cell>
        </row>
        <row r="28">
          <cell r="B28" t="str">
            <v>H3</v>
          </cell>
          <cell r="C28">
            <v>2017</v>
          </cell>
          <cell r="D28">
            <v>42661</v>
          </cell>
          <cell r="E28" t="str">
            <v>Community Services</v>
          </cell>
          <cell r="F28" t="str">
            <v>(select)</v>
          </cell>
          <cell r="G28" t="str">
            <v>Luke Harrison</v>
          </cell>
          <cell r="H28" t="str">
            <v>Program</v>
          </cell>
          <cell r="I28" t="str">
            <v>Capital</v>
          </cell>
          <cell r="J28" t="str">
            <v>Both Internal &amp; External</v>
          </cell>
          <cell r="K28" t="str">
            <v>01. Housing</v>
          </cell>
          <cell r="L28" t="str">
            <v>A. Non-Market Rental Housing</v>
          </cell>
          <cell r="M28" t="str">
            <v>07. Other</v>
          </cell>
          <cell r="N28" t="str">
            <v>VAHA - Modular Design Strategy</v>
          </cell>
          <cell r="O28" t="str">
            <v>No</v>
          </cell>
          <cell r="P28" t="str">
            <v>January</v>
          </cell>
          <cell r="Q28">
            <v>2017</v>
          </cell>
          <cell r="R28" t="str">
            <v>December</v>
          </cell>
          <cell r="S28">
            <v>2018</v>
          </cell>
          <cell r="T28" t="str">
            <v>New asset/service</v>
          </cell>
          <cell r="U28" t="str">
            <v>No</v>
          </cell>
          <cell r="V28">
            <v>0</v>
          </cell>
          <cell r="W28" t="str">
            <v>No</v>
          </cell>
          <cell r="X28" t="str">
            <v>(select)</v>
          </cell>
          <cell r="Y28" t="str">
            <v>No</v>
          </cell>
          <cell r="Z28" t="str">
            <v xml:space="preserve">Modular housing is an innovative approach to help address immediate housing needs while new permanent housing is built. The projects will enable this technology to be tested on a number of sites and subject to performance can be scaled up to deliver new affordable housing units within months. Bringing under-utilized sites that are awaiting redevelopment into short term use, is an excellent opportunity to make the most of valuable resources. These modular housing units will provide good quality affordable housing for people on fixed and low incomes.
</v>
          </cell>
          <cell r="AA28" t="str">
            <v xml:space="preserve">Modular housing is a new form of housing for the City and a strategy will be developed over the coming months to integrate this form of housing into the overall interim housing strategy and funding requirements. </v>
          </cell>
          <cell r="AB28">
            <v>0</v>
          </cell>
          <cell r="AC28" t="str">
            <v>Modular Design Units</v>
          </cell>
          <cell r="AD28">
            <v>100</v>
          </cell>
          <cell r="AE28" t="str">
            <v>Modular Units</v>
          </cell>
          <cell r="AF28">
            <v>0</v>
          </cell>
          <cell r="AG28">
            <v>0</v>
          </cell>
          <cell r="AH28">
            <v>0</v>
          </cell>
          <cell r="AI28">
            <v>0</v>
          </cell>
          <cell r="AJ28">
            <v>0</v>
          </cell>
          <cell r="AK28">
            <v>0</v>
          </cell>
          <cell r="AL28">
            <v>0</v>
          </cell>
          <cell r="AM28">
            <v>0</v>
          </cell>
          <cell r="AN28">
            <v>0</v>
          </cell>
          <cell r="AO28">
            <v>0</v>
          </cell>
          <cell r="AP28">
            <v>0</v>
          </cell>
          <cell r="AQ28" t="str">
            <v>(select)</v>
          </cell>
          <cell r="AR28">
            <v>0</v>
          </cell>
          <cell r="AS28">
            <v>0</v>
          </cell>
          <cell r="AT28">
            <v>0</v>
          </cell>
          <cell r="AU28">
            <v>0</v>
          </cell>
          <cell r="AV28">
            <v>0</v>
          </cell>
          <cell r="AW28" t="str">
            <v>(select)</v>
          </cell>
          <cell r="AX28">
            <v>0</v>
          </cell>
          <cell r="AY28">
            <v>0</v>
          </cell>
          <cell r="AZ28">
            <v>0</v>
          </cell>
          <cell r="BA28">
            <v>0</v>
          </cell>
          <cell r="BB28">
            <v>0</v>
          </cell>
          <cell r="BC28" t="str">
            <v>(select)</v>
          </cell>
          <cell r="BD28">
            <v>0</v>
          </cell>
          <cell r="BE28">
            <v>0</v>
          </cell>
          <cell r="BF28">
            <v>0</v>
          </cell>
          <cell r="BG28">
            <v>0</v>
          </cell>
          <cell r="BH28">
            <v>0</v>
          </cell>
          <cell r="BI28" t="str">
            <v>(select)</v>
          </cell>
          <cell r="BJ28">
            <v>0</v>
          </cell>
          <cell r="BK28">
            <v>0</v>
          </cell>
          <cell r="BL28">
            <v>0</v>
          </cell>
          <cell r="BM28">
            <v>0</v>
          </cell>
          <cell r="BN28">
            <v>0</v>
          </cell>
          <cell r="BO28" t="str">
            <v>(select)</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t="str">
            <v>No</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t="str">
            <v>(select)</v>
          </cell>
          <cell r="DA28">
            <v>0</v>
          </cell>
          <cell r="DB28">
            <v>0</v>
          </cell>
          <cell r="DC28">
            <v>0</v>
          </cell>
          <cell r="DD28">
            <v>0</v>
          </cell>
          <cell r="DE28">
            <v>0</v>
          </cell>
          <cell r="DF28" t="str">
            <v>(select)</v>
          </cell>
          <cell r="DG28">
            <v>0</v>
          </cell>
          <cell r="DH28">
            <v>0</v>
          </cell>
          <cell r="DI28">
            <v>0</v>
          </cell>
          <cell r="DJ28">
            <v>0</v>
          </cell>
          <cell r="DK28">
            <v>0</v>
          </cell>
          <cell r="DL28" t="str">
            <v>(select)</v>
          </cell>
          <cell r="DM28">
            <v>0</v>
          </cell>
          <cell r="DN28">
            <v>0</v>
          </cell>
          <cell r="DO28">
            <v>0</v>
          </cell>
          <cell r="DP28">
            <v>0</v>
          </cell>
          <cell r="DQ28">
            <v>0</v>
          </cell>
          <cell r="DR28" t="str">
            <v>(select)</v>
          </cell>
          <cell r="DS28">
            <v>0</v>
          </cell>
          <cell r="DT28">
            <v>0</v>
          </cell>
          <cell r="DU28">
            <v>0</v>
          </cell>
          <cell r="DV28">
            <v>0</v>
          </cell>
          <cell r="DW28">
            <v>0</v>
          </cell>
          <cell r="DX28" t="str">
            <v>(select)</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t="str">
            <v>No</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D28">
            <v>0</v>
          </cell>
          <cell r="FE28">
            <v>0</v>
          </cell>
          <cell r="FF28">
            <v>0</v>
          </cell>
          <cell r="FG28">
            <v>0</v>
          </cell>
          <cell r="FH28">
            <v>0</v>
          </cell>
          <cell r="FI28">
            <v>0</v>
          </cell>
          <cell r="FJ28">
            <v>0</v>
          </cell>
          <cell r="FK28">
            <v>0</v>
          </cell>
          <cell r="FL28">
            <v>0</v>
          </cell>
          <cell r="FM28">
            <v>0</v>
          </cell>
          <cell r="FN28">
            <v>0</v>
          </cell>
          <cell r="FO28">
            <v>0</v>
          </cell>
          <cell r="FP28" t="str">
            <v>Estimate (possibility of variance &lt;25%)</v>
          </cell>
          <cell r="FQ28" t="str">
            <v>Provide any additional comments relating to the program/project budget.</v>
          </cell>
          <cell r="FR28">
            <v>0</v>
          </cell>
          <cell r="FS28">
            <v>0</v>
          </cell>
          <cell r="FT28">
            <v>0</v>
          </cell>
          <cell r="FU28">
            <v>0</v>
          </cell>
          <cell r="FV28">
            <v>0</v>
          </cell>
          <cell r="FW28">
            <v>0</v>
          </cell>
          <cell r="FX28" t="str">
            <v>(select)</v>
          </cell>
          <cell r="FY28">
            <v>0</v>
          </cell>
          <cell r="FZ28">
            <v>0</v>
          </cell>
          <cell r="GA28">
            <v>0</v>
          </cell>
          <cell r="GB28">
            <v>0</v>
          </cell>
          <cell r="GC28">
            <v>0</v>
          </cell>
          <cell r="GD28">
            <v>0</v>
          </cell>
          <cell r="GE28" t="str">
            <v>(select)</v>
          </cell>
          <cell r="GF28">
            <v>0</v>
          </cell>
          <cell r="GG28">
            <v>0</v>
          </cell>
          <cell r="GH28">
            <v>0</v>
          </cell>
          <cell r="GI28">
            <v>0</v>
          </cell>
          <cell r="GJ28">
            <v>0</v>
          </cell>
          <cell r="GK28">
            <v>0</v>
          </cell>
          <cell r="GL28" t="str">
            <v>(select)</v>
          </cell>
          <cell r="GM28">
            <v>0</v>
          </cell>
          <cell r="GN28">
            <v>0</v>
          </cell>
          <cell r="GO28">
            <v>0</v>
          </cell>
          <cell r="GP28">
            <v>0</v>
          </cell>
          <cell r="GQ28">
            <v>0</v>
          </cell>
          <cell r="GR28">
            <v>0</v>
          </cell>
          <cell r="GS28" t="str">
            <v>(select)</v>
          </cell>
          <cell r="GT28">
            <v>0</v>
          </cell>
          <cell r="GU28">
            <v>0</v>
          </cell>
          <cell r="GV28">
            <v>0</v>
          </cell>
          <cell r="GW28">
            <v>0</v>
          </cell>
          <cell r="GX28">
            <v>0</v>
          </cell>
          <cell r="GY28">
            <v>0</v>
          </cell>
          <cell r="GZ28">
            <v>0</v>
          </cell>
          <cell r="HA28">
            <v>0</v>
          </cell>
          <cell r="HB28">
            <v>0</v>
          </cell>
          <cell r="HC28">
            <v>0</v>
          </cell>
          <cell r="HD28">
            <v>0</v>
          </cell>
          <cell r="HE28">
            <v>0</v>
          </cell>
          <cell r="HF28">
            <v>0</v>
          </cell>
          <cell r="HG28">
            <v>0</v>
          </cell>
          <cell r="HH28">
            <v>0</v>
          </cell>
          <cell r="HI28">
            <v>0</v>
          </cell>
          <cell r="HJ28">
            <v>0</v>
          </cell>
          <cell r="HK28">
            <v>0</v>
          </cell>
          <cell r="HL28" t="str">
            <v>(select)</v>
          </cell>
          <cell r="HM28">
            <v>0</v>
          </cell>
          <cell r="HN28">
            <v>0</v>
          </cell>
          <cell r="HO28">
            <v>0</v>
          </cell>
          <cell r="HP28">
            <v>0</v>
          </cell>
          <cell r="HQ28">
            <v>0</v>
          </cell>
          <cell r="HR28">
            <v>0</v>
          </cell>
          <cell r="HS28" t="str">
            <v>(select)</v>
          </cell>
          <cell r="HT28">
            <v>0</v>
          </cell>
          <cell r="HU28">
            <v>0</v>
          </cell>
          <cell r="HV28">
            <v>0</v>
          </cell>
          <cell r="HW28">
            <v>0</v>
          </cell>
          <cell r="HX28">
            <v>0</v>
          </cell>
          <cell r="HY28">
            <v>0</v>
          </cell>
          <cell r="HZ28" t="str">
            <v>(select)</v>
          </cell>
          <cell r="IA28">
            <v>0</v>
          </cell>
          <cell r="IB28">
            <v>0</v>
          </cell>
          <cell r="IC28">
            <v>0</v>
          </cell>
          <cell r="ID28">
            <v>0</v>
          </cell>
          <cell r="IE28">
            <v>0</v>
          </cell>
          <cell r="IF28">
            <v>0</v>
          </cell>
          <cell r="IG28" t="str">
            <v>(select)</v>
          </cell>
          <cell r="IH28">
            <v>0</v>
          </cell>
          <cell r="II28">
            <v>0</v>
          </cell>
          <cell r="IJ28">
            <v>0</v>
          </cell>
          <cell r="IK28">
            <v>0</v>
          </cell>
          <cell r="IL28">
            <v>0</v>
          </cell>
          <cell r="IM28">
            <v>0</v>
          </cell>
          <cell r="IN28">
            <v>0</v>
          </cell>
          <cell r="IO28">
            <v>0</v>
          </cell>
          <cell r="IP28">
            <v>0</v>
          </cell>
          <cell r="IQ28">
            <v>0</v>
          </cell>
          <cell r="IR28">
            <v>0</v>
          </cell>
          <cell r="IS28">
            <v>0</v>
          </cell>
          <cell r="IT28">
            <v>0</v>
          </cell>
          <cell r="IU28">
            <v>0</v>
          </cell>
          <cell r="IV28">
            <v>0</v>
          </cell>
          <cell r="IW28">
            <v>0</v>
          </cell>
          <cell r="IX28">
            <v>0</v>
          </cell>
          <cell r="IY28">
            <v>0</v>
          </cell>
          <cell r="IZ28" t="str">
            <v>Provide any additional information about expected operating impacts. Note: subject to annual operating budget review.</v>
          </cell>
          <cell r="JA28">
            <v>0</v>
          </cell>
          <cell r="JB28" t="str">
            <v xml:space="preserve">  (select)</v>
          </cell>
          <cell r="JC28">
            <v>0</v>
          </cell>
          <cell r="JD28" t="str">
            <v xml:space="preserve">  (select)</v>
          </cell>
          <cell r="JE28">
            <v>0</v>
          </cell>
          <cell r="JF28" t="str">
            <v xml:space="preserve">  (select)</v>
          </cell>
          <cell r="JG28">
            <v>0</v>
          </cell>
          <cell r="JH28">
            <v>0</v>
          </cell>
          <cell r="JI28">
            <v>0</v>
          </cell>
          <cell r="JJ28">
            <v>0</v>
          </cell>
          <cell r="JK28">
            <v>0</v>
          </cell>
          <cell r="JL28">
            <v>0</v>
          </cell>
          <cell r="JM28">
            <v>0</v>
          </cell>
          <cell r="JN28">
            <v>0</v>
          </cell>
          <cell r="JO28">
            <v>0</v>
          </cell>
          <cell r="JP28">
            <v>0</v>
          </cell>
          <cell r="JQ28">
            <v>0</v>
          </cell>
          <cell r="JR28">
            <v>0</v>
          </cell>
          <cell r="JS28">
            <v>0</v>
          </cell>
          <cell r="JT28">
            <v>0</v>
          </cell>
          <cell r="JU28">
            <v>0</v>
          </cell>
          <cell r="JV28">
            <v>0</v>
          </cell>
          <cell r="JW28">
            <v>0</v>
          </cell>
          <cell r="JX28">
            <v>0</v>
          </cell>
          <cell r="JY28">
            <v>0</v>
          </cell>
          <cell r="JZ28">
            <v>0</v>
          </cell>
          <cell r="KA28">
            <v>0</v>
          </cell>
          <cell r="KB28">
            <v>0</v>
          </cell>
          <cell r="KC28">
            <v>0</v>
          </cell>
          <cell r="KD28">
            <v>0</v>
          </cell>
          <cell r="KE28">
            <v>0</v>
          </cell>
          <cell r="KF28">
            <v>0</v>
          </cell>
          <cell r="KG28">
            <v>0</v>
          </cell>
          <cell r="KH28">
            <v>0</v>
          </cell>
          <cell r="KI28">
            <v>0</v>
          </cell>
          <cell r="KJ28">
            <v>0</v>
          </cell>
          <cell r="KK28">
            <v>0</v>
          </cell>
          <cell r="KL28">
            <v>0</v>
          </cell>
          <cell r="KM28">
            <v>0</v>
          </cell>
          <cell r="KN28" t="str">
            <v>(select)</v>
          </cell>
          <cell r="KO28">
            <v>0</v>
          </cell>
          <cell r="KP28" t="str">
            <v>(select)</v>
          </cell>
          <cell r="KQ28">
            <v>0</v>
          </cell>
          <cell r="KR28" t="str">
            <v>(select)</v>
          </cell>
          <cell r="KS28">
            <v>0</v>
          </cell>
          <cell r="KT28" t="str">
            <v>Source of funds for Value Proposition (e.g. Capital Plan Program)</v>
          </cell>
          <cell r="KU28" t="str">
            <v>Affordable Housing Reserve- Prepaid Leases</v>
          </cell>
          <cell r="KV28">
            <v>0</v>
          </cell>
          <cell r="KW28">
            <v>0</v>
          </cell>
          <cell r="KX28" t="str">
            <v>(select)</v>
          </cell>
          <cell r="KY28">
            <v>0</v>
          </cell>
          <cell r="KZ28" t="str">
            <v>(select)</v>
          </cell>
          <cell r="LA28">
            <v>0</v>
          </cell>
          <cell r="LB28" t="str">
            <v>(select)</v>
          </cell>
          <cell r="LC28" t="str">
            <v>Yes</v>
          </cell>
          <cell r="LD28" t="str">
            <v>Grace Cheng</v>
          </cell>
          <cell r="LE28">
            <v>42661</v>
          </cell>
          <cell r="LF28" t="str">
            <v>Yes</v>
          </cell>
          <cell r="LG28" t="str">
            <v>Mukhtar Latif</v>
          </cell>
          <cell r="LH28">
            <v>42663</v>
          </cell>
          <cell r="LM28">
            <v>0</v>
          </cell>
          <cell r="LN28">
            <v>0</v>
          </cell>
          <cell r="LO28">
            <v>0</v>
          </cell>
          <cell r="LP28">
            <v>0</v>
          </cell>
          <cell r="LQ28">
            <v>0</v>
          </cell>
          <cell r="LR28">
            <v>0</v>
          </cell>
          <cell r="LS28" t="str">
            <v>Affordable Housing Modular Units Design Strategy</v>
          </cell>
          <cell r="LT28" t="str">
            <v>VAHA - Modular Design Strategy</v>
          </cell>
          <cell r="LU28" t="str">
            <v>VAHA - Modular Design Strategy</v>
          </cell>
          <cell r="LV28" t="b">
            <v>1</v>
          </cell>
          <cell r="LW28">
            <v>0</v>
          </cell>
          <cell r="LX28">
            <v>0</v>
          </cell>
          <cell r="LY28">
            <v>0</v>
          </cell>
        </row>
        <row r="29">
          <cell r="B29" t="str">
            <v>H5</v>
          </cell>
          <cell r="C29">
            <v>2017</v>
          </cell>
          <cell r="D29">
            <v>42661</v>
          </cell>
          <cell r="E29" t="str">
            <v>Community Services</v>
          </cell>
          <cell r="F29" t="str">
            <v>(select)</v>
          </cell>
          <cell r="G29" t="str">
            <v>Abigail Bond</v>
          </cell>
          <cell r="H29" t="str">
            <v>Program</v>
          </cell>
          <cell r="I29" t="str">
            <v>Capital</v>
          </cell>
          <cell r="J29" t="str">
            <v>Both Internal &amp; External</v>
          </cell>
          <cell r="K29" t="str">
            <v>01. Housing</v>
          </cell>
          <cell r="L29" t="str">
            <v>A. Non-Market Rental Housing</v>
          </cell>
          <cell r="M29" t="str">
            <v>07. Other</v>
          </cell>
          <cell r="N29" t="str">
            <v>Grants -NPO Lease renewal programme</v>
          </cell>
          <cell r="O29" t="str">
            <v>No</v>
          </cell>
          <cell r="P29" t="str">
            <v>January</v>
          </cell>
          <cell r="Q29">
            <v>2017</v>
          </cell>
          <cell r="R29" t="str">
            <v>December</v>
          </cell>
          <cell r="S29">
            <v>2018</v>
          </cell>
          <cell r="T29" t="str">
            <v>New asset/service</v>
          </cell>
          <cell r="U29" t="str">
            <v>No</v>
          </cell>
          <cell r="V29">
            <v>0</v>
          </cell>
          <cell r="W29" t="str">
            <v>Yes</v>
          </cell>
          <cell r="X29" t="str">
            <v>No - Disbursement subject to report back (i.e., Grant Program)</v>
          </cell>
          <cell r="Y29" t="str">
            <v>No</v>
          </cell>
          <cell r="Z29" t="str">
            <v>NPO Lease renewal programme</v>
          </cell>
          <cell r="AA29">
            <v>0</v>
          </cell>
          <cell r="AB29">
            <v>0</v>
          </cell>
          <cell r="AC29" t="str">
            <v>Lease renewal of NPO stock</v>
          </cell>
          <cell r="AD29">
            <v>100</v>
          </cell>
          <cell r="AE29" t="str">
            <v>Units</v>
          </cell>
          <cell r="AF29">
            <v>0</v>
          </cell>
          <cell r="AG29">
            <v>0</v>
          </cell>
          <cell r="AH29">
            <v>0</v>
          </cell>
          <cell r="AI29">
            <v>0</v>
          </cell>
          <cell r="AJ29">
            <v>0</v>
          </cell>
          <cell r="AK29">
            <v>0</v>
          </cell>
          <cell r="AL29">
            <v>0</v>
          </cell>
          <cell r="AM29">
            <v>0</v>
          </cell>
          <cell r="AN29">
            <v>0</v>
          </cell>
          <cell r="AO29">
            <v>0</v>
          </cell>
          <cell r="AP29">
            <v>0</v>
          </cell>
          <cell r="AQ29" t="str">
            <v>(select)</v>
          </cell>
          <cell r="AR29">
            <v>0</v>
          </cell>
          <cell r="AS29">
            <v>0</v>
          </cell>
          <cell r="AT29">
            <v>0</v>
          </cell>
          <cell r="AU29">
            <v>0</v>
          </cell>
          <cell r="AV29">
            <v>0</v>
          </cell>
          <cell r="AW29" t="str">
            <v>(select)</v>
          </cell>
          <cell r="AX29">
            <v>0</v>
          </cell>
          <cell r="AY29">
            <v>0</v>
          </cell>
          <cell r="AZ29">
            <v>0</v>
          </cell>
          <cell r="BA29">
            <v>0</v>
          </cell>
          <cell r="BB29">
            <v>0</v>
          </cell>
          <cell r="BC29" t="str">
            <v>(select)</v>
          </cell>
          <cell r="BD29">
            <v>0</v>
          </cell>
          <cell r="BE29">
            <v>0</v>
          </cell>
          <cell r="BF29">
            <v>0</v>
          </cell>
          <cell r="BG29">
            <v>0</v>
          </cell>
          <cell r="BH29">
            <v>0</v>
          </cell>
          <cell r="BI29" t="str">
            <v>(select)</v>
          </cell>
          <cell r="BJ29">
            <v>0</v>
          </cell>
          <cell r="BK29">
            <v>0</v>
          </cell>
          <cell r="BL29">
            <v>0</v>
          </cell>
          <cell r="BM29">
            <v>0</v>
          </cell>
          <cell r="BN29">
            <v>0</v>
          </cell>
          <cell r="BO29" t="str">
            <v>(select)</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t="str">
            <v>No</v>
          </cell>
          <cell r="CF29">
            <v>500000</v>
          </cell>
          <cell r="CG29">
            <v>125000</v>
          </cell>
          <cell r="CH29">
            <v>125000</v>
          </cell>
          <cell r="CI29">
            <v>125000</v>
          </cell>
          <cell r="CJ29">
            <v>125000</v>
          </cell>
          <cell r="CK29">
            <v>0</v>
          </cell>
          <cell r="CL29">
            <v>0</v>
          </cell>
          <cell r="CM29">
            <v>0</v>
          </cell>
          <cell r="CN29">
            <v>0</v>
          </cell>
          <cell r="CO29">
            <v>0</v>
          </cell>
          <cell r="CP29">
            <v>500000</v>
          </cell>
          <cell r="CQ29">
            <v>125000</v>
          </cell>
          <cell r="CR29">
            <v>125000</v>
          </cell>
          <cell r="CS29">
            <v>125000</v>
          </cell>
          <cell r="CT29">
            <v>125000</v>
          </cell>
          <cell r="CU29">
            <v>0</v>
          </cell>
          <cell r="CV29">
            <v>0</v>
          </cell>
          <cell r="CW29">
            <v>0</v>
          </cell>
          <cell r="CX29">
            <v>0</v>
          </cell>
          <cell r="CY29">
            <v>0</v>
          </cell>
          <cell r="CZ29" t="str">
            <v>(select)</v>
          </cell>
          <cell r="DA29">
            <v>0</v>
          </cell>
          <cell r="DB29">
            <v>0</v>
          </cell>
          <cell r="DC29">
            <v>0</v>
          </cell>
          <cell r="DD29">
            <v>0</v>
          </cell>
          <cell r="DE29">
            <v>0</v>
          </cell>
          <cell r="DF29" t="str">
            <v>(select)</v>
          </cell>
          <cell r="DG29">
            <v>0</v>
          </cell>
          <cell r="DH29">
            <v>0</v>
          </cell>
          <cell r="DI29">
            <v>0</v>
          </cell>
          <cell r="DJ29">
            <v>0</v>
          </cell>
          <cell r="DK29">
            <v>0</v>
          </cell>
          <cell r="DL29" t="str">
            <v>(select)</v>
          </cell>
          <cell r="DM29">
            <v>0</v>
          </cell>
          <cell r="DN29">
            <v>0</v>
          </cell>
          <cell r="DO29">
            <v>0</v>
          </cell>
          <cell r="DP29">
            <v>0</v>
          </cell>
          <cell r="DQ29">
            <v>0</v>
          </cell>
          <cell r="DR29" t="str">
            <v>(select)</v>
          </cell>
          <cell r="DS29">
            <v>0</v>
          </cell>
          <cell r="DT29">
            <v>0</v>
          </cell>
          <cell r="DU29">
            <v>0</v>
          </cell>
          <cell r="DV29">
            <v>0</v>
          </cell>
          <cell r="DW29">
            <v>0</v>
          </cell>
          <cell r="DX29" t="str">
            <v>(select)</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t="str">
            <v>No</v>
          </cell>
          <cell r="EO29">
            <v>500000</v>
          </cell>
          <cell r="EP29">
            <v>0</v>
          </cell>
          <cell r="EQ29">
            <v>0</v>
          </cell>
          <cell r="ER29">
            <v>0</v>
          </cell>
          <cell r="ES29">
            <v>0</v>
          </cell>
          <cell r="ET29">
            <v>0</v>
          </cell>
          <cell r="EU29">
            <v>0</v>
          </cell>
          <cell r="EV29">
            <v>0</v>
          </cell>
          <cell r="EW29">
            <v>0</v>
          </cell>
          <cell r="EX29">
            <v>0</v>
          </cell>
          <cell r="EY29">
            <v>500000</v>
          </cell>
          <cell r="EZ29">
            <v>0</v>
          </cell>
          <cell r="FA29">
            <v>0</v>
          </cell>
          <cell r="FB29">
            <v>0</v>
          </cell>
          <cell r="FC29">
            <v>0</v>
          </cell>
          <cell r="FD29">
            <v>0</v>
          </cell>
          <cell r="FE29">
            <v>0</v>
          </cell>
          <cell r="FF29">
            <v>0</v>
          </cell>
          <cell r="FG29">
            <v>0</v>
          </cell>
          <cell r="FH29">
            <v>0</v>
          </cell>
          <cell r="FI29">
            <v>0</v>
          </cell>
          <cell r="FJ29">
            <v>0</v>
          </cell>
          <cell r="FK29">
            <v>0</v>
          </cell>
          <cell r="FL29">
            <v>500000</v>
          </cell>
          <cell r="FM29">
            <v>0</v>
          </cell>
          <cell r="FN29">
            <v>500000</v>
          </cell>
          <cell r="FO29">
            <v>0</v>
          </cell>
          <cell r="FP29" t="str">
            <v>Estimate (possibility of variance &lt;25%)</v>
          </cell>
          <cell r="FQ29" t="str">
            <v>Provide any additional comments relating to the program/project budget.</v>
          </cell>
          <cell r="FR29">
            <v>0</v>
          </cell>
          <cell r="FS29">
            <v>0</v>
          </cell>
          <cell r="FT29">
            <v>0</v>
          </cell>
          <cell r="FU29">
            <v>0</v>
          </cell>
          <cell r="FV29">
            <v>0</v>
          </cell>
          <cell r="FW29">
            <v>0</v>
          </cell>
          <cell r="FX29" t="str">
            <v>(select)</v>
          </cell>
          <cell r="FY29">
            <v>0</v>
          </cell>
          <cell r="FZ29">
            <v>0</v>
          </cell>
          <cell r="GA29">
            <v>0</v>
          </cell>
          <cell r="GB29">
            <v>0</v>
          </cell>
          <cell r="GC29">
            <v>0</v>
          </cell>
          <cell r="GD29">
            <v>0</v>
          </cell>
          <cell r="GE29" t="str">
            <v>(select)</v>
          </cell>
          <cell r="GF29">
            <v>0</v>
          </cell>
          <cell r="GG29">
            <v>0</v>
          </cell>
          <cell r="GH29">
            <v>0</v>
          </cell>
          <cell r="GI29">
            <v>0</v>
          </cell>
          <cell r="GJ29">
            <v>0</v>
          </cell>
          <cell r="GK29">
            <v>0</v>
          </cell>
          <cell r="GL29" t="str">
            <v>(select)</v>
          </cell>
          <cell r="GM29">
            <v>0</v>
          </cell>
          <cell r="GN29">
            <v>0</v>
          </cell>
          <cell r="GO29">
            <v>0</v>
          </cell>
          <cell r="GP29">
            <v>0</v>
          </cell>
          <cell r="GQ29">
            <v>0</v>
          </cell>
          <cell r="GR29">
            <v>0</v>
          </cell>
          <cell r="GS29" t="str">
            <v>(select)</v>
          </cell>
          <cell r="GT29">
            <v>0</v>
          </cell>
          <cell r="GU29">
            <v>0</v>
          </cell>
          <cell r="GV29">
            <v>0</v>
          </cell>
          <cell r="GW29">
            <v>0</v>
          </cell>
          <cell r="GX29">
            <v>0</v>
          </cell>
          <cell r="GY29">
            <v>0</v>
          </cell>
          <cell r="GZ29">
            <v>0</v>
          </cell>
          <cell r="HA29">
            <v>0</v>
          </cell>
          <cell r="HB29">
            <v>0</v>
          </cell>
          <cell r="HC29">
            <v>0</v>
          </cell>
          <cell r="HD29">
            <v>0</v>
          </cell>
          <cell r="HE29">
            <v>0</v>
          </cell>
          <cell r="HF29">
            <v>0</v>
          </cell>
          <cell r="HG29">
            <v>0</v>
          </cell>
          <cell r="HH29">
            <v>0</v>
          </cell>
          <cell r="HI29">
            <v>0</v>
          </cell>
          <cell r="HJ29">
            <v>0</v>
          </cell>
          <cell r="HK29">
            <v>0</v>
          </cell>
          <cell r="HL29" t="str">
            <v>(select)</v>
          </cell>
          <cell r="HM29">
            <v>0</v>
          </cell>
          <cell r="HN29">
            <v>0</v>
          </cell>
          <cell r="HO29">
            <v>0</v>
          </cell>
          <cell r="HP29">
            <v>0</v>
          </cell>
          <cell r="HQ29">
            <v>0</v>
          </cell>
          <cell r="HR29">
            <v>0</v>
          </cell>
          <cell r="HS29" t="str">
            <v>(select)</v>
          </cell>
          <cell r="HT29">
            <v>0</v>
          </cell>
          <cell r="HU29">
            <v>0</v>
          </cell>
          <cell r="HV29">
            <v>0</v>
          </cell>
          <cell r="HW29">
            <v>0</v>
          </cell>
          <cell r="HX29">
            <v>0</v>
          </cell>
          <cell r="HY29">
            <v>0</v>
          </cell>
          <cell r="HZ29" t="str">
            <v>(select)</v>
          </cell>
          <cell r="IA29">
            <v>0</v>
          </cell>
          <cell r="IB29">
            <v>0</v>
          </cell>
          <cell r="IC29">
            <v>0</v>
          </cell>
          <cell r="ID29">
            <v>0</v>
          </cell>
          <cell r="IE29">
            <v>0</v>
          </cell>
          <cell r="IF29">
            <v>0</v>
          </cell>
          <cell r="IG29" t="str">
            <v>(select)</v>
          </cell>
          <cell r="IH29">
            <v>0</v>
          </cell>
          <cell r="II29">
            <v>0</v>
          </cell>
          <cell r="IJ29">
            <v>0</v>
          </cell>
          <cell r="IK29">
            <v>0</v>
          </cell>
          <cell r="IL29">
            <v>0</v>
          </cell>
          <cell r="IM29">
            <v>0</v>
          </cell>
          <cell r="IN29">
            <v>0</v>
          </cell>
          <cell r="IO29">
            <v>0</v>
          </cell>
          <cell r="IP29">
            <v>0</v>
          </cell>
          <cell r="IQ29">
            <v>0</v>
          </cell>
          <cell r="IR29">
            <v>0</v>
          </cell>
          <cell r="IS29">
            <v>0</v>
          </cell>
          <cell r="IT29">
            <v>0</v>
          </cell>
          <cell r="IU29">
            <v>0</v>
          </cell>
          <cell r="IV29">
            <v>0</v>
          </cell>
          <cell r="IW29">
            <v>0</v>
          </cell>
          <cell r="IX29">
            <v>0</v>
          </cell>
          <cell r="IY29">
            <v>0</v>
          </cell>
          <cell r="IZ29" t="str">
            <v>Provide any additional information about expected operating impacts. Note: subject to annual operating budget review.</v>
          </cell>
          <cell r="JA29">
            <v>500000</v>
          </cell>
          <cell r="JB29" t="str">
            <v xml:space="preserve">  (select)</v>
          </cell>
          <cell r="JC29">
            <v>0</v>
          </cell>
          <cell r="JD29" t="str">
            <v xml:space="preserve">  (select)</v>
          </cell>
          <cell r="JE29">
            <v>0</v>
          </cell>
          <cell r="JF29" t="str">
            <v xml:space="preserve">  (select)</v>
          </cell>
          <cell r="JG29">
            <v>0</v>
          </cell>
          <cell r="JH29">
            <v>0</v>
          </cell>
          <cell r="JI29">
            <v>500000</v>
          </cell>
          <cell r="JJ29">
            <v>0</v>
          </cell>
          <cell r="JK29">
            <v>0</v>
          </cell>
          <cell r="JL29">
            <v>0</v>
          </cell>
          <cell r="JM29">
            <v>0</v>
          </cell>
          <cell r="JN29">
            <v>0</v>
          </cell>
          <cell r="JO29">
            <v>500000</v>
          </cell>
          <cell r="JP29">
            <v>0</v>
          </cell>
          <cell r="JQ29">
            <v>0</v>
          </cell>
          <cell r="JR29">
            <v>0</v>
          </cell>
          <cell r="JS29">
            <v>0</v>
          </cell>
          <cell r="JT29">
            <v>0</v>
          </cell>
          <cell r="JU29">
            <v>500000</v>
          </cell>
          <cell r="JV29">
            <v>500000</v>
          </cell>
          <cell r="JW29">
            <v>0</v>
          </cell>
          <cell r="JX29">
            <v>0</v>
          </cell>
          <cell r="JY29">
            <v>0</v>
          </cell>
          <cell r="JZ29">
            <v>0</v>
          </cell>
          <cell r="KA29">
            <v>500000</v>
          </cell>
          <cell r="KB29">
            <v>0</v>
          </cell>
          <cell r="KC29">
            <v>0</v>
          </cell>
          <cell r="KD29">
            <v>0</v>
          </cell>
          <cell r="KE29">
            <v>0</v>
          </cell>
          <cell r="KF29">
            <v>0</v>
          </cell>
          <cell r="KG29">
            <v>500000</v>
          </cell>
          <cell r="KH29">
            <v>0</v>
          </cell>
          <cell r="KI29">
            <v>0</v>
          </cell>
          <cell r="KJ29">
            <v>0</v>
          </cell>
          <cell r="KK29">
            <v>0</v>
          </cell>
          <cell r="KL29">
            <v>0</v>
          </cell>
          <cell r="KM29">
            <v>500000</v>
          </cell>
          <cell r="KN29" t="str">
            <v>(select)</v>
          </cell>
          <cell r="KO29">
            <v>0</v>
          </cell>
          <cell r="KP29" t="str">
            <v>(select)</v>
          </cell>
          <cell r="KQ29">
            <v>0</v>
          </cell>
          <cell r="KR29" t="str">
            <v>(select)</v>
          </cell>
          <cell r="KS29">
            <v>0</v>
          </cell>
          <cell r="KT29" t="str">
            <v>Source of funds for Value Proposition (e.g. Capital Plan Program)</v>
          </cell>
          <cell r="KU29" t="str">
            <v>Raplacement Housing</v>
          </cell>
          <cell r="KV29">
            <v>0</v>
          </cell>
          <cell r="KW29">
            <v>0</v>
          </cell>
          <cell r="KX29" t="str">
            <v>(select)</v>
          </cell>
          <cell r="KY29">
            <v>0</v>
          </cell>
          <cell r="KZ29" t="str">
            <v>(select)</v>
          </cell>
          <cell r="LA29">
            <v>0</v>
          </cell>
          <cell r="LB29" t="str">
            <v>(select)</v>
          </cell>
          <cell r="LC29" t="str">
            <v>Yes</v>
          </cell>
          <cell r="LD29" t="str">
            <v>Grace Cheng</v>
          </cell>
          <cell r="LE29">
            <v>42661</v>
          </cell>
          <cell r="LF29" t="str">
            <v>Yes</v>
          </cell>
          <cell r="LG29" t="str">
            <v>Kathleen Llewellyn-Thomas</v>
          </cell>
          <cell r="LH29">
            <v>42663</v>
          </cell>
          <cell r="LM29">
            <v>0</v>
          </cell>
          <cell r="LN29">
            <v>500000</v>
          </cell>
          <cell r="LO29">
            <v>0</v>
          </cell>
          <cell r="LP29">
            <v>0</v>
          </cell>
          <cell r="LQ29">
            <v>500000</v>
          </cell>
          <cell r="LR29">
            <v>0</v>
          </cell>
          <cell r="LS29" t="str">
            <v>Grants - Affordable Housing Non-Profit Operator Lease Renewal Program</v>
          </cell>
          <cell r="LT29" t="str">
            <v>Grants -NPO Lease renewal programme</v>
          </cell>
          <cell r="LU29" t="str">
            <v>Grants -NPO Lease renewal programme</v>
          </cell>
          <cell r="LV29" t="b">
            <v>1</v>
          </cell>
          <cell r="LW29">
            <v>0</v>
          </cell>
          <cell r="LX29">
            <v>0</v>
          </cell>
          <cell r="LY29">
            <v>0</v>
          </cell>
        </row>
        <row r="30">
          <cell r="B30" t="str">
            <v>H7</v>
          </cell>
          <cell r="C30">
            <v>2017</v>
          </cell>
          <cell r="D30">
            <v>42662</v>
          </cell>
          <cell r="E30" t="str">
            <v>Community Services</v>
          </cell>
          <cell r="F30" t="str">
            <v>(select)</v>
          </cell>
          <cell r="G30" t="str">
            <v>Abi Bond</v>
          </cell>
          <cell r="H30" t="str">
            <v>Program</v>
          </cell>
          <cell r="I30" t="str">
            <v>Capital</v>
          </cell>
          <cell r="J30" t="str">
            <v>Both Internal &amp; External</v>
          </cell>
          <cell r="K30" t="str">
            <v>01. Housing</v>
          </cell>
          <cell r="L30" t="str">
            <v>A. Non-Market Rental Housing</v>
          </cell>
          <cell r="M30" t="str">
            <v>07. Other</v>
          </cell>
          <cell r="N30" t="str">
            <v>Non Mkt Housing Grant Program</v>
          </cell>
          <cell r="O30" t="str">
            <v>No</v>
          </cell>
          <cell r="P30" t="str">
            <v>January</v>
          </cell>
          <cell r="Q30">
            <v>2017</v>
          </cell>
          <cell r="R30" t="str">
            <v>December</v>
          </cell>
          <cell r="S30">
            <v>2018</v>
          </cell>
          <cell r="T30" t="str">
            <v>Existing asset/service</v>
          </cell>
          <cell r="U30" t="str">
            <v>Yes</v>
          </cell>
          <cell r="V30" t="str">
            <v>NNH-00049</v>
          </cell>
          <cell r="W30" t="str">
            <v>Yes</v>
          </cell>
          <cell r="X30" t="str">
            <v>No - Disbursement subject to report back (i.e., Grant Program)</v>
          </cell>
          <cell r="Y30" t="str">
            <v>No</v>
          </cell>
          <cell r="Z30" t="str">
            <v>Provide grants per unit to non profit organizations to ensure the houisng projects can proceed, and help ensure that rents in these properties can be reduced to be affordable to persons on income assistance or who are otherwise low-income / core-need income households.</v>
          </cell>
          <cell r="AA30" t="str">
            <v xml:space="preserve">A target of circa 250 units (depend on unit mix) will receive funding for new affordable units by the end of 2017    
</v>
          </cell>
          <cell r="AB30">
            <v>0</v>
          </cell>
          <cell r="AC30" t="str">
            <v>New Affordable residential rental units</v>
          </cell>
          <cell r="AD30">
            <v>250</v>
          </cell>
          <cell r="AE30" t="str">
            <v>Affordable Rental units</v>
          </cell>
          <cell r="AF30">
            <v>0</v>
          </cell>
          <cell r="AG30">
            <v>0</v>
          </cell>
          <cell r="AH30">
            <v>0</v>
          </cell>
          <cell r="AI30">
            <v>0</v>
          </cell>
          <cell r="AJ30">
            <v>0</v>
          </cell>
          <cell r="AK30">
            <v>0</v>
          </cell>
          <cell r="AL30">
            <v>0</v>
          </cell>
          <cell r="AM30">
            <v>0</v>
          </cell>
          <cell r="AN30">
            <v>0</v>
          </cell>
          <cell r="AO30">
            <v>0</v>
          </cell>
          <cell r="AP30">
            <v>0</v>
          </cell>
          <cell r="AQ30" t="str">
            <v>(select)</v>
          </cell>
          <cell r="AR30">
            <v>0</v>
          </cell>
          <cell r="AS30">
            <v>0</v>
          </cell>
          <cell r="AT30">
            <v>0</v>
          </cell>
          <cell r="AU30">
            <v>0</v>
          </cell>
          <cell r="AV30">
            <v>0</v>
          </cell>
          <cell r="AW30" t="str">
            <v>(select)</v>
          </cell>
          <cell r="AX30">
            <v>0</v>
          </cell>
          <cell r="AY30">
            <v>0</v>
          </cell>
          <cell r="AZ30">
            <v>0</v>
          </cell>
          <cell r="BA30">
            <v>0</v>
          </cell>
          <cell r="BB30">
            <v>0</v>
          </cell>
          <cell r="BC30" t="str">
            <v>(select)</v>
          </cell>
          <cell r="BD30">
            <v>0</v>
          </cell>
          <cell r="BE30">
            <v>0</v>
          </cell>
          <cell r="BF30">
            <v>0</v>
          </cell>
          <cell r="BG30">
            <v>0</v>
          </cell>
          <cell r="BH30">
            <v>0</v>
          </cell>
          <cell r="BI30" t="str">
            <v>(select)</v>
          </cell>
          <cell r="BJ30">
            <v>0</v>
          </cell>
          <cell r="BK30">
            <v>0</v>
          </cell>
          <cell r="BL30">
            <v>0</v>
          </cell>
          <cell r="BM30">
            <v>0</v>
          </cell>
          <cell r="BN30">
            <v>0</v>
          </cell>
          <cell r="BO30" t="str">
            <v>(select)</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t="str">
            <v>No</v>
          </cell>
          <cell r="CF30">
            <v>2500000</v>
          </cell>
          <cell r="CG30">
            <v>625000</v>
          </cell>
          <cell r="CH30">
            <v>625000</v>
          </cell>
          <cell r="CI30">
            <v>625000</v>
          </cell>
          <cell r="CJ30">
            <v>625000</v>
          </cell>
          <cell r="CK30">
            <v>0</v>
          </cell>
          <cell r="CL30">
            <v>0</v>
          </cell>
          <cell r="CM30">
            <v>0</v>
          </cell>
          <cell r="CN30">
            <v>0</v>
          </cell>
          <cell r="CO30">
            <v>0</v>
          </cell>
          <cell r="CP30">
            <v>2500000</v>
          </cell>
          <cell r="CQ30">
            <v>625000</v>
          </cell>
          <cell r="CR30">
            <v>625000</v>
          </cell>
          <cell r="CS30">
            <v>625000</v>
          </cell>
          <cell r="CT30">
            <v>625000</v>
          </cell>
          <cell r="CU30">
            <v>0</v>
          </cell>
          <cell r="CV30">
            <v>0</v>
          </cell>
          <cell r="CW30">
            <v>0</v>
          </cell>
          <cell r="CX30">
            <v>0</v>
          </cell>
          <cell r="CY30">
            <v>0</v>
          </cell>
          <cell r="CZ30" t="str">
            <v>(select)</v>
          </cell>
          <cell r="DA30">
            <v>0</v>
          </cell>
          <cell r="DB30">
            <v>0</v>
          </cell>
          <cell r="DC30">
            <v>0</v>
          </cell>
          <cell r="DD30">
            <v>0</v>
          </cell>
          <cell r="DE30">
            <v>0</v>
          </cell>
          <cell r="DF30" t="str">
            <v>(select)</v>
          </cell>
          <cell r="DG30">
            <v>0</v>
          </cell>
          <cell r="DH30">
            <v>0</v>
          </cell>
          <cell r="DI30">
            <v>0</v>
          </cell>
          <cell r="DJ30">
            <v>0</v>
          </cell>
          <cell r="DK30">
            <v>0</v>
          </cell>
          <cell r="DL30" t="str">
            <v>(select)</v>
          </cell>
          <cell r="DM30">
            <v>0</v>
          </cell>
          <cell r="DN30">
            <v>0</v>
          </cell>
          <cell r="DO30">
            <v>0</v>
          </cell>
          <cell r="DP30">
            <v>0</v>
          </cell>
          <cell r="DQ30">
            <v>0</v>
          </cell>
          <cell r="DR30" t="str">
            <v>(select)</v>
          </cell>
          <cell r="DS30">
            <v>0</v>
          </cell>
          <cell r="DT30">
            <v>0</v>
          </cell>
          <cell r="DU30">
            <v>0</v>
          </cell>
          <cell r="DV30">
            <v>0</v>
          </cell>
          <cell r="DW30">
            <v>0</v>
          </cell>
          <cell r="DX30" t="str">
            <v>(select)</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t="str">
            <v>No</v>
          </cell>
          <cell r="EO30">
            <v>2500000</v>
          </cell>
          <cell r="EP30">
            <v>0</v>
          </cell>
          <cell r="EQ30">
            <v>0</v>
          </cell>
          <cell r="ER30">
            <v>0</v>
          </cell>
          <cell r="ES30">
            <v>0</v>
          </cell>
          <cell r="ET30">
            <v>0</v>
          </cell>
          <cell r="EU30">
            <v>0</v>
          </cell>
          <cell r="EV30">
            <v>0</v>
          </cell>
          <cell r="EW30">
            <v>0</v>
          </cell>
          <cell r="EX30">
            <v>0</v>
          </cell>
          <cell r="EY30">
            <v>2500000</v>
          </cell>
          <cell r="EZ30">
            <v>0</v>
          </cell>
          <cell r="FA30">
            <v>0</v>
          </cell>
          <cell r="FB30">
            <v>0</v>
          </cell>
          <cell r="FC30">
            <v>0</v>
          </cell>
          <cell r="FD30">
            <v>0</v>
          </cell>
          <cell r="FE30">
            <v>0</v>
          </cell>
          <cell r="FF30">
            <v>0</v>
          </cell>
          <cell r="FG30">
            <v>0</v>
          </cell>
          <cell r="FH30">
            <v>0</v>
          </cell>
          <cell r="FI30">
            <v>0</v>
          </cell>
          <cell r="FJ30">
            <v>0</v>
          </cell>
          <cell r="FK30">
            <v>0</v>
          </cell>
          <cell r="FL30">
            <v>2500000</v>
          </cell>
          <cell r="FM30">
            <v>0</v>
          </cell>
          <cell r="FN30">
            <v>2500000</v>
          </cell>
          <cell r="FO30">
            <v>0</v>
          </cell>
          <cell r="FP30" t="str">
            <v>Estimate (possibility of variance &lt;25%)</v>
          </cell>
          <cell r="FQ30" t="str">
            <v>Provide any additional comments relating to the program/project budget.</v>
          </cell>
          <cell r="FR30">
            <v>0</v>
          </cell>
          <cell r="FS30">
            <v>0</v>
          </cell>
          <cell r="FT30">
            <v>0</v>
          </cell>
          <cell r="FU30">
            <v>0</v>
          </cell>
          <cell r="FV30">
            <v>0</v>
          </cell>
          <cell r="FW30">
            <v>0</v>
          </cell>
          <cell r="FX30" t="str">
            <v>(select)</v>
          </cell>
          <cell r="FY30">
            <v>0</v>
          </cell>
          <cell r="FZ30">
            <v>0</v>
          </cell>
          <cell r="GA30">
            <v>0</v>
          </cell>
          <cell r="GB30">
            <v>0</v>
          </cell>
          <cell r="GC30">
            <v>0</v>
          </cell>
          <cell r="GD30">
            <v>0</v>
          </cell>
          <cell r="GE30" t="str">
            <v>(select)</v>
          </cell>
          <cell r="GF30">
            <v>0</v>
          </cell>
          <cell r="GG30">
            <v>0</v>
          </cell>
          <cell r="GH30">
            <v>0</v>
          </cell>
          <cell r="GI30">
            <v>0</v>
          </cell>
          <cell r="GJ30">
            <v>0</v>
          </cell>
          <cell r="GK30">
            <v>0</v>
          </cell>
          <cell r="GL30" t="str">
            <v>(select)</v>
          </cell>
          <cell r="GM30">
            <v>0</v>
          </cell>
          <cell r="GN30">
            <v>0</v>
          </cell>
          <cell r="GO30">
            <v>0</v>
          </cell>
          <cell r="GP30">
            <v>0</v>
          </cell>
          <cell r="GQ30">
            <v>0</v>
          </cell>
          <cell r="GR30">
            <v>0</v>
          </cell>
          <cell r="GS30" t="str">
            <v>(select)</v>
          </cell>
          <cell r="GT30">
            <v>0</v>
          </cell>
          <cell r="GU30">
            <v>0</v>
          </cell>
          <cell r="GV30">
            <v>0</v>
          </cell>
          <cell r="GW30">
            <v>0</v>
          </cell>
          <cell r="GX30">
            <v>0</v>
          </cell>
          <cell r="GY30">
            <v>0</v>
          </cell>
          <cell r="GZ30">
            <v>0</v>
          </cell>
          <cell r="HA30">
            <v>0</v>
          </cell>
          <cell r="HB30">
            <v>0</v>
          </cell>
          <cell r="HC30">
            <v>0</v>
          </cell>
          <cell r="HD30">
            <v>0</v>
          </cell>
          <cell r="HE30">
            <v>0</v>
          </cell>
          <cell r="HF30">
            <v>0</v>
          </cell>
          <cell r="HG30">
            <v>0</v>
          </cell>
          <cell r="HH30">
            <v>0</v>
          </cell>
          <cell r="HI30">
            <v>0</v>
          </cell>
          <cell r="HJ30">
            <v>0</v>
          </cell>
          <cell r="HK30">
            <v>0</v>
          </cell>
          <cell r="HL30" t="str">
            <v>(select)</v>
          </cell>
          <cell r="HM30">
            <v>0</v>
          </cell>
          <cell r="HN30">
            <v>0</v>
          </cell>
          <cell r="HO30">
            <v>0</v>
          </cell>
          <cell r="HP30">
            <v>0</v>
          </cell>
          <cell r="HQ30">
            <v>0</v>
          </cell>
          <cell r="HR30">
            <v>0</v>
          </cell>
          <cell r="HS30" t="str">
            <v>(select)</v>
          </cell>
          <cell r="HT30">
            <v>0</v>
          </cell>
          <cell r="HU30">
            <v>0</v>
          </cell>
          <cell r="HV30">
            <v>0</v>
          </cell>
          <cell r="HW30">
            <v>0</v>
          </cell>
          <cell r="HX30">
            <v>0</v>
          </cell>
          <cell r="HY30">
            <v>0</v>
          </cell>
          <cell r="HZ30" t="str">
            <v>(select)</v>
          </cell>
          <cell r="IA30">
            <v>0</v>
          </cell>
          <cell r="IB30">
            <v>0</v>
          </cell>
          <cell r="IC30">
            <v>0</v>
          </cell>
          <cell r="ID30">
            <v>0</v>
          </cell>
          <cell r="IE30">
            <v>0</v>
          </cell>
          <cell r="IF30">
            <v>0</v>
          </cell>
          <cell r="IG30" t="str">
            <v>(select)</v>
          </cell>
          <cell r="IH30">
            <v>0</v>
          </cell>
          <cell r="II30">
            <v>0</v>
          </cell>
          <cell r="IJ30">
            <v>0</v>
          </cell>
          <cell r="IK30">
            <v>0</v>
          </cell>
          <cell r="IL30">
            <v>0</v>
          </cell>
          <cell r="IM30">
            <v>0</v>
          </cell>
          <cell r="IN30">
            <v>0</v>
          </cell>
          <cell r="IO30">
            <v>0</v>
          </cell>
          <cell r="IP30">
            <v>0</v>
          </cell>
          <cell r="IQ30">
            <v>0</v>
          </cell>
          <cell r="IR30">
            <v>0</v>
          </cell>
          <cell r="IS30">
            <v>0</v>
          </cell>
          <cell r="IT30">
            <v>0</v>
          </cell>
          <cell r="IU30">
            <v>0</v>
          </cell>
          <cell r="IV30">
            <v>0</v>
          </cell>
          <cell r="IW30">
            <v>0</v>
          </cell>
          <cell r="IX30">
            <v>0</v>
          </cell>
          <cell r="IY30">
            <v>0</v>
          </cell>
          <cell r="IZ30" t="str">
            <v>Provide any additional information about expected operating impacts. Note: subject to annual operating budget review.</v>
          </cell>
          <cell r="JA30">
            <v>2500000</v>
          </cell>
          <cell r="JB30" t="str">
            <v xml:space="preserve">  (select)</v>
          </cell>
          <cell r="JC30">
            <v>0</v>
          </cell>
          <cell r="JD30" t="str">
            <v xml:space="preserve">  (select)</v>
          </cell>
          <cell r="JE30">
            <v>0</v>
          </cell>
          <cell r="JF30" t="str">
            <v xml:space="preserve">  (select)</v>
          </cell>
          <cell r="JG30">
            <v>0</v>
          </cell>
          <cell r="JH30">
            <v>0</v>
          </cell>
          <cell r="JI30">
            <v>2500000</v>
          </cell>
          <cell r="JJ30">
            <v>0</v>
          </cell>
          <cell r="JK30">
            <v>0</v>
          </cell>
          <cell r="JL30">
            <v>0</v>
          </cell>
          <cell r="JM30">
            <v>0</v>
          </cell>
          <cell r="JN30">
            <v>0</v>
          </cell>
          <cell r="JO30">
            <v>2500000</v>
          </cell>
          <cell r="JP30">
            <v>0</v>
          </cell>
          <cell r="JQ30">
            <v>0</v>
          </cell>
          <cell r="JR30">
            <v>0</v>
          </cell>
          <cell r="JS30">
            <v>0</v>
          </cell>
          <cell r="JT30">
            <v>0</v>
          </cell>
          <cell r="JU30">
            <v>2500000</v>
          </cell>
          <cell r="JV30">
            <v>2500000</v>
          </cell>
          <cell r="JW30">
            <v>0</v>
          </cell>
          <cell r="JX30">
            <v>0</v>
          </cell>
          <cell r="JY30">
            <v>0</v>
          </cell>
          <cell r="JZ30">
            <v>0</v>
          </cell>
          <cell r="KA30">
            <v>2500000</v>
          </cell>
          <cell r="KB30">
            <v>0</v>
          </cell>
          <cell r="KC30">
            <v>0</v>
          </cell>
          <cell r="KD30">
            <v>0</v>
          </cell>
          <cell r="KE30">
            <v>0</v>
          </cell>
          <cell r="KF30">
            <v>0</v>
          </cell>
          <cell r="KG30">
            <v>2500000</v>
          </cell>
          <cell r="KH30">
            <v>0</v>
          </cell>
          <cell r="KI30">
            <v>0</v>
          </cell>
          <cell r="KJ30">
            <v>0</v>
          </cell>
          <cell r="KK30">
            <v>0</v>
          </cell>
          <cell r="KL30">
            <v>0</v>
          </cell>
          <cell r="KM30">
            <v>2500000</v>
          </cell>
          <cell r="KN30" t="str">
            <v>(select)</v>
          </cell>
          <cell r="KO30">
            <v>0</v>
          </cell>
          <cell r="KP30" t="str">
            <v>(select)</v>
          </cell>
          <cell r="KQ30">
            <v>0</v>
          </cell>
          <cell r="KR30" t="str">
            <v>(select)</v>
          </cell>
          <cell r="KS30">
            <v>0</v>
          </cell>
          <cell r="KT30" t="str">
            <v>Source of funds for Value Proposition (e.g. Capital Plan Program)</v>
          </cell>
          <cell r="KU30" t="str">
            <v>Raplacement Housing</v>
          </cell>
          <cell r="KV30">
            <v>0</v>
          </cell>
          <cell r="KW30">
            <v>0</v>
          </cell>
          <cell r="KX30" t="str">
            <v>(select)</v>
          </cell>
          <cell r="KY30">
            <v>0</v>
          </cell>
          <cell r="KZ30" t="str">
            <v>(select)</v>
          </cell>
          <cell r="LA30">
            <v>0</v>
          </cell>
          <cell r="LB30" t="str">
            <v>(select)</v>
          </cell>
          <cell r="LC30" t="str">
            <v>Yes</v>
          </cell>
          <cell r="LD30" t="str">
            <v>Grace Cheng</v>
          </cell>
          <cell r="LE30">
            <v>42662</v>
          </cell>
          <cell r="LF30" t="str">
            <v>Yes</v>
          </cell>
          <cell r="LG30" t="str">
            <v>Kathleen Llewellyn-Thomas</v>
          </cell>
          <cell r="LH30">
            <v>42664</v>
          </cell>
          <cell r="LM30">
            <v>0</v>
          </cell>
          <cell r="LN30">
            <v>2500000</v>
          </cell>
          <cell r="LO30">
            <v>0</v>
          </cell>
          <cell r="LP30">
            <v>0</v>
          </cell>
          <cell r="LQ30">
            <v>2500000</v>
          </cell>
          <cell r="LR30">
            <v>0</v>
          </cell>
          <cell r="LS30" t="str">
            <v>Non-Market Housing Grants Program</v>
          </cell>
          <cell r="LT30" t="str">
            <v>Non Mkt Housing Grant Program</v>
          </cell>
          <cell r="LU30" t="str">
            <v>Non Mkt Housing Grant Program</v>
          </cell>
          <cell r="LV30" t="b">
            <v>1</v>
          </cell>
          <cell r="LW30">
            <v>0</v>
          </cell>
          <cell r="LX30">
            <v>0</v>
          </cell>
          <cell r="LY30">
            <v>0</v>
          </cell>
        </row>
        <row r="31">
          <cell r="B31" t="str">
            <v>H8</v>
          </cell>
          <cell r="C31">
            <v>2017</v>
          </cell>
          <cell r="D31">
            <v>42661</v>
          </cell>
          <cell r="E31" t="str">
            <v>Community Services</v>
          </cell>
          <cell r="F31" t="str">
            <v>(select)</v>
          </cell>
          <cell r="G31" t="str">
            <v>Abigail Bond</v>
          </cell>
          <cell r="H31" t="str">
            <v>Program</v>
          </cell>
          <cell r="I31" t="str">
            <v>Capital</v>
          </cell>
          <cell r="J31" t="str">
            <v>Both Internal &amp; External</v>
          </cell>
          <cell r="K31" t="str">
            <v>01. Housing</v>
          </cell>
          <cell r="L31" t="str">
            <v>A. Non-Market Rental Housing</v>
          </cell>
          <cell r="M31" t="str">
            <v>06. Grants</v>
          </cell>
          <cell r="N31" t="str">
            <v>SRO Grant Program 2015-18</v>
          </cell>
          <cell r="O31" t="str">
            <v>No</v>
          </cell>
          <cell r="P31" t="str">
            <v>January</v>
          </cell>
          <cell r="Q31">
            <v>2017</v>
          </cell>
          <cell r="R31" t="str">
            <v>December</v>
          </cell>
          <cell r="S31">
            <v>2018</v>
          </cell>
          <cell r="T31" t="str">
            <v>Existing asset/service</v>
          </cell>
          <cell r="U31" t="str">
            <v>Yes</v>
          </cell>
          <cell r="V31" t="str">
            <v>NNH-00050</v>
          </cell>
          <cell r="W31" t="str">
            <v>Yes</v>
          </cell>
          <cell r="X31" t="str">
            <v>No - Disbursement subject to report back (i.e., Grant Program)</v>
          </cell>
          <cell r="Y31" t="str">
            <v>No</v>
          </cell>
          <cell r="Z31" t="str">
            <v xml:space="preserve">The DTES Plan targets the upgrade of 1,500 rooms over the next 10 years and the 2015-2018 Capital Plan includes $2 million to assist in upgrading NFP owned 400 SROs (up to $5,000 per room).  </v>
          </cell>
          <cell r="AA31" t="str">
            <v xml:space="preserve">A target of circa NFP 100 rooms will receive funding for upgrades by the end of 2017  (up to $5,000 per room).
</v>
          </cell>
          <cell r="AB31">
            <v>0</v>
          </cell>
          <cell r="AC31" t="str">
            <v>Upgrading NFP owned SRO stock</v>
          </cell>
          <cell r="AD31">
            <v>100</v>
          </cell>
          <cell r="AE31" t="str">
            <v>SRO rooms</v>
          </cell>
          <cell r="AF31">
            <v>0</v>
          </cell>
          <cell r="AG31">
            <v>0</v>
          </cell>
          <cell r="AH31">
            <v>0</v>
          </cell>
          <cell r="AI31">
            <v>0</v>
          </cell>
          <cell r="AJ31">
            <v>0</v>
          </cell>
          <cell r="AK31">
            <v>0</v>
          </cell>
          <cell r="AL31">
            <v>0</v>
          </cell>
          <cell r="AM31">
            <v>0</v>
          </cell>
          <cell r="AN31">
            <v>0</v>
          </cell>
          <cell r="AO31">
            <v>0</v>
          </cell>
          <cell r="AP31">
            <v>0</v>
          </cell>
          <cell r="AQ31" t="str">
            <v>(select)</v>
          </cell>
          <cell r="AR31">
            <v>0</v>
          </cell>
          <cell r="AS31">
            <v>0</v>
          </cell>
          <cell r="AT31">
            <v>0</v>
          </cell>
          <cell r="AU31">
            <v>0</v>
          </cell>
          <cell r="AV31">
            <v>0</v>
          </cell>
          <cell r="AW31" t="str">
            <v>(select)</v>
          </cell>
          <cell r="AX31">
            <v>0</v>
          </cell>
          <cell r="AY31">
            <v>0</v>
          </cell>
          <cell r="AZ31">
            <v>0</v>
          </cell>
          <cell r="BA31">
            <v>0</v>
          </cell>
          <cell r="BB31">
            <v>0</v>
          </cell>
          <cell r="BC31" t="str">
            <v>(select)</v>
          </cell>
          <cell r="BD31">
            <v>0</v>
          </cell>
          <cell r="BE31">
            <v>0</v>
          </cell>
          <cell r="BF31">
            <v>0</v>
          </cell>
          <cell r="BG31">
            <v>0</v>
          </cell>
          <cell r="BH31">
            <v>0</v>
          </cell>
          <cell r="BI31" t="str">
            <v>(select)</v>
          </cell>
          <cell r="BJ31">
            <v>0</v>
          </cell>
          <cell r="BK31">
            <v>0</v>
          </cell>
          <cell r="BL31">
            <v>0</v>
          </cell>
          <cell r="BM31">
            <v>0</v>
          </cell>
          <cell r="BN31">
            <v>0</v>
          </cell>
          <cell r="BO31" t="str">
            <v>(select)</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t="str">
            <v>No</v>
          </cell>
          <cell r="CF31">
            <v>500000</v>
          </cell>
          <cell r="CG31">
            <v>125000</v>
          </cell>
          <cell r="CH31">
            <v>125000</v>
          </cell>
          <cell r="CI31">
            <v>125000</v>
          </cell>
          <cell r="CJ31">
            <v>125000</v>
          </cell>
          <cell r="CK31">
            <v>0</v>
          </cell>
          <cell r="CL31">
            <v>0</v>
          </cell>
          <cell r="CM31">
            <v>0</v>
          </cell>
          <cell r="CN31">
            <v>0</v>
          </cell>
          <cell r="CO31">
            <v>0</v>
          </cell>
          <cell r="CP31">
            <v>500000</v>
          </cell>
          <cell r="CQ31">
            <v>125000</v>
          </cell>
          <cell r="CR31">
            <v>125000</v>
          </cell>
          <cell r="CS31">
            <v>125000</v>
          </cell>
          <cell r="CT31">
            <v>125000</v>
          </cell>
          <cell r="CU31">
            <v>0</v>
          </cell>
          <cell r="CV31">
            <v>0</v>
          </cell>
          <cell r="CW31">
            <v>0</v>
          </cell>
          <cell r="CX31">
            <v>0</v>
          </cell>
          <cell r="CY31">
            <v>0</v>
          </cell>
          <cell r="CZ31" t="str">
            <v>(select)</v>
          </cell>
          <cell r="DA31">
            <v>0</v>
          </cell>
          <cell r="DB31">
            <v>0</v>
          </cell>
          <cell r="DC31">
            <v>0</v>
          </cell>
          <cell r="DD31">
            <v>0</v>
          </cell>
          <cell r="DE31">
            <v>0</v>
          </cell>
          <cell r="DF31" t="str">
            <v>(select)</v>
          </cell>
          <cell r="DG31">
            <v>0</v>
          </cell>
          <cell r="DH31">
            <v>0</v>
          </cell>
          <cell r="DI31">
            <v>0</v>
          </cell>
          <cell r="DJ31">
            <v>0</v>
          </cell>
          <cell r="DK31">
            <v>0</v>
          </cell>
          <cell r="DL31" t="str">
            <v>(select)</v>
          </cell>
          <cell r="DM31">
            <v>0</v>
          </cell>
          <cell r="DN31">
            <v>0</v>
          </cell>
          <cell r="DO31">
            <v>0</v>
          </cell>
          <cell r="DP31">
            <v>0</v>
          </cell>
          <cell r="DQ31">
            <v>0</v>
          </cell>
          <cell r="DR31" t="str">
            <v>(select)</v>
          </cell>
          <cell r="DS31">
            <v>0</v>
          </cell>
          <cell r="DT31">
            <v>0</v>
          </cell>
          <cell r="DU31">
            <v>0</v>
          </cell>
          <cell r="DV31">
            <v>0</v>
          </cell>
          <cell r="DW31">
            <v>0</v>
          </cell>
          <cell r="DX31" t="str">
            <v>(select)</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t="str">
            <v>No</v>
          </cell>
          <cell r="EO31">
            <v>500000</v>
          </cell>
          <cell r="EP31">
            <v>0</v>
          </cell>
          <cell r="EQ31">
            <v>0</v>
          </cell>
          <cell r="ER31">
            <v>0</v>
          </cell>
          <cell r="ES31">
            <v>0</v>
          </cell>
          <cell r="ET31">
            <v>0</v>
          </cell>
          <cell r="EU31">
            <v>0</v>
          </cell>
          <cell r="EV31">
            <v>0</v>
          </cell>
          <cell r="EW31">
            <v>0</v>
          </cell>
          <cell r="EX31">
            <v>0</v>
          </cell>
          <cell r="EY31">
            <v>500000</v>
          </cell>
          <cell r="EZ31">
            <v>0</v>
          </cell>
          <cell r="FA31">
            <v>0</v>
          </cell>
          <cell r="FB31">
            <v>0</v>
          </cell>
          <cell r="FC31">
            <v>0</v>
          </cell>
          <cell r="FD31">
            <v>0</v>
          </cell>
          <cell r="FE31">
            <v>0</v>
          </cell>
          <cell r="FF31">
            <v>0</v>
          </cell>
          <cell r="FG31">
            <v>0</v>
          </cell>
          <cell r="FH31">
            <v>0</v>
          </cell>
          <cell r="FI31">
            <v>0</v>
          </cell>
          <cell r="FJ31">
            <v>0</v>
          </cell>
          <cell r="FK31">
            <v>0</v>
          </cell>
          <cell r="FL31">
            <v>500000</v>
          </cell>
          <cell r="FM31">
            <v>0</v>
          </cell>
          <cell r="FN31">
            <v>500000</v>
          </cell>
          <cell r="FO31">
            <v>0</v>
          </cell>
          <cell r="FP31" t="str">
            <v>Estimate (possibility of variance &lt;25%)</v>
          </cell>
          <cell r="FQ31" t="str">
            <v>Provide any additional comments relating to the program/project budget.</v>
          </cell>
          <cell r="FR31">
            <v>0</v>
          </cell>
          <cell r="FS31">
            <v>0</v>
          </cell>
          <cell r="FT31">
            <v>0</v>
          </cell>
          <cell r="FU31">
            <v>0</v>
          </cell>
          <cell r="FV31">
            <v>0</v>
          </cell>
          <cell r="FW31">
            <v>0</v>
          </cell>
          <cell r="FX31" t="str">
            <v>(select)</v>
          </cell>
          <cell r="FY31">
            <v>0</v>
          </cell>
          <cell r="FZ31">
            <v>0</v>
          </cell>
          <cell r="GA31">
            <v>0</v>
          </cell>
          <cell r="GB31">
            <v>0</v>
          </cell>
          <cell r="GC31">
            <v>0</v>
          </cell>
          <cell r="GD31">
            <v>0</v>
          </cell>
          <cell r="GE31" t="str">
            <v>(select)</v>
          </cell>
          <cell r="GF31">
            <v>0</v>
          </cell>
          <cell r="GG31">
            <v>0</v>
          </cell>
          <cell r="GH31">
            <v>0</v>
          </cell>
          <cell r="GI31">
            <v>0</v>
          </cell>
          <cell r="GJ31">
            <v>0</v>
          </cell>
          <cell r="GK31">
            <v>0</v>
          </cell>
          <cell r="GL31" t="str">
            <v>(select)</v>
          </cell>
          <cell r="GM31">
            <v>0</v>
          </cell>
          <cell r="GN31">
            <v>0</v>
          </cell>
          <cell r="GO31">
            <v>0</v>
          </cell>
          <cell r="GP31">
            <v>0</v>
          </cell>
          <cell r="GQ31">
            <v>0</v>
          </cell>
          <cell r="GR31">
            <v>0</v>
          </cell>
          <cell r="GS31" t="str">
            <v>(select)</v>
          </cell>
          <cell r="GT31">
            <v>0</v>
          </cell>
          <cell r="GU31">
            <v>0</v>
          </cell>
          <cell r="GV31">
            <v>0</v>
          </cell>
          <cell r="GW31">
            <v>0</v>
          </cell>
          <cell r="GX31">
            <v>0</v>
          </cell>
          <cell r="GY31">
            <v>0</v>
          </cell>
          <cell r="GZ31">
            <v>0</v>
          </cell>
          <cell r="HA31">
            <v>0</v>
          </cell>
          <cell r="HB31">
            <v>0</v>
          </cell>
          <cell r="HC31">
            <v>0</v>
          </cell>
          <cell r="HD31">
            <v>0</v>
          </cell>
          <cell r="HE31">
            <v>0</v>
          </cell>
          <cell r="HF31">
            <v>0</v>
          </cell>
          <cell r="HG31">
            <v>0</v>
          </cell>
          <cell r="HH31">
            <v>0</v>
          </cell>
          <cell r="HI31">
            <v>0</v>
          </cell>
          <cell r="HJ31">
            <v>0</v>
          </cell>
          <cell r="HK31">
            <v>0</v>
          </cell>
          <cell r="HL31" t="str">
            <v>(select)</v>
          </cell>
          <cell r="HM31">
            <v>0</v>
          </cell>
          <cell r="HN31">
            <v>0</v>
          </cell>
          <cell r="HO31">
            <v>0</v>
          </cell>
          <cell r="HP31">
            <v>0</v>
          </cell>
          <cell r="HQ31">
            <v>0</v>
          </cell>
          <cell r="HR31">
            <v>0</v>
          </cell>
          <cell r="HS31" t="str">
            <v>(select)</v>
          </cell>
          <cell r="HT31">
            <v>0</v>
          </cell>
          <cell r="HU31">
            <v>0</v>
          </cell>
          <cell r="HV31">
            <v>0</v>
          </cell>
          <cell r="HW31">
            <v>0</v>
          </cell>
          <cell r="HX31">
            <v>0</v>
          </cell>
          <cell r="HY31">
            <v>0</v>
          </cell>
          <cell r="HZ31" t="str">
            <v>(select)</v>
          </cell>
          <cell r="IA31">
            <v>0</v>
          </cell>
          <cell r="IB31">
            <v>0</v>
          </cell>
          <cell r="IC31">
            <v>0</v>
          </cell>
          <cell r="ID31">
            <v>0</v>
          </cell>
          <cell r="IE31">
            <v>0</v>
          </cell>
          <cell r="IF31">
            <v>0</v>
          </cell>
          <cell r="IG31" t="str">
            <v>(select)</v>
          </cell>
          <cell r="IH31">
            <v>0</v>
          </cell>
          <cell r="II31">
            <v>0</v>
          </cell>
          <cell r="IJ31">
            <v>0</v>
          </cell>
          <cell r="IK31">
            <v>0</v>
          </cell>
          <cell r="IL31">
            <v>0</v>
          </cell>
          <cell r="IM31">
            <v>0</v>
          </cell>
          <cell r="IN31">
            <v>0</v>
          </cell>
          <cell r="IO31">
            <v>0</v>
          </cell>
          <cell r="IP31">
            <v>0</v>
          </cell>
          <cell r="IQ31">
            <v>0</v>
          </cell>
          <cell r="IR31">
            <v>0</v>
          </cell>
          <cell r="IS31">
            <v>0</v>
          </cell>
          <cell r="IT31">
            <v>0</v>
          </cell>
          <cell r="IU31">
            <v>0</v>
          </cell>
          <cell r="IV31">
            <v>0</v>
          </cell>
          <cell r="IW31">
            <v>0</v>
          </cell>
          <cell r="IX31">
            <v>0</v>
          </cell>
          <cell r="IY31">
            <v>0</v>
          </cell>
          <cell r="IZ31" t="str">
            <v>Provide any additional information about expected operating impacts. Note: subject to annual operating budget review.</v>
          </cell>
          <cell r="JA31">
            <v>500000</v>
          </cell>
          <cell r="JB31" t="str">
            <v xml:space="preserve">  (select)</v>
          </cell>
          <cell r="JC31">
            <v>0</v>
          </cell>
          <cell r="JD31" t="str">
            <v xml:space="preserve">  (select)</v>
          </cell>
          <cell r="JE31">
            <v>0</v>
          </cell>
          <cell r="JF31" t="str">
            <v xml:space="preserve">  (select)</v>
          </cell>
          <cell r="JG31">
            <v>0</v>
          </cell>
          <cell r="JH31">
            <v>0</v>
          </cell>
          <cell r="JI31">
            <v>500000</v>
          </cell>
          <cell r="JJ31">
            <v>0</v>
          </cell>
          <cell r="JK31">
            <v>0</v>
          </cell>
          <cell r="JL31">
            <v>0</v>
          </cell>
          <cell r="JM31">
            <v>0</v>
          </cell>
          <cell r="JN31">
            <v>0</v>
          </cell>
          <cell r="JO31">
            <v>500000</v>
          </cell>
          <cell r="JP31">
            <v>0</v>
          </cell>
          <cell r="JQ31">
            <v>0</v>
          </cell>
          <cell r="JR31">
            <v>0</v>
          </cell>
          <cell r="JS31">
            <v>0</v>
          </cell>
          <cell r="JT31">
            <v>0</v>
          </cell>
          <cell r="JU31">
            <v>500000</v>
          </cell>
          <cell r="JV31">
            <v>500000</v>
          </cell>
          <cell r="JW31">
            <v>0</v>
          </cell>
          <cell r="JX31">
            <v>0</v>
          </cell>
          <cell r="JY31">
            <v>0</v>
          </cell>
          <cell r="JZ31">
            <v>0</v>
          </cell>
          <cell r="KA31">
            <v>500000</v>
          </cell>
          <cell r="KB31">
            <v>0</v>
          </cell>
          <cell r="KC31">
            <v>0</v>
          </cell>
          <cell r="KD31">
            <v>0</v>
          </cell>
          <cell r="KE31">
            <v>0</v>
          </cell>
          <cell r="KF31">
            <v>0</v>
          </cell>
          <cell r="KG31">
            <v>500000</v>
          </cell>
          <cell r="KH31">
            <v>0</v>
          </cell>
          <cell r="KI31">
            <v>0</v>
          </cell>
          <cell r="KJ31">
            <v>0</v>
          </cell>
          <cell r="KK31">
            <v>0</v>
          </cell>
          <cell r="KL31">
            <v>0</v>
          </cell>
          <cell r="KM31">
            <v>500000</v>
          </cell>
          <cell r="KN31" t="str">
            <v>(select)</v>
          </cell>
          <cell r="KO31">
            <v>0</v>
          </cell>
          <cell r="KP31" t="str">
            <v>(select)</v>
          </cell>
          <cell r="KQ31">
            <v>0</v>
          </cell>
          <cell r="KR31" t="str">
            <v>(select)</v>
          </cell>
          <cell r="KS31">
            <v>0</v>
          </cell>
          <cell r="KT31" t="str">
            <v>Source of funds for Value Proposition (e.g. Capital Plan Program)</v>
          </cell>
          <cell r="KU31" t="str">
            <v>Raplacement Housing</v>
          </cell>
          <cell r="KV31">
            <v>0</v>
          </cell>
          <cell r="KW31">
            <v>0</v>
          </cell>
          <cell r="KX31" t="str">
            <v>(select)</v>
          </cell>
          <cell r="KY31">
            <v>0</v>
          </cell>
          <cell r="KZ31" t="str">
            <v>(select)</v>
          </cell>
          <cell r="LA31">
            <v>0</v>
          </cell>
          <cell r="LB31" t="str">
            <v>(select)</v>
          </cell>
          <cell r="LC31" t="str">
            <v>Yes</v>
          </cell>
          <cell r="LD31" t="str">
            <v>Grace Cheng</v>
          </cell>
          <cell r="LE31">
            <v>42661</v>
          </cell>
          <cell r="LF31" t="str">
            <v>Yes</v>
          </cell>
          <cell r="LG31" t="str">
            <v>Kathleen Llewellyn-Thomas</v>
          </cell>
          <cell r="LH31">
            <v>42663</v>
          </cell>
          <cell r="LM31">
            <v>0</v>
          </cell>
          <cell r="LN31">
            <v>500000</v>
          </cell>
          <cell r="LO31">
            <v>0</v>
          </cell>
          <cell r="LP31">
            <v>0</v>
          </cell>
          <cell r="LQ31">
            <v>500000</v>
          </cell>
          <cell r="LR31">
            <v>0</v>
          </cell>
          <cell r="LS31" t="str">
            <v>2015-18 Single Room Occupancy Grant Program</v>
          </cell>
          <cell r="LT31" t="str">
            <v>SRO Grant Program 2015-18</v>
          </cell>
          <cell r="LU31" t="str">
            <v>SRO Grant Program 2015-18</v>
          </cell>
          <cell r="LV31" t="b">
            <v>1</v>
          </cell>
          <cell r="LW31">
            <v>0</v>
          </cell>
          <cell r="LX31">
            <v>0</v>
          </cell>
          <cell r="LY31">
            <v>0</v>
          </cell>
        </row>
        <row r="32">
          <cell r="B32" t="str">
            <v>C1</v>
          </cell>
          <cell r="C32">
            <v>2017</v>
          </cell>
          <cell r="D32">
            <v>42648</v>
          </cell>
          <cell r="E32" t="str">
            <v>Community Services</v>
          </cell>
          <cell r="F32" t="str">
            <v>(select)</v>
          </cell>
          <cell r="G32" t="str">
            <v>Cathy Buckham</v>
          </cell>
          <cell r="H32" t="str">
            <v>Program</v>
          </cell>
          <cell r="I32" t="str">
            <v>Non-Capital</v>
          </cell>
          <cell r="J32" t="str">
            <v>Both Internal &amp; External</v>
          </cell>
          <cell r="K32" t="str">
            <v>05. Civic Facilities</v>
          </cell>
          <cell r="L32" t="str">
            <v>D. Administrative Facilities</v>
          </cell>
          <cell r="M32" t="str">
            <v>05. Planning &amp; research</v>
          </cell>
          <cell r="N32" t="str">
            <v>2015-18 Social Fac Planning/Research</v>
          </cell>
          <cell r="O32" t="str">
            <v>No</v>
          </cell>
          <cell r="P32" t="str">
            <v>April</v>
          </cell>
          <cell r="Q32">
            <v>2017</v>
          </cell>
          <cell r="R32" t="str">
            <v>December</v>
          </cell>
          <cell r="S32">
            <v>2018</v>
          </cell>
          <cell r="T32" t="str">
            <v>Existing asset/service</v>
          </cell>
          <cell r="U32" t="str">
            <v>Yes</v>
          </cell>
          <cell r="V32" t="str">
            <v>NNS-00073</v>
          </cell>
          <cell r="W32" t="str">
            <v>No</v>
          </cell>
          <cell r="X32" t="str">
            <v>(select)</v>
          </cell>
          <cell r="Y32" t="str">
            <v>(select)</v>
          </cell>
          <cell r="Z32" t="str">
            <v>Staff positions (Planner II and Planner Assistant II positions)  and consultants for facility feasibility research and planning studies.</v>
          </cell>
          <cell r="AA32" t="str">
            <v>Social program planning/studies and related consulting services.</v>
          </cell>
          <cell r="AB32" t="str">
            <v>4 years total of $700K for staff position(s) and consultants.</v>
          </cell>
          <cell r="AC32">
            <v>0</v>
          </cell>
          <cell r="AD32">
            <v>0</v>
          </cell>
          <cell r="AE32">
            <v>0</v>
          </cell>
          <cell r="AF32">
            <v>0</v>
          </cell>
          <cell r="AG32">
            <v>0</v>
          </cell>
          <cell r="AH32">
            <v>0</v>
          </cell>
          <cell r="AI32">
            <v>0</v>
          </cell>
          <cell r="AJ32">
            <v>0</v>
          </cell>
          <cell r="AK32">
            <v>0</v>
          </cell>
          <cell r="AL32">
            <v>165000</v>
          </cell>
          <cell r="AM32">
            <v>0</v>
          </cell>
          <cell r="AN32">
            <v>55000</v>
          </cell>
          <cell r="AO32">
            <v>55000</v>
          </cell>
          <cell r="AP32">
            <v>55000</v>
          </cell>
          <cell r="AQ32" t="str">
            <v>(select)</v>
          </cell>
          <cell r="AR32">
            <v>0</v>
          </cell>
          <cell r="AS32">
            <v>0</v>
          </cell>
          <cell r="AT32">
            <v>0</v>
          </cell>
          <cell r="AU32">
            <v>0</v>
          </cell>
          <cell r="AV32">
            <v>0</v>
          </cell>
          <cell r="AW32" t="str">
            <v>(select)</v>
          </cell>
          <cell r="AX32">
            <v>0</v>
          </cell>
          <cell r="AY32">
            <v>0</v>
          </cell>
          <cell r="AZ32">
            <v>0</v>
          </cell>
          <cell r="BA32">
            <v>0</v>
          </cell>
          <cell r="BB32">
            <v>0</v>
          </cell>
          <cell r="BC32" t="str">
            <v>(select)</v>
          </cell>
          <cell r="BD32">
            <v>0</v>
          </cell>
          <cell r="BE32">
            <v>0</v>
          </cell>
          <cell r="BF32">
            <v>0</v>
          </cell>
          <cell r="BG32">
            <v>0</v>
          </cell>
          <cell r="BH32">
            <v>0</v>
          </cell>
          <cell r="BI32" t="str">
            <v>(select)</v>
          </cell>
          <cell r="BJ32">
            <v>0</v>
          </cell>
          <cell r="BK32">
            <v>0</v>
          </cell>
          <cell r="BL32">
            <v>0</v>
          </cell>
          <cell r="BM32">
            <v>0</v>
          </cell>
          <cell r="BN32">
            <v>0</v>
          </cell>
          <cell r="BO32" t="str">
            <v>(select)</v>
          </cell>
          <cell r="BP32">
            <v>10000</v>
          </cell>
          <cell r="BQ32">
            <v>0</v>
          </cell>
          <cell r="BR32">
            <v>0</v>
          </cell>
          <cell r="BS32">
            <v>5000</v>
          </cell>
          <cell r="BT32">
            <v>5000</v>
          </cell>
          <cell r="BU32">
            <v>0</v>
          </cell>
          <cell r="BV32">
            <v>0</v>
          </cell>
          <cell r="BW32">
            <v>0</v>
          </cell>
          <cell r="BX32">
            <v>0</v>
          </cell>
          <cell r="BY32">
            <v>0</v>
          </cell>
          <cell r="BZ32">
            <v>0</v>
          </cell>
          <cell r="CA32">
            <v>0</v>
          </cell>
          <cell r="CB32">
            <v>0</v>
          </cell>
          <cell r="CC32">
            <v>0</v>
          </cell>
          <cell r="CD32">
            <v>0</v>
          </cell>
          <cell r="CE32" t="str">
            <v>(select)</v>
          </cell>
          <cell r="CF32">
            <v>0</v>
          </cell>
          <cell r="CG32">
            <v>0</v>
          </cell>
          <cell r="CH32">
            <v>0</v>
          </cell>
          <cell r="CI32">
            <v>0</v>
          </cell>
          <cell r="CJ32">
            <v>0</v>
          </cell>
          <cell r="CK32">
            <v>0</v>
          </cell>
          <cell r="CL32">
            <v>0</v>
          </cell>
          <cell r="CM32">
            <v>0</v>
          </cell>
          <cell r="CN32">
            <v>0</v>
          </cell>
          <cell r="CO32">
            <v>0</v>
          </cell>
          <cell r="CP32">
            <v>175000</v>
          </cell>
          <cell r="CQ32">
            <v>0</v>
          </cell>
          <cell r="CR32">
            <v>55000</v>
          </cell>
          <cell r="CS32">
            <v>60000</v>
          </cell>
          <cell r="CT32">
            <v>60000</v>
          </cell>
          <cell r="CU32">
            <v>165000</v>
          </cell>
          <cell r="CV32">
            <v>0</v>
          </cell>
          <cell r="CW32">
            <v>0</v>
          </cell>
          <cell r="CX32">
            <v>0</v>
          </cell>
          <cell r="CY32">
            <v>0</v>
          </cell>
          <cell r="CZ32" t="str">
            <v>(select)</v>
          </cell>
          <cell r="DA32">
            <v>0</v>
          </cell>
          <cell r="DB32">
            <v>0</v>
          </cell>
          <cell r="DC32">
            <v>0</v>
          </cell>
          <cell r="DD32">
            <v>0</v>
          </cell>
          <cell r="DE32">
            <v>0</v>
          </cell>
          <cell r="DF32" t="str">
            <v>(select)</v>
          </cell>
          <cell r="DG32">
            <v>0</v>
          </cell>
          <cell r="DH32">
            <v>0</v>
          </cell>
          <cell r="DI32">
            <v>0</v>
          </cell>
          <cell r="DJ32">
            <v>0</v>
          </cell>
          <cell r="DK32">
            <v>0</v>
          </cell>
          <cell r="DL32" t="str">
            <v>(select)</v>
          </cell>
          <cell r="DM32">
            <v>0</v>
          </cell>
          <cell r="DN32">
            <v>0</v>
          </cell>
          <cell r="DO32">
            <v>0</v>
          </cell>
          <cell r="DP32">
            <v>0</v>
          </cell>
          <cell r="DQ32">
            <v>0</v>
          </cell>
          <cell r="DR32" t="str">
            <v>(select)</v>
          </cell>
          <cell r="DS32">
            <v>0</v>
          </cell>
          <cell r="DT32">
            <v>0</v>
          </cell>
          <cell r="DU32">
            <v>0</v>
          </cell>
          <cell r="DV32">
            <v>0</v>
          </cell>
          <cell r="DW32">
            <v>0</v>
          </cell>
          <cell r="DX32" t="str">
            <v>(select)</v>
          </cell>
          <cell r="DY32">
            <v>10000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t="str">
            <v>(select)</v>
          </cell>
          <cell r="EO32">
            <v>0</v>
          </cell>
          <cell r="EP32">
            <v>0</v>
          </cell>
          <cell r="EQ32">
            <v>0</v>
          </cell>
          <cell r="ER32">
            <v>0</v>
          </cell>
          <cell r="ES32">
            <v>0</v>
          </cell>
          <cell r="ET32">
            <v>0</v>
          </cell>
          <cell r="EU32">
            <v>0</v>
          </cell>
          <cell r="EV32">
            <v>0</v>
          </cell>
          <cell r="EW32">
            <v>0</v>
          </cell>
          <cell r="EX32">
            <v>0</v>
          </cell>
          <cell r="EY32">
            <v>175000</v>
          </cell>
          <cell r="EZ32">
            <v>0</v>
          </cell>
          <cell r="FA32">
            <v>0</v>
          </cell>
          <cell r="FB32">
            <v>0</v>
          </cell>
          <cell r="FC32">
            <v>0</v>
          </cell>
          <cell r="FD32">
            <v>165000</v>
          </cell>
          <cell r="FE32">
            <v>0</v>
          </cell>
          <cell r="FF32">
            <v>0</v>
          </cell>
          <cell r="FG32">
            <v>0</v>
          </cell>
          <cell r="FH32">
            <v>0</v>
          </cell>
          <cell r="FI32">
            <v>10000</v>
          </cell>
          <cell r="FJ32">
            <v>0</v>
          </cell>
          <cell r="FK32">
            <v>0</v>
          </cell>
          <cell r="FL32">
            <v>0</v>
          </cell>
          <cell r="FM32">
            <v>0</v>
          </cell>
          <cell r="FN32">
            <v>175000</v>
          </cell>
          <cell r="FO32">
            <v>178488</v>
          </cell>
          <cell r="FP32" t="str">
            <v>Estimate (possibility of variance &lt;25%)</v>
          </cell>
          <cell r="FQ32" t="str">
            <v>Provide any additional comments relating to the program/project budget.</v>
          </cell>
          <cell r="FR32">
            <v>0</v>
          </cell>
          <cell r="FS32">
            <v>0</v>
          </cell>
          <cell r="FT32">
            <v>0</v>
          </cell>
          <cell r="FU32">
            <v>0</v>
          </cell>
          <cell r="FV32">
            <v>0</v>
          </cell>
          <cell r="FW32">
            <v>0</v>
          </cell>
          <cell r="FX32" t="str">
            <v>(select)</v>
          </cell>
          <cell r="FY32">
            <v>0</v>
          </cell>
          <cell r="FZ32">
            <v>0</v>
          </cell>
          <cell r="GA32">
            <v>0</v>
          </cell>
          <cell r="GB32">
            <v>0</v>
          </cell>
          <cell r="GC32">
            <v>0</v>
          </cell>
          <cell r="GD32">
            <v>0</v>
          </cell>
          <cell r="GE32" t="str">
            <v>(select)</v>
          </cell>
          <cell r="GF32">
            <v>0</v>
          </cell>
          <cell r="GG32">
            <v>0</v>
          </cell>
          <cell r="GH32">
            <v>0</v>
          </cell>
          <cell r="GI32">
            <v>0</v>
          </cell>
          <cell r="GJ32">
            <v>0</v>
          </cell>
          <cell r="GK32">
            <v>0</v>
          </cell>
          <cell r="GL32" t="str">
            <v>(select)</v>
          </cell>
          <cell r="GM32">
            <v>0</v>
          </cell>
          <cell r="GN32">
            <v>0</v>
          </cell>
          <cell r="GO32">
            <v>0</v>
          </cell>
          <cell r="GP32">
            <v>0</v>
          </cell>
          <cell r="GQ32">
            <v>0</v>
          </cell>
          <cell r="GR32">
            <v>0</v>
          </cell>
          <cell r="GS32" t="str">
            <v>(select)</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t="str">
            <v>(select)</v>
          </cell>
          <cell r="HM32">
            <v>0</v>
          </cell>
          <cell r="HN32">
            <v>0</v>
          </cell>
          <cell r="HO32">
            <v>0</v>
          </cell>
          <cell r="HP32">
            <v>0</v>
          </cell>
          <cell r="HQ32">
            <v>0</v>
          </cell>
          <cell r="HR32">
            <v>0</v>
          </cell>
          <cell r="HS32" t="str">
            <v>(select)</v>
          </cell>
          <cell r="HT32">
            <v>0</v>
          </cell>
          <cell r="HU32">
            <v>0</v>
          </cell>
          <cell r="HV32">
            <v>0</v>
          </cell>
          <cell r="HW32">
            <v>0</v>
          </cell>
          <cell r="HX32">
            <v>0</v>
          </cell>
          <cell r="HY32">
            <v>0</v>
          </cell>
          <cell r="HZ32" t="str">
            <v>(select)</v>
          </cell>
          <cell r="IA32">
            <v>0</v>
          </cell>
          <cell r="IB32">
            <v>0</v>
          </cell>
          <cell r="IC32">
            <v>0</v>
          </cell>
          <cell r="ID32">
            <v>0</v>
          </cell>
          <cell r="IE32">
            <v>0</v>
          </cell>
          <cell r="IF32">
            <v>0</v>
          </cell>
          <cell r="IG32" t="str">
            <v>(select)</v>
          </cell>
          <cell r="IH32">
            <v>0</v>
          </cell>
          <cell r="II32">
            <v>0</v>
          </cell>
          <cell r="IJ32">
            <v>0</v>
          </cell>
          <cell r="IK32">
            <v>0</v>
          </cell>
          <cell r="IL32">
            <v>0</v>
          </cell>
          <cell r="IM32">
            <v>0</v>
          </cell>
          <cell r="IN32">
            <v>0</v>
          </cell>
          <cell r="IO32">
            <v>0</v>
          </cell>
          <cell r="IP32">
            <v>0</v>
          </cell>
          <cell r="IQ32">
            <v>0</v>
          </cell>
          <cell r="IR32">
            <v>0</v>
          </cell>
          <cell r="IS32">
            <v>0</v>
          </cell>
          <cell r="IT32">
            <v>0</v>
          </cell>
          <cell r="IU32">
            <v>0</v>
          </cell>
          <cell r="IV32">
            <v>0</v>
          </cell>
          <cell r="IW32">
            <v>0</v>
          </cell>
          <cell r="IX32">
            <v>0</v>
          </cell>
          <cell r="IY32">
            <v>0</v>
          </cell>
          <cell r="IZ32" t="str">
            <v>Provide any additional information about expected operating impacts. Note: subject to annual operating budget review.</v>
          </cell>
          <cell r="JA32">
            <v>175000</v>
          </cell>
          <cell r="JB32" t="str">
            <v xml:space="preserve">  (select)</v>
          </cell>
          <cell r="JC32">
            <v>0</v>
          </cell>
          <cell r="JD32" t="str">
            <v xml:space="preserve">  (select)</v>
          </cell>
          <cell r="JE32">
            <v>0</v>
          </cell>
          <cell r="JF32" t="str">
            <v xml:space="preserve">  (select)</v>
          </cell>
          <cell r="JG32">
            <v>0</v>
          </cell>
          <cell r="JH32">
            <v>0</v>
          </cell>
          <cell r="JI32">
            <v>175000</v>
          </cell>
          <cell r="JJ32">
            <v>175000</v>
          </cell>
          <cell r="JK32">
            <v>0</v>
          </cell>
          <cell r="JL32">
            <v>0</v>
          </cell>
          <cell r="JM32">
            <v>0</v>
          </cell>
          <cell r="JN32">
            <v>0</v>
          </cell>
          <cell r="JO32">
            <v>0</v>
          </cell>
          <cell r="JP32">
            <v>0</v>
          </cell>
          <cell r="JQ32">
            <v>0</v>
          </cell>
          <cell r="JR32">
            <v>0</v>
          </cell>
          <cell r="JS32">
            <v>0</v>
          </cell>
          <cell r="JT32">
            <v>0</v>
          </cell>
          <cell r="JU32">
            <v>175000</v>
          </cell>
          <cell r="JV32">
            <v>175000</v>
          </cell>
          <cell r="JW32">
            <v>0</v>
          </cell>
          <cell r="JX32">
            <v>0</v>
          </cell>
          <cell r="JY32">
            <v>0</v>
          </cell>
          <cell r="JZ32">
            <v>0</v>
          </cell>
          <cell r="KA32">
            <v>175000</v>
          </cell>
          <cell r="KB32">
            <v>175000</v>
          </cell>
          <cell r="KC32">
            <v>0</v>
          </cell>
          <cell r="KD32">
            <v>0</v>
          </cell>
          <cell r="KE32">
            <v>0</v>
          </cell>
          <cell r="KF32">
            <v>0</v>
          </cell>
          <cell r="KG32">
            <v>0</v>
          </cell>
          <cell r="KH32">
            <v>0</v>
          </cell>
          <cell r="KI32">
            <v>0</v>
          </cell>
          <cell r="KJ32">
            <v>0</v>
          </cell>
          <cell r="KK32">
            <v>0</v>
          </cell>
          <cell r="KL32">
            <v>0</v>
          </cell>
          <cell r="KM32">
            <v>175000</v>
          </cell>
          <cell r="KN32" t="str">
            <v>(select)</v>
          </cell>
          <cell r="KO32">
            <v>0</v>
          </cell>
          <cell r="KP32" t="str">
            <v>(select)</v>
          </cell>
          <cell r="KQ32">
            <v>0</v>
          </cell>
          <cell r="KR32" t="str">
            <v>(select)</v>
          </cell>
          <cell r="KS32">
            <v>0</v>
          </cell>
          <cell r="KT32" t="str">
            <v>Source of funds for Value Proposition (e.g. Capital Plan Program)</v>
          </cell>
          <cell r="KU32" t="str">
            <v>Provide applicable source of funds comments (e.g. which area specific DCL, which reserve etc).</v>
          </cell>
          <cell r="KV32">
            <v>0</v>
          </cell>
          <cell r="KW32">
            <v>0</v>
          </cell>
          <cell r="KX32" t="str">
            <v>(select)</v>
          </cell>
          <cell r="KY32">
            <v>0</v>
          </cell>
          <cell r="KZ32" t="str">
            <v>(select)</v>
          </cell>
          <cell r="LA32">
            <v>0</v>
          </cell>
          <cell r="LB32" t="str">
            <v>(select)</v>
          </cell>
          <cell r="LC32" t="str">
            <v>(select)</v>
          </cell>
          <cell r="LD32" t="str">
            <v>Judy Robbins</v>
          </cell>
          <cell r="LE32">
            <v>0</v>
          </cell>
          <cell r="LF32" t="str">
            <v>(select)</v>
          </cell>
          <cell r="LG32" t="str">
            <v>Kathleen Llewellyn-Thomas</v>
          </cell>
          <cell r="LH32">
            <v>0</v>
          </cell>
          <cell r="LM32">
            <v>0</v>
          </cell>
          <cell r="LN32">
            <v>0</v>
          </cell>
          <cell r="LO32">
            <v>0</v>
          </cell>
          <cell r="LP32">
            <v>0</v>
          </cell>
          <cell r="LQ32">
            <v>0</v>
          </cell>
          <cell r="LR32">
            <v>0</v>
          </cell>
          <cell r="LS32" t="str">
            <v>2015-18 Social Facilities Planning &amp; Research</v>
          </cell>
          <cell r="LT32" t="str">
            <v>2015-18 Social Fac Planning/Research</v>
          </cell>
          <cell r="LU32" t="str">
            <v>2015-18 Social Fac Planning/Research</v>
          </cell>
          <cell r="LV32" t="b">
            <v>1</v>
          </cell>
          <cell r="LW32">
            <v>0</v>
          </cell>
          <cell r="LX32">
            <v>0</v>
          </cell>
          <cell r="LY32" t="str">
            <v>79</v>
          </cell>
        </row>
        <row r="33">
          <cell r="B33" t="str">
            <v>C2</v>
          </cell>
          <cell r="C33">
            <v>2017</v>
          </cell>
          <cell r="D33">
            <v>42648</v>
          </cell>
          <cell r="E33" t="str">
            <v>Community Services</v>
          </cell>
          <cell r="F33" t="str">
            <v>(select)</v>
          </cell>
          <cell r="G33" t="str">
            <v>Cathy Buckham</v>
          </cell>
          <cell r="H33" t="str">
            <v>Program</v>
          </cell>
          <cell r="I33" t="str">
            <v>Non-Capital</v>
          </cell>
          <cell r="J33" t="str">
            <v>Both Internal &amp; External</v>
          </cell>
          <cell r="K33" t="str">
            <v>05. Civic Facilities</v>
          </cell>
          <cell r="L33" t="str">
            <v>D. Administrative Facilities</v>
          </cell>
          <cell r="M33" t="str">
            <v>05. Planning &amp; research</v>
          </cell>
          <cell r="N33" t="str">
            <v>2015-18 Childcare Planning/Research</v>
          </cell>
          <cell r="O33" t="str">
            <v>No</v>
          </cell>
          <cell r="P33" t="str">
            <v>January</v>
          </cell>
          <cell r="Q33">
            <v>2017</v>
          </cell>
          <cell r="R33" t="str">
            <v>December</v>
          </cell>
          <cell r="S33">
            <v>2018</v>
          </cell>
          <cell r="T33" t="str">
            <v>Existing asset/service</v>
          </cell>
          <cell r="U33" t="str">
            <v>Yes</v>
          </cell>
          <cell r="V33" t="str">
            <v>NNS-00072</v>
          </cell>
          <cell r="W33" t="str">
            <v>No</v>
          </cell>
          <cell r="X33" t="str">
            <v>(select)</v>
          </cell>
          <cell r="Y33" t="str">
            <v>(select)</v>
          </cell>
          <cell r="Z33" t="str">
            <v>Staff positions (1-Planner II, 2-Planner I positions) facility feasibility research and planning studies.</v>
          </cell>
          <cell r="AA33" t="str">
            <v>Childcare program planning/studies</v>
          </cell>
          <cell r="AB33" t="str">
            <v>4 years total $1M over 2015-18.</v>
          </cell>
          <cell r="AC33">
            <v>0</v>
          </cell>
          <cell r="AD33">
            <v>0</v>
          </cell>
          <cell r="AE33">
            <v>0</v>
          </cell>
          <cell r="AF33">
            <v>0</v>
          </cell>
          <cell r="AG33">
            <v>0</v>
          </cell>
          <cell r="AH33">
            <v>0</v>
          </cell>
          <cell r="AI33">
            <v>0</v>
          </cell>
          <cell r="AJ33">
            <v>0</v>
          </cell>
          <cell r="AK33">
            <v>0</v>
          </cell>
          <cell r="AL33">
            <v>150000</v>
          </cell>
          <cell r="AM33">
            <v>0</v>
          </cell>
          <cell r="AN33">
            <v>0</v>
          </cell>
          <cell r="AO33">
            <v>50000</v>
          </cell>
          <cell r="AP33">
            <v>100000</v>
          </cell>
          <cell r="AQ33" t="str">
            <v>(select)</v>
          </cell>
          <cell r="AR33">
            <v>0</v>
          </cell>
          <cell r="AS33">
            <v>0</v>
          </cell>
          <cell r="AT33">
            <v>0</v>
          </cell>
          <cell r="AU33">
            <v>0</v>
          </cell>
          <cell r="AV33">
            <v>0</v>
          </cell>
          <cell r="AW33" t="str">
            <v>(select)</v>
          </cell>
          <cell r="AX33">
            <v>0</v>
          </cell>
          <cell r="AY33">
            <v>0</v>
          </cell>
          <cell r="AZ33">
            <v>0</v>
          </cell>
          <cell r="BA33">
            <v>0</v>
          </cell>
          <cell r="BB33">
            <v>0</v>
          </cell>
          <cell r="BC33" t="str">
            <v>(select)</v>
          </cell>
          <cell r="BD33">
            <v>0</v>
          </cell>
          <cell r="BE33">
            <v>0</v>
          </cell>
          <cell r="BF33">
            <v>0</v>
          </cell>
          <cell r="BG33">
            <v>0</v>
          </cell>
          <cell r="BH33">
            <v>0</v>
          </cell>
          <cell r="BI33" t="str">
            <v>(select)</v>
          </cell>
          <cell r="BJ33">
            <v>0</v>
          </cell>
          <cell r="BK33">
            <v>0</v>
          </cell>
          <cell r="BL33">
            <v>0</v>
          </cell>
          <cell r="BM33">
            <v>0</v>
          </cell>
          <cell r="BN33">
            <v>0</v>
          </cell>
          <cell r="BO33" t="str">
            <v>(select)</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t="str">
            <v>(select)</v>
          </cell>
          <cell r="CF33">
            <v>0</v>
          </cell>
          <cell r="CG33">
            <v>0</v>
          </cell>
          <cell r="CH33">
            <v>0</v>
          </cell>
          <cell r="CI33">
            <v>0</v>
          </cell>
          <cell r="CJ33">
            <v>0</v>
          </cell>
          <cell r="CK33">
            <v>0</v>
          </cell>
          <cell r="CL33">
            <v>0</v>
          </cell>
          <cell r="CM33">
            <v>0</v>
          </cell>
          <cell r="CN33">
            <v>0</v>
          </cell>
          <cell r="CO33">
            <v>0</v>
          </cell>
          <cell r="CP33">
            <v>150000</v>
          </cell>
          <cell r="CQ33">
            <v>0</v>
          </cell>
          <cell r="CR33">
            <v>0</v>
          </cell>
          <cell r="CS33">
            <v>50000</v>
          </cell>
          <cell r="CT33">
            <v>100000</v>
          </cell>
          <cell r="CU33">
            <v>150000</v>
          </cell>
          <cell r="CV33">
            <v>0</v>
          </cell>
          <cell r="CW33">
            <v>0</v>
          </cell>
          <cell r="CX33">
            <v>0</v>
          </cell>
          <cell r="CY33">
            <v>0</v>
          </cell>
          <cell r="CZ33" t="str">
            <v>(select)</v>
          </cell>
          <cell r="DA33">
            <v>0</v>
          </cell>
          <cell r="DB33">
            <v>0</v>
          </cell>
          <cell r="DC33">
            <v>0</v>
          </cell>
          <cell r="DD33">
            <v>0</v>
          </cell>
          <cell r="DE33">
            <v>0</v>
          </cell>
          <cell r="DF33" t="str">
            <v>(select)</v>
          </cell>
          <cell r="DG33">
            <v>0</v>
          </cell>
          <cell r="DH33">
            <v>0</v>
          </cell>
          <cell r="DI33">
            <v>0</v>
          </cell>
          <cell r="DJ33">
            <v>0</v>
          </cell>
          <cell r="DK33">
            <v>0</v>
          </cell>
          <cell r="DL33" t="str">
            <v>(select)</v>
          </cell>
          <cell r="DM33">
            <v>0</v>
          </cell>
          <cell r="DN33">
            <v>0</v>
          </cell>
          <cell r="DO33">
            <v>0</v>
          </cell>
          <cell r="DP33">
            <v>0</v>
          </cell>
          <cell r="DQ33">
            <v>0</v>
          </cell>
          <cell r="DR33" t="str">
            <v>(select)</v>
          </cell>
          <cell r="DS33">
            <v>0</v>
          </cell>
          <cell r="DT33">
            <v>0</v>
          </cell>
          <cell r="DU33">
            <v>0</v>
          </cell>
          <cell r="DV33">
            <v>0</v>
          </cell>
          <cell r="DW33">
            <v>0</v>
          </cell>
          <cell r="DX33" t="str">
            <v>(select)</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t="str">
            <v>(select)</v>
          </cell>
          <cell r="EO33">
            <v>0</v>
          </cell>
          <cell r="EP33">
            <v>0</v>
          </cell>
          <cell r="EQ33">
            <v>0</v>
          </cell>
          <cell r="ER33">
            <v>0</v>
          </cell>
          <cell r="ES33">
            <v>0</v>
          </cell>
          <cell r="ET33">
            <v>0</v>
          </cell>
          <cell r="EU33">
            <v>0</v>
          </cell>
          <cell r="EV33">
            <v>0</v>
          </cell>
          <cell r="EW33">
            <v>0</v>
          </cell>
          <cell r="EX33">
            <v>0</v>
          </cell>
          <cell r="EY33">
            <v>150000</v>
          </cell>
          <cell r="EZ33">
            <v>0</v>
          </cell>
          <cell r="FA33">
            <v>0</v>
          </cell>
          <cell r="FB33">
            <v>0</v>
          </cell>
          <cell r="FC33">
            <v>0</v>
          </cell>
          <cell r="FD33">
            <v>150000</v>
          </cell>
          <cell r="FE33">
            <v>0</v>
          </cell>
          <cell r="FF33">
            <v>0</v>
          </cell>
          <cell r="FG33">
            <v>0</v>
          </cell>
          <cell r="FH33">
            <v>0</v>
          </cell>
          <cell r="FI33">
            <v>0</v>
          </cell>
          <cell r="FJ33">
            <v>0</v>
          </cell>
          <cell r="FK33">
            <v>0</v>
          </cell>
          <cell r="FL33">
            <v>0</v>
          </cell>
          <cell r="FM33">
            <v>0</v>
          </cell>
          <cell r="FN33">
            <v>150000</v>
          </cell>
          <cell r="FO33">
            <v>228543</v>
          </cell>
          <cell r="FP33" t="str">
            <v>Estimate (possibility of variance &lt;25%)</v>
          </cell>
          <cell r="FQ33" t="str">
            <v>Provide any additional comments relating to the program/project budget.</v>
          </cell>
          <cell r="FR33">
            <v>0</v>
          </cell>
          <cell r="FS33">
            <v>0</v>
          </cell>
          <cell r="FT33">
            <v>0</v>
          </cell>
          <cell r="FU33">
            <v>0</v>
          </cell>
          <cell r="FV33">
            <v>0</v>
          </cell>
          <cell r="FW33">
            <v>0</v>
          </cell>
          <cell r="FX33" t="str">
            <v>(select)</v>
          </cell>
          <cell r="FY33">
            <v>0</v>
          </cell>
          <cell r="FZ33">
            <v>0</v>
          </cell>
          <cell r="GA33">
            <v>0</v>
          </cell>
          <cell r="GB33">
            <v>0</v>
          </cell>
          <cell r="GC33">
            <v>0</v>
          </cell>
          <cell r="GD33">
            <v>0</v>
          </cell>
          <cell r="GE33" t="str">
            <v>(select)</v>
          </cell>
          <cell r="GF33">
            <v>0</v>
          </cell>
          <cell r="GG33">
            <v>0</v>
          </cell>
          <cell r="GH33">
            <v>0</v>
          </cell>
          <cell r="GI33">
            <v>0</v>
          </cell>
          <cell r="GJ33">
            <v>0</v>
          </cell>
          <cell r="GK33">
            <v>0</v>
          </cell>
          <cell r="GL33" t="str">
            <v>(select)</v>
          </cell>
          <cell r="GM33">
            <v>0</v>
          </cell>
          <cell r="GN33">
            <v>0</v>
          </cell>
          <cell r="GO33">
            <v>0</v>
          </cell>
          <cell r="GP33">
            <v>0</v>
          </cell>
          <cell r="GQ33">
            <v>0</v>
          </cell>
          <cell r="GR33">
            <v>0</v>
          </cell>
          <cell r="GS33" t="str">
            <v>(select)</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t="str">
            <v>(select)</v>
          </cell>
          <cell r="HM33">
            <v>0</v>
          </cell>
          <cell r="HN33">
            <v>0</v>
          </cell>
          <cell r="HO33">
            <v>0</v>
          </cell>
          <cell r="HP33">
            <v>0</v>
          </cell>
          <cell r="HQ33">
            <v>0</v>
          </cell>
          <cell r="HR33">
            <v>0</v>
          </cell>
          <cell r="HS33" t="str">
            <v>(select)</v>
          </cell>
          <cell r="HT33">
            <v>0</v>
          </cell>
          <cell r="HU33">
            <v>0</v>
          </cell>
          <cell r="HV33">
            <v>0</v>
          </cell>
          <cell r="HW33">
            <v>0</v>
          </cell>
          <cell r="HX33">
            <v>0</v>
          </cell>
          <cell r="HY33">
            <v>0</v>
          </cell>
          <cell r="HZ33" t="str">
            <v>(select)</v>
          </cell>
          <cell r="IA33">
            <v>0</v>
          </cell>
          <cell r="IB33">
            <v>0</v>
          </cell>
          <cell r="IC33">
            <v>0</v>
          </cell>
          <cell r="ID33">
            <v>0</v>
          </cell>
          <cell r="IE33">
            <v>0</v>
          </cell>
          <cell r="IF33">
            <v>0</v>
          </cell>
          <cell r="IG33" t="str">
            <v>(select)</v>
          </cell>
          <cell r="IH33">
            <v>0</v>
          </cell>
          <cell r="II33">
            <v>0</v>
          </cell>
          <cell r="IJ33">
            <v>0</v>
          </cell>
          <cell r="IK33">
            <v>0</v>
          </cell>
          <cell r="IL33">
            <v>0</v>
          </cell>
          <cell r="IM33">
            <v>0</v>
          </cell>
          <cell r="IN33">
            <v>0</v>
          </cell>
          <cell r="IO33">
            <v>0</v>
          </cell>
          <cell r="IP33">
            <v>0</v>
          </cell>
          <cell r="IQ33">
            <v>0</v>
          </cell>
          <cell r="IR33">
            <v>0</v>
          </cell>
          <cell r="IS33">
            <v>0</v>
          </cell>
          <cell r="IT33">
            <v>0</v>
          </cell>
          <cell r="IU33">
            <v>0</v>
          </cell>
          <cell r="IV33">
            <v>0</v>
          </cell>
          <cell r="IW33">
            <v>0</v>
          </cell>
          <cell r="IX33">
            <v>0</v>
          </cell>
          <cell r="IY33">
            <v>0</v>
          </cell>
          <cell r="IZ33" t="str">
            <v>Provide any additional information about expected operating impacts. Note: subject to annual operating budget review.</v>
          </cell>
          <cell r="JA33">
            <v>150000</v>
          </cell>
          <cell r="JB33" t="str">
            <v xml:space="preserve">  (select)</v>
          </cell>
          <cell r="JC33">
            <v>0</v>
          </cell>
          <cell r="JD33" t="str">
            <v xml:space="preserve">  (select)</v>
          </cell>
          <cell r="JE33">
            <v>0</v>
          </cell>
          <cell r="JF33" t="str">
            <v xml:space="preserve">  (select)</v>
          </cell>
          <cell r="JG33">
            <v>0</v>
          </cell>
          <cell r="JH33">
            <v>0</v>
          </cell>
          <cell r="JI33">
            <v>150000</v>
          </cell>
          <cell r="JJ33">
            <v>150000</v>
          </cell>
          <cell r="JK33">
            <v>0</v>
          </cell>
          <cell r="JL33">
            <v>0</v>
          </cell>
          <cell r="JM33">
            <v>0</v>
          </cell>
          <cell r="JN33">
            <v>0</v>
          </cell>
          <cell r="JO33">
            <v>0</v>
          </cell>
          <cell r="JP33">
            <v>0</v>
          </cell>
          <cell r="JQ33">
            <v>0</v>
          </cell>
          <cell r="JR33">
            <v>0</v>
          </cell>
          <cell r="JS33">
            <v>0</v>
          </cell>
          <cell r="JT33">
            <v>0</v>
          </cell>
          <cell r="JU33">
            <v>150000</v>
          </cell>
          <cell r="JV33">
            <v>150000</v>
          </cell>
          <cell r="JW33">
            <v>0</v>
          </cell>
          <cell r="JX33">
            <v>0</v>
          </cell>
          <cell r="JY33">
            <v>0</v>
          </cell>
          <cell r="JZ33">
            <v>0</v>
          </cell>
          <cell r="KA33">
            <v>150000</v>
          </cell>
          <cell r="KB33">
            <v>150000</v>
          </cell>
          <cell r="KC33">
            <v>0</v>
          </cell>
          <cell r="KD33">
            <v>0</v>
          </cell>
          <cell r="KE33">
            <v>0</v>
          </cell>
          <cell r="KF33">
            <v>0</v>
          </cell>
          <cell r="KG33">
            <v>0</v>
          </cell>
          <cell r="KH33">
            <v>0</v>
          </cell>
          <cell r="KI33">
            <v>0</v>
          </cell>
          <cell r="KJ33">
            <v>0</v>
          </cell>
          <cell r="KK33">
            <v>0</v>
          </cell>
          <cell r="KL33">
            <v>0</v>
          </cell>
          <cell r="KM33">
            <v>150000</v>
          </cell>
          <cell r="KN33" t="str">
            <v>(select)</v>
          </cell>
          <cell r="KO33">
            <v>0</v>
          </cell>
          <cell r="KP33" t="str">
            <v>(select)</v>
          </cell>
          <cell r="KQ33">
            <v>0</v>
          </cell>
          <cell r="KR33" t="str">
            <v>(select)</v>
          </cell>
          <cell r="KS33">
            <v>0</v>
          </cell>
          <cell r="KT33" t="str">
            <v>Source of funds for Value Proposition (e.g. Capital Plan Program)</v>
          </cell>
          <cell r="KU33" t="str">
            <v>Provide applicable source of funds comments (e.g. which area specific DCL, which reserve etc).</v>
          </cell>
          <cell r="KV33">
            <v>0</v>
          </cell>
          <cell r="KW33">
            <v>0</v>
          </cell>
          <cell r="KX33" t="str">
            <v>(select)</v>
          </cell>
          <cell r="KY33">
            <v>0</v>
          </cell>
          <cell r="KZ33" t="str">
            <v>(select)</v>
          </cell>
          <cell r="LA33">
            <v>0</v>
          </cell>
          <cell r="LB33" t="str">
            <v>(select)</v>
          </cell>
          <cell r="LC33" t="str">
            <v>(select)</v>
          </cell>
          <cell r="LD33" t="str">
            <v>Judy Robbins</v>
          </cell>
          <cell r="LE33">
            <v>0</v>
          </cell>
          <cell r="LF33" t="str">
            <v>(select)</v>
          </cell>
          <cell r="LG33" t="str">
            <v>Kathleen Llewellyn-Thomas</v>
          </cell>
          <cell r="LH33">
            <v>0</v>
          </cell>
          <cell r="LM33">
            <v>0</v>
          </cell>
          <cell r="LN33">
            <v>0</v>
          </cell>
          <cell r="LO33">
            <v>0</v>
          </cell>
          <cell r="LP33">
            <v>0</v>
          </cell>
          <cell r="LQ33">
            <v>0</v>
          </cell>
          <cell r="LR33">
            <v>0</v>
          </cell>
          <cell r="LS33" t="str">
            <v>2015-18 Childcare Planning &amp; Research</v>
          </cell>
          <cell r="LT33" t="str">
            <v>2015-18 Childcare Planning/Research</v>
          </cell>
          <cell r="LU33" t="str">
            <v>2015-18 Childcare Planning/Research</v>
          </cell>
          <cell r="LV33" t="b">
            <v>1</v>
          </cell>
          <cell r="LW33">
            <v>0</v>
          </cell>
          <cell r="LX33">
            <v>0</v>
          </cell>
          <cell r="LY33" t="str">
            <v>79</v>
          </cell>
        </row>
        <row r="34">
          <cell r="B34" t="str">
            <v>C3</v>
          </cell>
          <cell r="C34">
            <v>2017</v>
          </cell>
          <cell r="D34">
            <v>42639</v>
          </cell>
          <cell r="E34" t="str">
            <v>Community Services</v>
          </cell>
          <cell r="F34" t="str">
            <v>(select)</v>
          </cell>
          <cell r="G34" t="str">
            <v>Jacqueline Gijssen / Debra Bodner</v>
          </cell>
          <cell r="H34" t="str">
            <v>Program</v>
          </cell>
          <cell r="I34" t="str">
            <v>Non-Capital</v>
          </cell>
          <cell r="J34" t="str">
            <v>Yes</v>
          </cell>
          <cell r="K34" t="str">
            <v>04. Community Facilities</v>
          </cell>
          <cell r="L34" t="str">
            <v>C. Cultural Facilities</v>
          </cell>
          <cell r="M34" t="str">
            <v>06. Grants</v>
          </cell>
          <cell r="N34" t="str">
            <v>Cultural Infrastructure Grant (CIG) 2017</v>
          </cell>
          <cell r="O34" t="str">
            <v>Yes</v>
          </cell>
          <cell r="P34" t="str">
            <v>January</v>
          </cell>
          <cell r="Q34">
            <v>2017</v>
          </cell>
          <cell r="R34" t="str">
            <v>December</v>
          </cell>
          <cell r="S34">
            <v>2020</v>
          </cell>
          <cell r="T34" t="str">
            <v>New asset/service</v>
          </cell>
          <cell r="U34" t="str">
            <v>No</v>
          </cell>
          <cell r="V34">
            <v>0</v>
          </cell>
          <cell r="W34" t="str">
            <v>Yes</v>
          </cell>
          <cell r="X34" t="str">
            <v>No - Disbursement subject to report back (i.e., Grant Program)</v>
          </cell>
          <cell r="Y34" t="str">
            <v>(select)</v>
          </cell>
          <cell r="Z34" t="str">
            <v>The CIG Program supports Vancouver-based cultural non-profits, charities and First Nations Bands with planning, renovating, expanding and acquiring cultural facilities including preservation of existing and creation of new spaces. Initiated in 2009, the Program has invested approx. $7M in grants leveraging 1:4 in external resources through its matching funding model. The subject of a an extensive community consultation review, in 2017 CIG will be updated to include a 'Critical Assistance' category to aid with emergency and life safety issues, and will see increased funding in core categories of 'Minor' and 'Major' Capital.</v>
          </cell>
          <cell r="AA34" t="str">
            <v xml:space="preserve">Oct 2016 - Recommendation to Council for new 'Critical Assistant Grant' category; Winter 2016-17 Program guidelines updated; Spring 2017 - first call for applications to expanded Program; Late Spring 2017 - Peer review adjudication of applications; Summer 2017 - Report to Council recommending grant awards. Note: grant awardees have up to 3 years to complete approved projects and expend funds. </v>
          </cell>
          <cell r="AB34" t="str">
            <v>The Cultural Infrastructure Grant Program is considered by the community to be one of the City's strongest "capital" support programs for arts and culture organizations and spaces. With the implementation of the Review recommendations, additional organizations will be eligible for support towards emergency and urgent life safety capital costs as well as enhanced funding in Minor and Major Capital categories. These improvements will allow the Program to address changes in capital costs due to inflation and real estate values since 2009.</v>
          </cell>
          <cell r="AC34" t="str">
            <v>cultural spaces planning, renovation, expansion, acquisition and critical assistance projects</v>
          </cell>
          <cell r="AD34">
            <v>35</v>
          </cell>
          <cell r="AE34" t="str">
            <v>capital grants</v>
          </cell>
          <cell r="AF34">
            <v>0</v>
          </cell>
          <cell r="AG34">
            <v>0</v>
          </cell>
          <cell r="AH34">
            <v>0</v>
          </cell>
          <cell r="AI34">
            <v>0</v>
          </cell>
          <cell r="AJ34">
            <v>0</v>
          </cell>
          <cell r="AK34">
            <v>0</v>
          </cell>
          <cell r="AL34">
            <v>0</v>
          </cell>
          <cell r="AM34">
            <v>0</v>
          </cell>
          <cell r="AN34">
            <v>0</v>
          </cell>
          <cell r="AO34">
            <v>0</v>
          </cell>
          <cell r="AP34">
            <v>0</v>
          </cell>
          <cell r="AQ34" t="str">
            <v>(select)</v>
          </cell>
          <cell r="AR34">
            <v>0</v>
          </cell>
          <cell r="AS34">
            <v>0</v>
          </cell>
          <cell r="AT34">
            <v>0</v>
          </cell>
          <cell r="AU34">
            <v>0</v>
          </cell>
          <cell r="AV34">
            <v>0</v>
          </cell>
          <cell r="AW34" t="str">
            <v>(select)</v>
          </cell>
          <cell r="AX34">
            <v>0</v>
          </cell>
          <cell r="AY34">
            <v>0</v>
          </cell>
          <cell r="AZ34">
            <v>0</v>
          </cell>
          <cell r="BA34">
            <v>0</v>
          </cell>
          <cell r="BB34">
            <v>0</v>
          </cell>
          <cell r="BC34" t="str">
            <v>(select)</v>
          </cell>
          <cell r="BD34">
            <v>0</v>
          </cell>
          <cell r="BE34">
            <v>0</v>
          </cell>
          <cell r="BF34">
            <v>0</v>
          </cell>
          <cell r="BG34">
            <v>0</v>
          </cell>
          <cell r="BH34">
            <v>0</v>
          </cell>
          <cell r="BI34" t="str">
            <v>(select)</v>
          </cell>
          <cell r="BJ34">
            <v>0</v>
          </cell>
          <cell r="BK34">
            <v>0</v>
          </cell>
          <cell r="BL34">
            <v>0</v>
          </cell>
          <cell r="BM34">
            <v>0</v>
          </cell>
          <cell r="BN34">
            <v>0</v>
          </cell>
          <cell r="BO34" t="str">
            <v>(select)</v>
          </cell>
          <cell r="BP34">
            <v>0</v>
          </cell>
          <cell r="BQ34">
            <v>0</v>
          </cell>
          <cell r="BR34">
            <v>0</v>
          </cell>
          <cell r="BS34">
            <v>0</v>
          </cell>
          <cell r="BT34">
            <v>0</v>
          </cell>
          <cell r="BU34">
            <v>400000</v>
          </cell>
          <cell r="BV34">
            <v>0</v>
          </cell>
          <cell r="BW34">
            <v>0</v>
          </cell>
          <cell r="BX34">
            <v>200000</v>
          </cell>
          <cell r="BY34">
            <v>200000</v>
          </cell>
          <cell r="BZ34">
            <v>0</v>
          </cell>
          <cell r="CA34">
            <v>0</v>
          </cell>
          <cell r="CB34">
            <v>0</v>
          </cell>
          <cell r="CC34">
            <v>0</v>
          </cell>
          <cell r="CD34">
            <v>0</v>
          </cell>
          <cell r="CE34" t="str">
            <v>(select)</v>
          </cell>
          <cell r="CF34">
            <v>0</v>
          </cell>
          <cell r="CG34">
            <v>0</v>
          </cell>
          <cell r="CH34">
            <v>0</v>
          </cell>
          <cell r="CI34">
            <v>0</v>
          </cell>
          <cell r="CJ34">
            <v>0</v>
          </cell>
          <cell r="CK34">
            <v>0</v>
          </cell>
          <cell r="CL34">
            <v>0</v>
          </cell>
          <cell r="CM34">
            <v>0</v>
          </cell>
          <cell r="CN34">
            <v>0</v>
          </cell>
          <cell r="CO34">
            <v>0</v>
          </cell>
          <cell r="CP34">
            <v>400000</v>
          </cell>
          <cell r="CQ34">
            <v>0</v>
          </cell>
          <cell r="CR34">
            <v>0</v>
          </cell>
          <cell r="CS34">
            <v>200000</v>
          </cell>
          <cell r="CT34">
            <v>200000</v>
          </cell>
          <cell r="CU34">
            <v>0</v>
          </cell>
          <cell r="CV34">
            <v>0</v>
          </cell>
          <cell r="CW34">
            <v>0</v>
          </cell>
          <cell r="CX34">
            <v>0</v>
          </cell>
          <cell r="CY34">
            <v>0</v>
          </cell>
          <cell r="CZ34" t="str">
            <v>(select)</v>
          </cell>
          <cell r="DA34">
            <v>0</v>
          </cell>
          <cell r="DB34">
            <v>0</v>
          </cell>
          <cell r="DC34">
            <v>0</v>
          </cell>
          <cell r="DD34">
            <v>0</v>
          </cell>
          <cell r="DE34">
            <v>0</v>
          </cell>
          <cell r="DF34" t="str">
            <v>(select)</v>
          </cell>
          <cell r="DG34">
            <v>0</v>
          </cell>
          <cell r="DH34">
            <v>0</v>
          </cell>
          <cell r="DI34">
            <v>0</v>
          </cell>
          <cell r="DJ34">
            <v>0</v>
          </cell>
          <cell r="DK34">
            <v>0</v>
          </cell>
          <cell r="DL34" t="str">
            <v>(select)</v>
          </cell>
          <cell r="DM34">
            <v>0</v>
          </cell>
          <cell r="DN34">
            <v>0</v>
          </cell>
          <cell r="DO34">
            <v>0</v>
          </cell>
          <cell r="DP34">
            <v>0</v>
          </cell>
          <cell r="DQ34">
            <v>0</v>
          </cell>
          <cell r="DR34" t="str">
            <v>(select)</v>
          </cell>
          <cell r="DS34">
            <v>0</v>
          </cell>
          <cell r="DT34">
            <v>0</v>
          </cell>
          <cell r="DU34">
            <v>0</v>
          </cell>
          <cell r="DV34">
            <v>0</v>
          </cell>
          <cell r="DW34">
            <v>0</v>
          </cell>
          <cell r="DX34" t="str">
            <v>(select)</v>
          </cell>
          <cell r="DY34">
            <v>0</v>
          </cell>
          <cell r="DZ34">
            <v>0</v>
          </cell>
          <cell r="EA34">
            <v>0</v>
          </cell>
          <cell r="EB34">
            <v>0</v>
          </cell>
          <cell r="EC34">
            <v>0</v>
          </cell>
          <cell r="ED34">
            <v>1200000</v>
          </cell>
          <cell r="EE34">
            <v>400000</v>
          </cell>
          <cell r="EF34">
            <v>400000</v>
          </cell>
          <cell r="EG34">
            <v>0</v>
          </cell>
          <cell r="EH34">
            <v>0</v>
          </cell>
          <cell r="EI34">
            <v>0</v>
          </cell>
          <cell r="EJ34">
            <v>0</v>
          </cell>
          <cell r="EK34">
            <v>0</v>
          </cell>
          <cell r="EL34">
            <v>0</v>
          </cell>
          <cell r="EM34">
            <v>0</v>
          </cell>
          <cell r="EN34" t="str">
            <v>(select)</v>
          </cell>
          <cell r="EO34">
            <v>0</v>
          </cell>
          <cell r="EP34">
            <v>0</v>
          </cell>
          <cell r="EQ34">
            <v>0</v>
          </cell>
          <cell r="ER34">
            <v>0</v>
          </cell>
          <cell r="ES34">
            <v>0</v>
          </cell>
          <cell r="ET34">
            <v>0</v>
          </cell>
          <cell r="EU34">
            <v>0</v>
          </cell>
          <cell r="EV34">
            <v>0</v>
          </cell>
          <cell r="EW34">
            <v>0</v>
          </cell>
          <cell r="EX34">
            <v>0</v>
          </cell>
          <cell r="EY34">
            <v>1200000</v>
          </cell>
          <cell r="EZ34">
            <v>400000</v>
          </cell>
          <cell r="FA34">
            <v>400000</v>
          </cell>
          <cell r="FB34">
            <v>0</v>
          </cell>
          <cell r="FC34">
            <v>0</v>
          </cell>
          <cell r="FD34">
            <v>0</v>
          </cell>
          <cell r="FE34">
            <v>0</v>
          </cell>
          <cell r="FF34">
            <v>0</v>
          </cell>
          <cell r="FG34">
            <v>0</v>
          </cell>
          <cell r="FH34">
            <v>0</v>
          </cell>
          <cell r="FI34">
            <v>0</v>
          </cell>
          <cell r="FJ34">
            <v>1200000</v>
          </cell>
          <cell r="FK34">
            <v>0</v>
          </cell>
          <cell r="FL34">
            <v>0</v>
          </cell>
          <cell r="FM34">
            <v>0</v>
          </cell>
          <cell r="FN34">
            <v>1200000</v>
          </cell>
          <cell r="FO34">
            <v>0</v>
          </cell>
          <cell r="FP34" t="str">
            <v>Estimate (possibility of variance &lt;25%)</v>
          </cell>
          <cell r="FQ34" t="str">
            <v xml:space="preserve">On occasion, grant projects will come in under budget and/or in very rare occasions be canceled. As a Council mandated Program, any funds of this nature are left in the Program to be allocated in the following or future years. </v>
          </cell>
          <cell r="FR34">
            <v>0</v>
          </cell>
          <cell r="FS34">
            <v>0</v>
          </cell>
          <cell r="FT34">
            <v>0</v>
          </cell>
          <cell r="FU34">
            <v>0</v>
          </cell>
          <cell r="FV34">
            <v>0</v>
          </cell>
          <cell r="FW34">
            <v>0</v>
          </cell>
          <cell r="FX34" t="str">
            <v>(select)</v>
          </cell>
          <cell r="FY34">
            <v>0</v>
          </cell>
          <cell r="FZ34">
            <v>0</v>
          </cell>
          <cell r="GA34">
            <v>0</v>
          </cell>
          <cell r="GB34">
            <v>0</v>
          </cell>
          <cell r="GC34">
            <v>0</v>
          </cell>
          <cell r="GD34">
            <v>0</v>
          </cell>
          <cell r="GE34" t="str">
            <v>(select)</v>
          </cell>
          <cell r="GF34">
            <v>0</v>
          </cell>
          <cell r="GG34">
            <v>0</v>
          </cell>
          <cell r="GH34">
            <v>0</v>
          </cell>
          <cell r="GI34">
            <v>0</v>
          </cell>
          <cell r="GJ34">
            <v>0</v>
          </cell>
          <cell r="GK34">
            <v>0</v>
          </cell>
          <cell r="GL34" t="str">
            <v>(select)</v>
          </cell>
          <cell r="GM34">
            <v>0</v>
          </cell>
          <cell r="GN34">
            <v>0</v>
          </cell>
          <cell r="GO34">
            <v>0</v>
          </cell>
          <cell r="GP34">
            <v>0</v>
          </cell>
          <cell r="GQ34">
            <v>0</v>
          </cell>
          <cell r="GR34">
            <v>0</v>
          </cell>
          <cell r="GS34" t="str">
            <v>(select)</v>
          </cell>
          <cell r="GT34">
            <v>0</v>
          </cell>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t="str">
            <v>(select)</v>
          </cell>
          <cell r="HM34">
            <v>0</v>
          </cell>
          <cell r="HN34">
            <v>0</v>
          </cell>
          <cell r="HO34">
            <v>0</v>
          </cell>
          <cell r="HP34">
            <v>0</v>
          </cell>
          <cell r="HQ34">
            <v>0</v>
          </cell>
          <cell r="HR34">
            <v>0</v>
          </cell>
          <cell r="HS34" t="str">
            <v>(select)</v>
          </cell>
          <cell r="HT34">
            <v>0</v>
          </cell>
          <cell r="HU34">
            <v>0</v>
          </cell>
          <cell r="HV34">
            <v>0</v>
          </cell>
          <cell r="HW34">
            <v>0</v>
          </cell>
          <cell r="HX34">
            <v>0</v>
          </cell>
          <cell r="HY34">
            <v>0</v>
          </cell>
          <cell r="HZ34" t="str">
            <v>(select)</v>
          </cell>
          <cell r="IA34">
            <v>0</v>
          </cell>
          <cell r="IB34">
            <v>0</v>
          </cell>
          <cell r="IC34">
            <v>0</v>
          </cell>
          <cell r="ID34">
            <v>0</v>
          </cell>
          <cell r="IE34">
            <v>0</v>
          </cell>
          <cell r="IF34">
            <v>0</v>
          </cell>
          <cell r="IG34" t="str">
            <v>(select)</v>
          </cell>
          <cell r="IH34">
            <v>0</v>
          </cell>
          <cell r="II34">
            <v>0</v>
          </cell>
          <cell r="IJ34">
            <v>0</v>
          </cell>
          <cell r="IK34">
            <v>0</v>
          </cell>
          <cell r="IL34">
            <v>0</v>
          </cell>
          <cell r="IM34">
            <v>0</v>
          </cell>
          <cell r="IN34">
            <v>0</v>
          </cell>
          <cell r="IO34">
            <v>0</v>
          </cell>
          <cell r="IP34">
            <v>0</v>
          </cell>
          <cell r="IQ34">
            <v>0</v>
          </cell>
          <cell r="IR34">
            <v>0</v>
          </cell>
          <cell r="IS34">
            <v>0</v>
          </cell>
          <cell r="IT34">
            <v>0</v>
          </cell>
          <cell r="IU34">
            <v>0</v>
          </cell>
          <cell r="IV34">
            <v>0</v>
          </cell>
          <cell r="IW34">
            <v>0</v>
          </cell>
          <cell r="IX34">
            <v>0</v>
          </cell>
          <cell r="IY34">
            <v>0</v>
          </cell>
          <cell r="IZ34" t="str">
            <v>The budget request is $400K above the $800K approved per year in the 2016-18 capital plan. The $400K overage if needed will come out of grant unallocated amount.</v>
          </cell>
          <cell r="JA34">
            <v>1200000</v>
          </cell>
          <cell r="JB34" t="str">
            <v xml:space="preserve">  (select)</v>
          </cell>
          <cell r="JC34">
            <v>0</v>
          </cell>
          <cell r="JD34" t="str">
            <v xml:space="preserve">  (select)</v>
          </cell>
          <cell r="JE34">
            <v>0</v>
          </cell>
          <cell r="JF34" t="str">
            <v xml:space="preserve">  (select)</v>
          </cell>
          <cell r="JG34">
            <v>0</v>
          </cell>
          <cell r="JH34">
            <v>0</v>
          </cell>
          <cell r="JI34">
            <v>1200000</v>
          </cell>
          <cell r="JJ34">
            <v>1200000</v>
          </cell>
          <cell r="JK34">
            <v>0</v>
          </cell>
          <cell r="JL34">
            <v>0</v>
          </cell>
          <cell r="JM34">
            <v>0</v>
          </cell>
          <cell r="JN34">
            <v>0</v>
          </cell>
          <cell r="JO34">
            <v>0</v>
          </cell>
          <cell r="JP34">
            <v>0</v>
          </cell>
          <cell r="JQ34">
            <v>0</v>
          </cell>
          <cell r="JR34">
            <v>0</v>
          </cell>
          <cell r="JS34">
            <v>0</v>
          </cell>
          <cell r="JT34">
            <v>0</v>
          </cell>
          <cell r="JU34">
            <v>1200000</v>
          </cell>
          <cell r="JV34">
            <v>400000</v>
          </cell>
          <cell r="JW34">
            <v>0</v>
          </cell>
          <cell r="JX34">
            <v>0</v>
          </cell>
          <cell r="JY34">
            <v>0</v>
          </cell>
          <cell r="JZ34">
            <v>0</v>
          </cell>
          <cell r="KA34">
            <v>400000</v>
          </cell>
          <cell r="KB34">
            <v>400000</v>
          </cell>
          <cell r="KC34">
            <v>0</v>
          </cell>
          <cell r="KD34">
            <v>0</v>
          </cell>
          <cell r="KE34">
            <v>0</v>
          </cell>
          <cell r="KF34">
            <v>0</v>
          </cell>
          <cell r="KG34">
            <v>0</v>
          </cell>
          <cell r="KH34">
            <v>0</v>
          </cell>
          <cell r="KI34">
            <v>0</v>
          </cell>
          <cell r="KJ34">
            <v>0</v>
          </cell>
          <cell r="KK34">
            <v>0</v>
          </cell>
          <cell r="KL34">
            <v>0</v>
          </cell>
          <cell r="KM34">
            <v>400000</v>
          </cell>
          <cell r="KN34" t="str">
            <v>(select)</v>
          </cell>
          <cell r="KO34">
            <v>0</v>
          </cell>
          <cell r="KP34" t="str">
            <v>(select)</v>
          </cell>
          <cell r="KQ34">
            <v>0</v>
          </cell>
          <cell r="KR34" t="str">
            <v>(select)</v>
          </cell>
          <cell r="KS34">
            <v>0</v>
          </cell>
          <cell r="KT34" t="str">
            <v>Source of funds for Value Proposition (e.g. Capital Plan Program)</v>
          </cell>
          <cell r="KU34" t="str">
            <v>Provide applicable source of funds comments (e.g. which area specific DCL, which reserve etc).</v>
          </cell>
          <cell r="KV34">
            <v>0</v>
          </cell>
          <cell r="KW34">
            <v>0</v>
          </cell>
          <cell r="KX34" t="str">
            <v>(select)</v>
          </cell>
          <cell r="KY34">
            <v>0</v>
          </cell>
          <cell r="KZ34" t="str">
            <v>(select)</v>
          </cell>
          <cell r="LA34">
            <v>0</v>
          </cell>
          <cell r="LB34" t="str">
            <v>(select)</v>
          </cell>
          <cell r="LC34" t="str">
            <v>(select)</v>
          </cell>
          <cell r="LD34" t="str">
            <v>Judy Robbins</v>
          </cell>
          <cell r="LE34">
            <v>0</v>
          </cell>
          <cell r="LF34" t="str">
            <v>(select)</v>
          </cell>
          <cell r="LG34" t="str">
            <v>Kathleen Llewellyn-Thomas</v>
          </cell>
          <cell r="LH34">
            <v>0</v>
          </cell>
          <cell r="LM34">
            <v>0</v>
          </cell>
          <cell r="LN34">
            <v>0</v>
          </cell>
          <cell r="LO34">
            <v>0</v>
          </cell>
          <cell r="LP34">
            <v>0</v>
          </cell>
          <cell r="LQ34">
            <v>0</v>
          </cell>
          <cell r="LR34">
            <v>0</v>
          </cell>
          <cell r="LS34" t="str">
            <v>2017 Cultural Infrastructure Grants</v>
          </cell>
          <cell r="LT34" t="str">
            <v>Cultural Infrastructure Grant (CIG) 2017</v>
          </cell>
          <cell r="LU34" t="str">
            <v>Cultural Infrastructure Grant (CIG) 2017</v>
          </cell>
          <cell r="LV34" t="b">
            <v>1</v>
          </cell>
          <cell r="LW34">
            <v>0</v>
          </cell>
          <cell r="LX34">
            <v>0</v>
          </cell>
          <cell r="LY34" t="str">
            <v>50</v>
          </cell>
        </row>
        <row r="35">
          <cell r="B35" t="str">
            <v>C4</v>
          </cell>
          <cell r="C35">
            <v>2017</v>
          </cell>
          <cell r="D35">
            <v>42648</v>
          </cell>
          <cell r="E35" t="str">
            <v>Community Services</v>
          </cell>
          <cell r="F35" t="str">
            <v>(select)</v>
          </cell>
          <cell r="G35" t="str">
            <v>Debbie Anderson Eng</v>
          </cell>
          <cell r="H35" t="str">
            <v>Program</v>
          </cell>
          <cell r="I35" t="str">
            <v>Non-Capital</v>
          </cell>
          <cell r="J35" t="str">
            <v>(select)</v>
          </cell>
          <cell r="K35" t="str">
            <v>04. Community Facilities</v>
          </cell>
          <cell r="L35" t="str">
            <v>B. Social Facilities</v>
          </cell>
          <cell r="M35" t="str">
            <v>06. Grants</v>
          </cell>
          <cell r="N35" t="str">
            <v>Social Policy Small Capital Grants 2017</v>
          </cell>
          <cell r="O35" t="str">
            <v>No</v>
          </cell>
          <cell r="P35" t="str">
            <v>January</v>
          </cell>
          <cell r="Q35">
            <v>2017</v>
          </cell>
          <cell r="R35" t="str">
            <v>December</v>
          </cell>
          <cell r="S35">
            <v>2020</v>
          </cell>
          <cell r="T35" t="str">
            <v>New asset/service</v>
          </cell>
          <cell r="U35" t="str">
            <v>No</v>
          </cell>
          <cell r="V35">
            <v>0</v>
          </cell>
          <cell r="W35" t="str">
            <v>Yes</v>
          </cell>
          <cell r="X35" t="str">
            <v>No - Disbursement subject to report back (i.e., Grant Program)</v>
          </cell>
          <cell r="Y35" t="str">
            <v>(select)</v>
          </cell>
          <cell r="Z35" t="str">
            <v>These annual grants support non-profit organizations, community service co-ops or charities based in the City of Vancouver, with funds to run small capital projects (up to 50% of the total project cost) to improve their facilities to deliver adequate social services to Vancouver residents. These capital projects include:
1) Health &amp; Safety Upgrades – projects making additions to an existing facility to comply with health and safety regulations, licensing or fire requirements, etc. 
2) Renovations or construction to improve or expand services - projects renovating or making additions to existing facilities to better deliver programs and serve clients. This may include play structures in childcare centres, or other similar structures that are a key part of delivering a service. 
3) Planning or Feasibility Studies – projects that require hiring a consultant to research and draft a plan for future new construction and/or renovations related to organizational growth.</v>
          </cell>
          <cell r="AA35" t="str">
            <v xml:space="preserve">To improve the quality of existing facilities, to deliver social services to Vancouver residents. </v>
          </cell>
          <cell r="AB35" t="str">
            <v>These grants supports non-profit organizations that operate in a City-owned facility, leased space or at their own facility.</v>
          </cell>
          <cell r="AC35" t="str">
            <v>renovations and upgrades; new construction; feasibility study</v>
          </cell>
          <cell r="AD35" t="str">
            <v xml:space="preserve">15 to 15 </v>
          </cell>
          <cell r="AE35" t="str">
            <v>Organization</v>
          </cell>
          <cell r="AF35">
            <v>0</v>
          </cell>
          <cell r="AG35">
            <v>0</v>
          </cell>
          <cell r="AH35">
            <v>0</v>
          </cell>
          <cell r="AI35">
            <v>0</v>
          </cell>
          <cell r="AJ35">
            <v>0</v>
          </cell>
          <cell r="AK35">
            <v>0</v>
          </cell>
          <cell r="AL35">
            <v>0</v>
          </cell>
          <cell r="AM35">
            <v>0</v>
          </cell>
          <cell r="AN35">
            <v>0</v>
          </cell>
          <cell r="AO35">
            <v>0</v>
          </cell>
          <cell r="AP35">
            <v>0</v>
          </cell>
          <cell r="AQ35" t="str">
            <v>(select)</v>
          </cell>
          <cell r="AR35">
            <v>0</v>
          </cell>
          <cell r="AS35">
            <v>0</v>
          </cell>
          <cell r="AT35">
            <v>0</v>
          </cell>
          <cell r="AU35">
            <v>0</v>
          </cell>
          <cell r="AV35">
            <v>0</v>
          </cell>
          <cell r="AW35" t="str">
            <v>(select)</v>
          </cell>
          <cell r="AX35">
            <v>0</v>
          </cell>
          <cell r="AY35">
            <v>0</v>
          </cell>
          <cell r="AZ35">
            <v>0</v>
          </cell>
          <cell r="BA35">
            <v>0</v>
          </cell>
          <cell r="BB35">
            <v>0</v>
          </cell>
          <cell r="BC35" t="str">
            <v>(select)</v>
          </cell>
          <cell r="BD35">
            <v>0</v>
          </cell>
          <cell r="BE35">
            <v>0</v>
          </cell>
          <cell r="BF35">
            <v>0</v>
          </cell>
          <cell r="BG35">
            <v>0</v>
          </cell>
          <cell r="BH35">
            <v>0</v>
          </cell>
          <cell r="BI35" t="str">
            <v>(select)</v>
          </cell>
          <cell r="BJ35">
            <v>0</v>
          </cell>
          <cell r="BK35">
            <v>0</v>
          </cell>
          <cell r="BL35">
            <v>0</v>
          </cell>
          <cell r="BM35">
            <v>0</v>
          </cell>
          <cell r="BN35">
            <v>0</v>
          </cell>
          <cell r="BO35" t="str">
            <v>(select)</v>
          </cell>
          <cell r="BP35">
            <v>0</v>
          </cell>
          <cell r="BQ35">
            <v>0</v>
          </cell>
          <cell r="BR35">
            <v>0</v>
          </cell>
          <cell r="BS35">
            <v>0</v>
          </cell>
          <cell r="BT35">
            <v>0</v>
          </cell>
          <cell r="BU35">
            <v>100000</v>
          </cell>
          <cell r="BV35">
            <v>25000</v>
          </cell>
          <cell r="BW35">
            <v>25000</v>
          </cell>
          <cell r="BX35">
            <v>25000</v>
          </cell>
          <cell r="BY35">
            <v>25000</v>
          </cell>
          <cell r="BZ35">
            <v>0</v>
          </cell>
          <cell r="CA35">
            <v>0</v>
          </cell>
          <cell r="CB35">
            <v>0</v>
          </cell>
          <cell r="CC35">
            <v>0</v>
          </cell>
          <cell r="CD35">
            <v>0</v>
          </cell>
          <cell r="CE35" t="str">
            <v>(select)</v>
          </cell>
          <cell r="CF35">
            <v>0</v>
          </cell>
          <cell r="CG35">
            <v>0</v>
          </cell>
          <cell r="CH35">
            <v>0</v>
          </cell>
          <cell r="CI35">
            <v>0</v>
          </cell>
          <cell r="CJ35">
            <v>0</v>
          </cell>
          <cell r="CK35">
            <v>0</v>
          </cell>
          <cell r="CL35">
            <v>0</v>
          </cell>
          <cell r="CM35">
            <v>0</v>
          </cell>
          <cell r="CN35">
            <v>0</v>
          </cell>
          <cell r="CO35">
            <v>0</v>
          </cell>
          <cell r="CP35">
            <v>100000</v>
          </cell>
          <cell r="CQ35">
            <v>25000</v>
          </cell>
          <cell r="CR35">
            <v>25000</v>
          </cell>
          <cell r="CS35">
            <v>25000</v>
          </cell>
          <cell r="CT35">
            <v>25000</v>
          </cell>
          <cell r="CU35">
            <v>0</v>
          </cell>
          <cell r="CV35">
            <v>0</v>
          </cell>
          <cell r="CW35">
            <v>0</v>
          </cell>
          <cell r="CX35">
            <v>0</v>
          </cell>
          <cell r="CY35">
            <v>0</v>
          </cell>
          <cell r="CZ35" t="str">
            <v>(select)</v>
          </cell>
          <cell r="DA35">
            <v>0</v>
          </cell>
          <cell r="DB35">
            <v>0</v>
          </cell>
          <cell r="DC35">
            <v>0</v>
          </cell>
          <cell r="DD35">
            <v>0</v>
          </cell>
          <cell r="DE35">
            <v>0</v>
          </cell>
          <cell r="DF35" t="str">
            <v>(select)</v>
          </cell>
          <cell r="DG35">
            <v>0</v>
          </cell>
          <cell r="DH35">
            <v>0</v>
          </cell>
          <cell r="DI35">
            <v>0</v>
          </cell>
          <cell r="DJ35">
            <v>0</v>
          </cell>
          <cell r="DK35">
            <v>0</v>
          </cell>
          <cell r="DL35" t="str">
            <v>(select)</v>
          </cell>
          <cell r="DM35">
            <v>0</v>
          </cell>
          <cell r="DN35">
            <v>0</v>
          </cell>
          <cell r="DO35">
            <v>0</v>
          </cell>
          <cell r="DP35">
            <v>0</v>
          </cell>
          <cell r="DQ35">
            <v>0</v>
          </cell>
          <cell r="DR35" t="str">
            <v>(select)</v>
          </cell>
          <cell r="DS35">
            <v>0</v>
          </cell>
          <cell r="DT35">
            <v>0</v>
          </cell>
          <cell r="DU35">
            <v>0</v>
          </cell>
          <cell r="DV35">
            <v>0</v>
          </cell>
          <cell r="DW35">
            <v>0</v>
          </cell>
          <cell r="DX35" t="str">
            <v>(select)</v>
          </cell>
          <cell r="DY35">
            <v>0</v>
          </cell>
          <cell r="DZ35">
            <v>0</v>
          </cell>
          <cell r="EA35">
            <v>0</v>
          </cell>
          <cell r="EB35">
            <v>0</v>
          </cell>
          <cell r="EC35">
            <v>0</v>
          </cell>
          <cell r="ED35">
            <v>100000</v>
          </cell>
          <cell r="EE35">
            <v>0</v>
          </cell>
          <cell r="EF35">
            <v>0</v>
          </cell>
          <cell r="EG35">
            <v>0</v>
          </cell>
          <cell r="EH35">
            <v>0</v>
          </cell>
          <cell r="EI35">
            <v>0</v>
          </cell>
          <cell r="EJ35">
            <v>0</v>
          </cell>
          <cell r="EK35">
            <v>0</v>
          </cell>
          <cell r="EL35">
            <v>0</v>
          </cell>
          <cell r="EM35">
            <v>0</v>
          </cell>
          <cell r="EN35" t="str">
            <v>(select)</v>
          </cell>
          <cell r="EO35">
            <v>0</v>
          </cell>
          <cell r="EP35">
            <v>0</v>
          </cell>
          <cell r="EQ35">
            <v>0</v>
          </cell>
          <cell r="ER35">
            <v>0</v>
          </cell>
          <cell r="ES35">
            <v>0</v>
          </cell>
          <cell r="ET35">
            <v>0</v>
          </cell>
          <cell r="EU35">
            <v>0</v>
          </cell>
          <cell r="EV35">
            <v>0</v>
          </cell>
          <cell r="EW35">
            <v>0</v>
          </cell>
          <cell r="EX35">
            <v>0</v>
          </cell>
          <cell r="EY35">
            <v>100000</v>
          </cell>
          <cell r="EZ35">
            <v>0</v>
          </cell>
          <cell r="FA35">
            <v>0</v>
          </cell>
          <cell r="FB35">
            <v>0</v>
          </cell>
          <cell r="FC35">
            <v>0</v>
          </cell>
          <cell r="FD35">
            <v>0</v>
          </cell>
          <cell r="FE35">
            <v>0</v>
          </cell>
          <cell r="FF35">
            <v>0</v>
          </cell>
          <cell r="FG35">
            <v>0</v>
          </cell>
          <cell r="FH35">
            <v>0</v>
          </cell>
          <cell r="FI35">
            <v>0</v>
          </cell>
          <cell r="FJ35">
            <v>100000</v>
          </cell>
          <cell r="FK35">
            <v>0</v>
          </cell>
          <cell r="FL35">
            <v>0</v>
          </cell>
          <cell r="FM35">
            <v>0</v>
          </cell>
          <cell r="FN35">
            <v>100000</v>
          </cell>
          <cell r="FO35">
            <v>0</v>
          </cell>
          <cell r="FP35" t="str">
            <v>Estimate (possibility of variance &lt;25%)</v>
          </cell>
          <cell r="FQ35" t="str">
            <v>Provide any additional comments relating to the program/project budget.</v>
          </cell>
          <cell r="FR35">
            <v>0</v>
          </cell>
          <cell r="FS35">
            <v>0</v>
          </cell>
          <cell r="FT35">
            <v>0</v>
          </cell>
          <cell r="FU35">
            <v>0</v>
          </cell>
          <cell r="FV35">
            <v>0</v>
          </cell>
          <cell r="FW35">
            <v>0</v>
          </cell>
          <cell r="FX35" t="str">
            <v>(select)</v>
          </cell>
          <cell r="FY35">
            <v>0</v>
          </cell>
          <cell r="FZ35">
            <v>0</v>
          </cell>
          <cell r="GA35">
            <v>0</v>
          </cell>
          <cell r="GB35">
            <v>0</v>
          </cell>
          <cell r="GC35">
            <v>0</v>
          </cell>
          <cell r="GD35">
            <v>0</v>
          </cell>
          <cell r="GE35" t="str">
            <v>(select)</v>
          </cell>
          <cell r="GF35">
            <v>0</v>
          </cell>
          <cell r="GG35">
            <v>0</v>
          </cell>
          <cell r="GH35">
            <v>0</v>
          </cell>
          <cell r="GI35">
            <v>0</v>
          </cell>
          <cell r="GJ35">
            <v>0</v>
          </cell>
          <cell r="GK35">
            <v>0</v>
          </cell>
          <cell r="GL35" t="str">
            <v>(select)</v>
          </cell>
          <cell r="GM35">
            <v>0</v>
          </cell>
          <cell r="GN35">
            <v>0</v>
          </cell>
          <cell r="GO35">
            <v>0</v>
          </cell>
          <cell r="GP35">
            <v>0</v>
          </cell>
          <cell r="GQ35">
            <v>0</v>
          </cell>
          <cell r="GR35">
            <v>0</v>
          </cell>
          <cell r="GS35" t="str">
            <v>(select)</v>
          </cell>
          <cell r="GT35">
            <v>0</v>
          </cell>
          <cell r="GU35">
            <v>0</v>
          </cell>
          <cell r="GV35">
            <v>0</v>
          </cell>
          <cell r="GW35">
            <v>0</v>
          </cell>
          <cell r="GX35">
            <v>0</v>
          </cell>
          <cell r="GY35">
            <v>0</v>
          </cell>
          <cell r="GZ35">
            <v>0</v>
          </cell>
          <cell r="HA35">
            <v>0</v>
          </cell>
          <cell r="HB35">
            <v>0</v>
          </cell>
          <cell r="HC35">
            <v>0</v>
          </cell>
          <cell r="HD35">
            <v>0</v>
          </cell>
          <cell r="HE35">
            <v>0</v>
          </cell>
          <cell r="HF35">
            <v>0</v>
          </cell>
          <cell r="HG35">
            <v>0</v>
          </cell>
          <cell r="HH35">
            <v>0</v>
          </cell>
          <cell r="HI35">
            <v>0</v>
          </cell>
          <cell r="HJ35">
            <v>0</v>
          </cell>
          <cell r="HK35">
            <v>0</v>
          </cell>
          <cell r="HL35" t="str">
            <v>(select)</v>
          </cell>
          <cell r="HM35">
            <v>0</v>
          </cell>
          <cell r="HN35">
            <v>0</v>
          </cell>
          <cell r="HO35">
            <v>0</v>
          </cell>
          <cell r="HP35">
            <v>0</v>
          </cell>
          <cell r="HQ35">
            <v>0</v>
          </cell>
          <cell r="HR35">
            <v>0</v>
          </cell>
          <cell r="HS35" t="str">
            <v>(select)</v>
          </cell>
          <cell r="HT35">
            <v>0</v>
          </cell>
          <cell r="HU35">
            <v>0</v>
          </cell>
          <cell r="HV35">
            <v>0</v>
          </cell>
          <cell r="HW35">
            <v>0</v>
          </cell>
          <cell r="HX35">
            <v>0</v>
          </cell>
          <cell r="HY35">
            <v>0</v>
          </cell>
          <cell r="HZ35" t="str">
            <v>(select)</v>
          </cell>
          <cell r="IA35">
            <v>0</v>
          </cell>
          <cell r="IB35">
            <v>0</v>
          </cell>
          <cell r="IC35">
            <v>0</v>
          </cell>
          <cell r="ID35">
            <v>0</v>
          </cell>
          <cell r="IE35">
            <v>0</v>
          </cell>
          <cell r="IF35">
            <v>0</v>
          </cell>
          <cell r="IG35" t="str">
            <v>(select)</v>
          </cell>
          <cell r="IH35">
            <v>0</v>
          </cell>
          <cell r="II35">
            <v>0</v>
          </cell>
          <cell r="IJ35">
            <v>0</v>
          </cell>
          <cell r="IK35">
            <v>0</v>
          </cell>
          <cell r="IL35">
            <v>0</v>
          </cell>
          <cell r="IM35">
            <v>0</v>
          </cell>
          <cell r="IN35">
            <v>0</v>
          </cell>
          <cell r="IO35">
            <v>0</v>
          </cell>
          <cell r="IP35">
            <v>0</v>
          </cell>
          <cell r="IQ35">
            <v>0</v>
          </cell>
          <cell r="IR35">
            <v>0</v>
          </cell>
          <cell r="IS35">
            <v>0</v>
          </cell>
          <cell r="IT35">
            <v>0</v>
          </cell>
          <cell r="IU35">
            <v>0</v>
          </cell>
          <cell r="IV35">
            <v>0</v>
          </cell>
          <cell r="IW35">
            <v>0</v>
          </cell>
          <cell r="IX35">
            <v>0</v>
          </cell>
          <cell r="IY35">
            <v>0</v>
          </cell>
          <cell r="IZ35" t="str">
            <v>Provide any additional information about expected operating impacts. Note: subject to annual operating budget review.</v>
          </cell>
          <cell r="JA35">
            <v>100000</v>
          </cell>
          <cell r="JB35" t="str">
            <v xml:space="preserve">  (select)</v>
          </cell>
          <cell r="JC35">
            <v>0</v>
          </cell>
          <cell r="JD35" t="str">
            <v xml:space="preserve">  (select)</v>
          </cell>
          <cell r="JE35">
            <v>0</v>
          </cell>
          <cell r="JF35" t="str">
            <v xml:space="preserve">  (select)</v>
          </cell>
          <cell r="JG35">
            <v>0</v>
          </cell>
          <cell r="JH35">
            <v>0</v>
          </cell>
          <cell r="JI35">
            <v>100000</v>
          </cell>
          <cell r="JJ35">
            <v>100000</v>
          </cell>
          <cell r="JK35">
            <v>0</v>
          </cell>
          <cell r="JL35">
            <v>0</v>
          </cell>
          <cell r="JM35">
            <v>0</v>
          </cell>
          <cell r="JN35">
            <v>0</v>
          </cell>
          <cell r="JO35">
            <v>0</v>
          </cell>
          <cell r="JP35">
            <v>0</v>
          </cell>
          <cell r="JQ35">
            <v>0</v>
          </cell>
          <cell r="JR35">
            <v>0</v>
          </cell>
          <cell r="JS35">
            <v>0</v>
          </cell>
          <cell r="JT35">
            <v>0</v>
          </cell>
          <cell r="JU35">
            <v>100000</v>
          </cell>
          <cell r="JV35">
            <v>100000</v>
          </cell>
          <cell r="JW35">
            <v>0</v>
          </cell>
          <cell r="JX35">
            <v>0</v>
          </cell>
          <cell r="JY35">
            <v>0</v>
          </cell>
          <cell r="JZ35">
            <v>0</v>
          </cell>
          <cell r="KA35">
            <v>100000</v>
          </cell>
          <cell r="KB35">
            <v>100000</v>
          </cell>
          <cell r="KC35">
            <v>0</v>
          </cell>
          <cell r="KD35">
            <v>0</v>
          </cell>
          <cell r="KE35">
            <v>0</v>
          </cell>
          <cell r="KF35">
            <v>0</v>
          </cell>
          <cell r="KG35">
            <v>0</v>
          </cell>
          <cell r="KH35">
            <v>0</v>
          </cell>
          <cell r="KI35">
            <v>0</v>
          </cell>
          <cell r="KJ35">
            <v>0</v>
          </cell>
          <cell r="KK35">
            <v>0</v>
          </cell>
          <cell r="KL35">
            <v>0</v>
          </cell>
          <cell r="KM35">
            <v>100000</v>
          </cell>
          <cell r="KN35" t="str">
            <v>(select)</v>
          </cell>
          <cell r="KO35">
            <v>0</v>
          </cell>
          <cell r="KP35" t="str">
            <v>(select)</v>
          </cell>
          <cell r="KQ35">
            <v>0</v>
          </cell>
          <cell r="KR35" t="str">
            <v>(select)</v>
          </cell>
          <cell r="KS35">
            <v>0</v>
          </cell>
          <cell r="KT35" t="str">
            <v>Source of funds for Value Proposition (e.g. Capital Plan Program)</v>
          </cell>
          <cell r="KU35" t="str">
            <v>Provide applicable source of funds comments (e.g. which area specific DCL, which reserve etc).</v>
          </cell>
          <cell r="KV35">
            <v>0</v>
          </cell>
          <cell r="KW35">
            <v>0</v>
          </cell>
          <cell r="KX35" t="str">
            <v>(select)</v>
          </cell>
          <cell r="KY35">
            <v>0</v>
          </cell>
          <cell r="KZ35" t="str">
            <v>(select)</v>
          </cell>
          <cell r="LA35">
            <v>0</v>
          </cell>
          <cell r="LB35" t="str">
            <v>(select)</v>
          </cell>
          <cell r="LC35" t="str">
            <v>(select)</v>
          </cell>
          <cell r="LD35" t="str">
            <v>Judy Robbins</v>
          </cell>
          <cell r="LE35">
            <v>0</v>
          </cell>
          <cell r="LF35" t="str">
            <v>(select)</v>
          </cell>
          <cell r="LG35" t="str">
            <v>Kathleen Llewellyn-Thomas</v>
          </cell>
          <cell r="LH35">
            <v>0</v>
          </cell>
          <cell r="LM35">
            <v>0</v>
          </cell>
          <cell r="LN35">
            <v>0</v>
          </cell>
          <cell r="LO35">
            <v>0</v>
          </cell>
          <cell r="LP35">
            <v>0</v>
          </cell>
          <cell r="LQ35">
            <v>0</v>
          </cell>
          <cell r="LR35">
            <v>0</v>
          </cell>
          <cell r="LS35" t="str">
            <v>Social Policy Small Capital Grants 2017</v>
          </cell>
          <cell r="LT35" t="str">
            <v>Social Policy Small Capital Grants 2017</v>
          </cell>
          <cell r="LU35" t="str">
            <v>Social Policy Small Capital Grants 2017</v>
          </cell>
          <cell r="LV35" t="b">
            <v>1</v>
          </cell>
          <cell r="LW35">
            <v>0</v>
          </cell>
          <cell r="LX35">
            <v>0</v>
          </cell>
          <cell r="LY35" t="str">
            <v>50</v>
          </cell>
        </row>
        <row r="36">
          <cell r="B36" t="str">
            <v>D1</v>
          </cell>
          <cell r="C36">
            <v>2017</v>
          </cell>
          <cell r="D36">
            <v>42650</v>
          </cell>
          <cell r="E36" t="str">
            <v>Dev Svcs, Bldg &amp; Licensing</v>
          </cell>
          <cell r="F36" t="str">
            <v>(select)</v>
          </cell>
          <cell r="G36">
            <v>0</v>
          </cell>
          <cell r="H36" t="str">
            <v>Program</v>
          </cell>
          <cell r="I36" t="str">
            <v>Non-Capital</v>
          </cell>
          <cell r="J36" t="str">
            <v>(select)</v>
          </cell>
          <cell r="K36" t="str">
            <v>04. Community Facilities</v>
          </cell>
          <cell r="L36" t="str">
            <v>B. Social Facilities</v>
          </cell>
          <cell r="M36" t="str">
            <v>06. Grants</v>
          </cell>
          <cell r="N36" t="str">
            <v>2017-18 Façade Rehabilitation Grants</v>
          </cell>
          <cell r="O36" t="str">
            <v>Yes</v>
          </cell>
          <cell r="P36" t="str">
            <v>June</v>
          </cell>
          <cell r="Q36">
            <v>2017</v>
          </cell>
          <cell r="R36" t="str">
            <v>December</v>
          </cell>
          <cell r="S36">
            <v>2020</v>
          </cell>
          <cell r="T36" t="str">
            <v>New asset/service</v>
          </cell>
          <cell r="U36" t="str">
            <v>No</v>
          </cell>
          <cell r="V36">
            <v>0</v>
          </cell>
          <cell r="W36" t="str">
            <v>Yes</v>
          </cell>
          <cell r="X36" t="str">
            <v>No - Disbursement subject to report back (i.e., Grant Program)</v>
          </cell>
          <cell r="Y36" t="str">
            <v>(select)</v>
          </cell>
          <cell r="Z36" t="str">
            <v xml:space="preserve">The conservation of buildings in the Downtown Eastside has been a long-standing City objective, dating back more than 40 years in the case of Gastown and Chinatown. In 2003, as part of the DTES revitalization, Council approved the Heritage Façade Rehabilitation Program (HFRP) and the Heritage Building Rehabilitation Program (HBRP), which are two components of a package of incentives used to kick start economic activity in Gastown, Chinatown, Hastings and Victory Square through the conservation and rehabilitation of heritage buildings. The HFRP continues to improve and enhance the general appearance of the area, stabilize buildings, and make commercial and retail uses on the ground floor more economically viable. Although the end of the 5-year period was reached at the in 2008, City Council approved continuation of the HFRP for a further three years (2009-2011) in July 2009. In 2012 City Council adopted the Capital Plan (2012-2014) which allocated $750,000 for the HFRP purpose, over three years. In 2015 City Council adopted the Capital Plan (2015-2018) which allocated $300,000 with continuing support for HFRP. </v>
          </cell>
          <cell r="AA36" t="str">
            <v xml:space="preserve">The program provides grants to property owners on a dollar for dollar matching basis to improve the facades of heritage buildings. Funding requests are dependent on demand from property owners. Past experience with the façade grant program indicates timing of applications can not be predicted although the demand for grants remains high. </v>
          </cell>
          <cell r="AB36" t="str">
            <v>Staff is currently condicting a review of the Heritage Conservation Program under the Heritage Action Plan, including the heritage incentives. Given the strong ongoing support for heritage conservation demonstrated by City Council, there are no indications at this time that the HFRP would not continue in 2017 and beyond.</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t="str">
            <v>(select)</v>
          </cell>
          <cell r="AR36">
            <v>0</v>
          </cell>
          <cell r="AS36">
            <v>0</v>
          </cell>
          <cell r="AT36">
            <v>0</v>
          </cell>
          <cell r="AU36">
            <v>0</v>
          </cell>
          <cell r="AV36">
            <v>0</v>
          </cell>
          <cell r="AW36" t="str">
            <v>(select)</v>
          </cell>
          <cell r="AX36">
            <v>0</v>
          </cell>
          <cell r="AY36">
            <v>0</v>
          </cell>
          <cell r="AZ36">
            <v>0</v>
          </cell>
          <cell r="BA36">
            <v>0</v>
          </cell>
          <cell r="BB36">
            <v>0</v>
          </cell>
          <cell r="BC36" t="str">
            <v>(select)</v>
          </cell>
          <cell r="BD36">
            <v>0</v>
          </cell>
          <cell r="BE36">
            <v>0</v>
          </cell>
          <cell r="BF36">
            <v>0</v>
          </cell>
          <cell r="BG36">
            <v>0</v>
          </cell>
          <cell r="BH36">
            <v>0</v>
          </cell>
          <cell r="BI36" t="str">
            <v>(select)</v>
          </cell>
          <cell r="BJ36">
            <v>0</v>
          </cell>
          <cell r="BK36">
            <v>0</v>
          </cell>
          <cell r="BL36">
            <v>0</v>
          </cell>
          <cell r="BM36">
            <v>0</v>
          </cell>
          <cell r="BN36">
            <v>0</v>
          </cell>
          <cell r="BO36" t="str">
            <v>(select)</v>
          </cell>
          <cell r="BP36">
            <v>0</v>
          </cell>
          <cell r="BQ36">
            <v>0</v>
          </cell>
          <cell r="BR36">
            <v>0</v>
          </cell>
          <cell r="BS36">
            <v>0</v>
          </cell>
          <cell r="BT36">
            <v>0</v>
          </cell>
          <cell r="BU36">
            <v>100000</v>
          </cell>
          <cell r="BV36">
            <v>0</v>
          </cell>
          <cell r="BW36">
            <v>0</v>
          </cell>
          <cell r="BX36">
            <v>50000</v>
          </cell>
          <cell r="BY36">
            <v>50000</v>
          </cell>
          <cell r="BZ36">
            <v>0</v>
          </cell>
          <cell r="CA36">
            <v>0</v>
          </cell>
          <cell r="CB36">
            <v>0</v>
          </cell>
          <cell r="CC36">
            <v>0</v>
          </cell>
          <cell r="CD36">
            <v>0</v>
          </cell>
          <cell r="CE36" t="str">
            <v>(select)</v>
          </cell>
          <cell r="CF36">
            <v>0</v>
          </cell>
          <cell r="CG36">
            <v>0</v>
          </cell>
          <cell r="CH36">
            <v>0</v>
          </cell>
          <cell r="CI36">
            <v>0</v>
          </cell>
          <cell r="CJ36">
            <v>0</v>
          </cell>
          <cell r="CK36">
            <v>0</v>
          </cell>
          <cell r="CL36">
            <v>0</v>
          </cell>
          <cell r="CM36">
            <v>0</v>
          </cell>
          <cell r="CN36">
            <v>0</v>
          </cell>
          <cell r="CO36">
            <v>0</v>
          </cell>
          <cell r="CP36">
            <v>100000</v>
          </cell>
          <cell r="CQ36">
            <v>0</v>
          </cell>
          <cell r="CR36">
            <v>0</v>
          </cell>
          <cell r="CS36">
            <v>50000</v>
          </cell>
          <cell r="CT36">
            <v>50000</v>
          </cell>
          <cell r="CU36">
            <v>0</v>
          </cell>
          <cell r="CV36">
            <v>0</v>
          </cell>
          <cell r="CW36">
            <v>0</v>
          </cell>
          <cell r="CX36">
            <v>0</v>
          </cell>
          <cell r="CY36">
            <v>0</v>
          </cell>
          <cell r="CZ36" t="str">
            <v>(select)</v>
          </cell>
          <cell r="DA36">
            <v>0</v>
          </cell>
          <cell r="DB36">
            <v>0</v>
          </cell>
          <cell r="DC36">
            <v>0</v>
          </cell>
          <cell r="DD36">
            <v>0</v>
          </cell>
          <cell r="DE36">
            <v>0</v>
          </cell>
          <cell r="DF36" t="str">
            <v>(select)</v>
          </cell>
          <cell r="DG36">
            <v>0</v>
          </cell>
          <cell r="DH36">
            <v>0</v>
          </cell>
          <cell r="DI36">
            <v>0</v>
          </cell>
          <cell r="DJ36">
            <v>0</v>
          </cell>
          <cell r="DK36">
            <v>0</v>
          </cell>
          <cell r="DL36" t="str">
            <v>(select)</v>
          </cell>
          <cell r="DM36">
            <v>0</v>
          </cell>
          <cell r="DN36">
            <v>0</v>
          </cell>
          <cell r="DO36">
            <v>0</v>
          </cell>
          <cell r="DP36">
            <v>0</v>
          </cell>
          <cell r="DQ36">
            <v>0</v>
          </cell>
          <cell r="DR36" t="str">
            <v>(select)</v>
          </cell>
          <cell r="DS36">
            <v>0</v>
          </cell>
          <cell r="DT36">
            <v>0</v>
          </cell>
          <cell r="DU36">
            <v>0</v>
          </cell>
          <cell r="DV36">
            <v>0</v>
          </cell>
          <cell r="DW36">
            <v>0</v>
          </cell>
          <cell r="DX36" t="str">
            <v>(select)</v>
          </cell>
          <cell r="DY36">
            <v>0</v>
          </cell>
          <cell r="DZ36">
            <v>0</v>
          </cell>
          <cell r="EA36">
            <v>0</v>
          </cell>
          <cell r="EB36">
            <v>0</v>
          </cell>
          <cell r="EC36">
            <v>0</v>
          </cell>
          <cell r="ED36">
            <v>200000</v>
          </cell>
          <cell r="EE36">
            <v>100000</v>
          </cell>
          <cell r="EF36">
            <v>0</v>
          </cell>
          <cell r="EG36">
            <v>0</v>
          </cell>
          <cell r="EH36">
            <v>0</v>
          </cell>
          <cell r="EI36">
            <v>0</v>
          </cell>
          <cell r="EJ36">
            <v>0</v>
          </cell>
          <cell r="EK36">
            <v>0</v>
          </cell>
          <cell r="EL36">
            <v>0</v>
          </cell>
          <cell r="EM36">
            <v>0</v>
          </cell>
          <cell r="EN36" t="str">
            <v>(select)</v>
          </cell>
          <cell r="EO36">
            <v>0</v>
          </cell>
          <cell r="EP36">
            <v>0</v>
          </cell>
          <cell r="EQ36">
            <v>0</v>
          </cell>
          <cell r="ER36">
            <v>0</v>
          </cell>
          <cell r="ES36">
            <v>0</v>
          </cell>
          <cell r="ET36">
            <v>0</v>
          </cell>
          <cell r="EU36">
            <v>0</v>
          </cell>
          <cell r="EV36">
            <v>0</v>
          </cell>
          <cell r="EW36">
            <v>0</v>
          </cell>
          <cell r="EX36">
            <v>0</v>
          </cell>
          <cell r="EY36">
            <v>200000</v>
          </cell>
          <cell r="EZ36">
            <v>100000</v>
          </cell>
          <cell r="FA36">
            <v>0</v>
          </cell>
          <cell r="FB36">
            <v>0</v>
          </cell>
          <cell r="FC36">
            <v>0</v>
          </cell>
          <cell r="FD36">
            <v>0</v>
          </cell>
          <cell r="FE36">
            <v>0</v>
          </cell>
          <cell r="FF36">
            <v>0</v>
          </cell>
          <cell r="FG36">
            <v>0</v>
          </cell>
          <cell r="FH36">
            <v>0</v>
          </cell>
          <cell r="FI36">
            <v>0</v>
          </cell>
          <cell r="FJ36">
            <v>200000</v>
          </cell>
          <cell r="FK36">
            <v>0</v>
          </cell>
          <cell r="FL36">
            <v>0</v>
          </cell>
          <cell r="FM36">
            <v>0</v>
          </cell>
          <cell r="FN36">
            <v>200000</v>
          </cell>
          <cell r="FO36">
            <v>0</v>
          </cell>
          <cell r="FP36" t="str">
            <v>Estimate (possibility of variance &lt;25%)</v>
          </cell>
          <cell r="FQ36" t="str">
            <v>Provide any additional comments relating to the program/project budget.</v>
          </cell>
          <cell r="FR36">
            <v>0</v>
          </cell>
          <cell r="FS36">
            <v>0</v>
          </cell>
          <cell r="FT36">
            <v>0</v>
          </cell>
          <cell r="FU36">
            <v>0</v>
          </cell>
          <cell r="FV36">
            <v>0</v>
          </cell>
          <cell r="FW36">
            <v>0</v>
          </cell>
          <cell r="FX36" t="str">
            <v>(select)</v>
          </cell>
          <cell r="FY36">
            <v>0</v>
          </cell>
          <cell r="FZ36">
            <v>0</v>
          </cell>
          <cell r="GA36">
            <v>0</v>
          </cell>
          <cell r="GB36">
            <v>0</v>
          </cell>
          <cell r="GC36">
            <v>0</v>
          </cell>
          <cell r="GD36">
            <v>0</v>
          </cell>
          <cell r="GE36" t="str">
            <v>(select)</v>
          </cell>
          <cell r="GF36">
            <v>0</v>
          </cell>
          <cell r="GG36">
            <v>0</v>
          </cell>
          <cell r="GH36">
            <v>0</v>
          </cell>
          <cell r="GI36">
            <v>0</v>
          </cell>
          <cell r="GJ36">
            <v>0</v>
          </cell>
          <cell r="GK36">
            <v>0</v>
          </cell>
          <cell r="GL36" t="str">
            <v>(select)</v>
          </cell>
          <cell r="GM36">
            <v>0</v>
          </cell>
          <cell r="GN36">
            <v>0</v>
          </cell>
          <cell r="GO36">
            <v>0</v>
          </cell>
          <cell r="GP36">
            <v>0</v>
          </cell>
          <cell r="GQ36">
            <v>0</v>
          </cell>
          <cell r="GR36">
            <v>0</v>
          </cell>
          <cell r="GS36" t="str">
            <v>(select)</v>
          </cell>
          <cell r="GT36">
            <v>0</v>
          </cell>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t="str">
            <v>(select)</v>
          </cell>
          <cell r="HM36">
            <v>0</v>
          </cell>
          <cell r="HN36">
            <v>0</v>
          </cell>
          <cell r="HO36">
            <v>0</v>
          </cell>
          <cell r="HP36">
            <v>0</v>
          </cell>
          <cell r="HQ36">
            <v>0</v>
          </cell>
          <cell r="HR36">
            <v>0</v>
          </cell>
          <cell r="HS36" t="str">
            <v>(select)</v>
          </cell>
          <cell r="HT36">
            <v>0</v>
          </cell>
          <cell r="HU36">
            <v>0</v>
          </cell>
          <cell r="HV36">
            <v>0</v>
          </cell>
          <cell r="HW36">
            <v>0</v>
          </cell>
          <cell r="HX36">
            <v>0</v>
          </cell>
          <cell r="HY36">
            <v>0</v>
          </cell>
          <cell r="HZ36" t="str">
            <v>(select)</v>
          </cell>
          <cell r="IA36">
            <v>0</v>
          </cell>
          <cell r="IB36">
            <v>0</v>
          </cell>
          <cell r="IC36">
            <v>0</v>
          </cell>
          <cell r="ID36">
            <v>0</v>
          </cell>
          <cell r="IE36">
            <v>0</v>
          </cell>
          <cell r="IF36">
            <v>0</v>
          </cell>
          <cell r="IG36" t="str">
            <v>(select)</v>
          </cell>
          <cell r="IH36">
            <v>0</v>
          </cell>
          <cell r="II36">
            <v>0</v>
          </cell>
          <cell r="IJ36">
            <v>0</v>
          </cell>
          <cell r="IK36">
            <v>0</v>
          </cell>
          <cell r="IL36">
            <v>0</v>
          </cell>
          <cell r="IM36">
            <v>0</v>
          </cell>
          <cell r="IN36">
            <v>0</v>
          </cell>
          <cell r="IO36">
            <v>0</v>
          </cell>
          <cell r="IP36">
            <v>0</v>
          </cell>
          <cell r="IQ36">
            <v>0</v>
          </cell>
          <cell r="IR36">
            <v>0</v>
          </cell>
          <cell r="IS36">
            <v>0</v>
          </cell>
          <cell r="IT36">
            <v>0</v>
          </cell>
          <cell r="IU36">
            <v>0</v>
          </cell>
          <cell r="IV36">
            <v>0</v>
          </cell>
          <cell r="IW36">
            <v>0</v>
          </cell>
          <cell r="IX36">
            <v>0</v>
          </cell>
          <cell r="IY36">
            <v>0</v>
          </cell>
          <cell r="IZ36" t="str">
            <v>Provide any additional information about expected operating impacts. Note: subject to annual operating budget review.</v>
          </cell>
          <cell r="JA36">
            <v>200000</v>
          </cell>
          <cell r="JB36" t="str">
            <v xml:space="preserve">  (select)</v>
          </cell>
          <cell r="JC36">
            <v>0</v>
          </cell>
          <cell r="JD36" t="str">
            <v xml:space="preserve">  (select)</v>
          </cell>
          <cell r="JE36">
            <v>0</v>
          </cell>
          <cell r="JF36" t="str">
            <v xml:space="preserve">  (select)</v>
          </cell>
          <cell r="JG36">
            <v>0</v>
          </cell>
          <cell r="JH36">
            <v>0</v>
          </cell>
          <cell r="JI36">
            <v>200000</v>
          </cell>
          <cell r="JJ36">
            <v>200000</v>
          </cell>
          <cell r="JK36">
            <v>0</v>
          </cell>
          <cell r="JL36">
            <v>0</v>
          </cell>
          <cell r="JM36">
            <v>0</v>
          </cell>
          <cell r="JN36">
            <v>0</v>
          </cell>
          <cell r="JO36">
            <v>0</v>
          </cell>
          <cell r="JP36">
            <v>0</v>
          </cell>
          <cell r="JQ36">
            <v>0</v>
          </cell>
          <cell r="JR36">
            <v>0</v>
          </cell>
          <cell r="JS36">
            <v>0</v>
          </cell>
          <cell r="JT36">
            <v>0</v>
          </cell>
          <cell r="JU36">
            <v>200000</v>
          </cell>
          <cell r="JV36">
            <v>100000</v>
          </cell>
          <cell r="JW36">
            <v>0</v>
          </cell>
          <cell r="JX36">
            <v>0</v>
          </cell>
          <cell r="JY36">
            <v>0</v>
          </cell>
          <cell r="JZ36">
            <v>0</v>
          </cell>
          <cell r="KA36">
            <v>100000</v>
          </cell>
          <cell r="KB36">
            <v>100000</v>
          </cell>
          <cell r="KC36">
            <v>0</v>
          </cell>
          <cell r="KD36">
            <v>0</v>
          </cell>
          <cell r="KE36">
            <v>0</v>
          </cell>
          <cell r="KF36">
            <v>0</v>
          </cell>
          <cell r="KG36">
            <v>0</v>
          </cell>
          <cell r="KH36">
            <v>0</v>
          </cell>
          <cell r="KI36">
            <v>0</v>
          </cell>
          <cell r="KJ36">
            <v>0</v>
          </cell>
          <cell r="KK36">
            <v>0</v>
          </cell>
          <cell r="KL36">
            <v>0</v>
          </cell>
          <cell r="KM36">
            <v>100000</v>
          </cell>
          <cell r="KN36" t="str">
            <v>(select)</v>
          </cell>
          <cell r="KO36">
            <v>0</v>
          </cell>
          <cell r="KP36" t="str">
            <v>(select)</v>
          </cell>
          <cell r="KQ36">
            <v>0</v>
          </cell>
          <cell r="KR36" t="str">
            <v>(select)</v>
          </cell>
          <cell r="KS36">
            <v>0</v>
          </cell>
          <cell r="KT36" t="str">
            <v>Source of funds for Value Proposition (e.g. Capital Plan Program)</v>
          </cell>
          <cell r="KU36" t="str">
            <v>Provide applicable source of funds comments (e.g. which area specific DCL, which reserve etc).</v>
          </cell>
          <cell r="KV36">
            <v>0</v>
          </cell>
          <cell r="KW36">
            <v>0</v>
          </cell>
          <cell r="KX36" t="str">
            <v>(select)</v>
          </cell>
          <cell r="KY36">
            <v>0</v>
          </cell>
          <cell r="KZ36" t="str">
            <v>(select)</v>
          </cell>
          <cell r="LA36">
            <v>0</v>
          </cell>
          <cell r="LB36" t="str">
            <v>(select)</v>
          </cell>
          <cell r="LC36" t="str">
            <v>(select)</v>
          </cell>
          <cell r="LD36" t="str">
            <v>Judy Robbins</v>
          </cell>
          <cell r="LE36">
            <v>0</v>
          </cell>
          <cell r="LF36" t="str">
            <v>(select)</v>
          </cell>
          <cell r="LG36" t="str">
            <v>Gil Kelley</v>
          </cell>
          <cell r="LH36">
            <v>0</v>
          </cell>
          <cell r="LM36">
            <v>0</v>
          </cell>
          <cell r="LN36">
            <v>0</v>
          </cell>
          <cell r="LO36">
            <v>0</v>
          </cell>
          <cell r="LP36">
            <v>0</v>
          </cell>
          <cell r="LQ36">
            <v>0</v>
          </cell>
          <cell r="LR36">
            <v>0</v>
          </cell>
          <cell r="LS36" t="str">
            <v>Façade Rehabilitation Grants</v>
          </cell>
          <cell r="LT36" t="str">
            <v>2017-18 Façade Rehabilitation Grants</v>
          </cell>
          <cell r="LU36" t="str">
            <v>2017-18 Façade Rehabilitation Grants</v>
          </cell>
          <cell r="LV36" t="b">
            <v>1</v>
          </cell>
          <cell r="LW36">
            <v>0</v>
          </cell>
          <cell r="LX36">
            <v>0</v>
          </cell>
          <cell r="LY36" t="str">
            <v>52</v>
          </cell>
        </row>
        <row r="37">
          <cell r="B37" t="str">
            <v>D2</v>
          </cell>
          <cell r="C37">
            <v>2017</v>
          </cell>
          <cell r="D37">
            <v>42650</v>
          </cell>
          <cell r="E37" t="str">
            <v>Dev Svcs, Bldg &amp; Licensing</v>
          </cell>
          <cell r="F37" t="str">
            <v>(select)</v>
          </cell>
          <cell r="G37" t="str">
            <v>Chris Clibbon</v>
          </cell>
          <cell r="H37" t="str">
            <v>Project</v>
          </cell>
          <cell r="I37" t="str">
            <v>Non-Capital</v>
          </cell>
          <cell r="J37" t="str">
            <v>Both Internal &amp; External</v>
          </cell>
          <cell r="K37" t="str">
            <v>09. City-Wide</v>
          </cell>
          <cell r="L37" t="str">
            <v>C. City-Wide Overhead</v>
          </cell>
          <cell r="M37" t="str">
            <v>05. Planning &amp; research</v>
          </cell>
          <cell r="N37" t="str">
            <v>Citywide DCL Update Consultancy</v>
          </cell>
          <cell r="O37" t="str">
            <v>No</v>
          </cell>
          <cell r="P37" t="str">
            <v>January</v>
          </cell>
          <cell r="Q37">
            <v>2017</v>
          </cell>
          <cell r="R37" t="str">
            <v>July</v>
          </cell>
          <cell r="S37">
            <v>2017</v>
          </cell>
          <cell r="T37" t="str">
            <v>Existing asset/service</v>
          </cell>
          <cell r="U37" t="str">
            <v>Yes</v>
          </cell>
          <cell r="V37" t="str">
            <v>NNE-00056</v>
          </cell>
          <cell r="W37" t="str">
            <v>No</v>
          </cell>
          <cell r="X37" t="str">
            <v>(select)</v>
          </cell>
          <cell r="Y37" t="str">
            <v>(select)</v>
          </cell>
          <cell r="Z37" t="str">
            <v xml:space="preserve">The City-wide DCL update is a corporate business priority for 2016 and 2017. The incremental $70k we are seeking is to be funded using City-wide DCL. The purpose of the additional funding request is hire an external consultant to test updated City-wide DCL rates on development viability. </v>
          </cell>
          <cell r="AA37" t="str">
            <v>Consultant work will be finished by March 2017. Updated City-wide DCL by-law to be delivered by April 2017</v>
          </cell>
          <cell r="AB37" t="str">
            <v>We have GM level support for this project from Patrice Impey and Jane Pickering to ‘reserve’ the remaining consulting dollars we need to complete this project.
This $70K is based on scope of work estimate from Coriolis Consulting.</v>
          </cell>
          <cell r="AC37" t="str">
            <v>Economic Testing of Updated City-wide DCL rates</v>
          </cell>
          <cell r="AD37">
            <v>70000</v>
          </cell>
          <cell r="AE37" t="str">
            <v>$</v>
          </cell>
          <cell r="AF37">
            <v>0</v>
          </cell>
          <cell r="AG37">
            <v>0</v>
          </cell>
          <cell r="AH37">
            <v>0</v>
          </cell>
          <cell r="AI37">
            <v>0</v>
          </cell>
          <cell r="AJ37">
            <v>0</v>
          </cell>
          <cell r="AK37">
            <v>0</v>
          </cell>
          <cell r="AL37">
            <v>0</v>
          </cell>
          <cell r="AM37">
            <v>0</v>
          </cell>
          <cell r="AN37">
            <v>0</v>
          </cell>
          <cell r="AO37">
            <v>0</v>
          </cell>
          <cell r="AP37">
            <v>0</v>
          </cell>
          <cell r="AQ37" t="str">
            <v>(select)</v>
          </cell>
          <cell r="AR37">
            <v>0</v>
          </cell>
          <cell r="AS37">
            <v>0</v>
          </cell>
          <cell r="AT37">
            <v>0</v>
          </cell>
          <cell r="AU37">
            <v>0</v>
          </cell>
          <cell r="AV37">
            <v>0</v>
          </cell>
          <cell r="AW37" t="str">
            <v>(select)</v>
          </cell>
          <cell r="AX37">
            <v>0</v>
          </cell>
          <cell r="AY37">
            <v>0</v>
          </cell>
          <cell r="AZ37">
            <v>0</v>
          </cell>
          <cell r="BA37">
            <v>0</v>
          </cell>
          <cell r="BB37">
            <v>0</v>
          </cell>
          <cell r="BC37" t="str">
            <v>(select)</v>
          </cell>
          <cell r="BD37">
            <v>0</v>
          </cell>
          <cell r="BE37">
            <v>0</v>
          </cell>
          <cell r="BF37">
            <v>0</v>
          </cell>
          <cell r="BG37">
            <v>0</v>
          </cell>
          <cell r="BH37">
            <v>0</v>
          </cell>
          <cell r="BI37" t="str">
            <v>(select)</v>
          </cell>
          <cell r="BJ37">
            <v>0</v>
          </cell>
          <cell r="BK37">
            <v>0</v>
          </cell>
          <cell r="BL37">
            <v>0</v>
          </cell>
          <cell r="BM37">
            <v>0</v>
          </cell>
          <cell r="BN37">
            <v>0</v>
          </cell>
          <cell r="BO37" t="str">
            <v>(select)</v>
          </cell>
          <cell r="BP37">
            <v>70000</v>
          </cell>
          <cell r="BQ37">
            <v>0</v>
          </cell>
          <cell r="BR37">
            <v>70000</v>
          </cell>
          <cell r="BS37">
            <v>0</v>
          </cell>
          <cell r="BT37">
            <v>0</v>
          </cell>
          <cell r="BU37">
            <v>0</v>
          </cell>
          <cell r="BV37">
            <v>0</v>
          </cell>
          <cell r="BW37">
            <v>0</v>
          </cell>
          <cell r="BX37">
            <v>0</v>
          </cell>
          <cell r="BY37">
            <v>0</v>
          </cell>
          <cell r="BZ37">
            <v>0</v>
          </cell>
          <cell r="CA37">
            <v>0</v>
          </cell>
          <cell r="CB37">
            <v>0</v>
          </cell>
          <cell r="CC37">
            <v>0</v>
          </cell>
          <cell r="CD37">
            <v>0</v>
          </cell>
          <cell r="CE37" t="str">
            <v>(select)</v>
          </cell>
          <cell r="CF37">
            <v>0</v>
          </cell>
          <cell r="CG37">
            <v>0</v>
          </cell>
          <cell r="CH37">
            <v>0</v>
          </cell>
          <cell r="CI37">
            <v>0</v>
          </cell>
          <cell r="CJ37">
            <v>0</v>
          </cell>
          <cell r="CK37">
            <v>0</v>
          </cell>
          <cell r="CL37">
            <v>0</v>
          </cell>
          <cell r="CM37">
            <v>0</v>
          </cell>
          <cell r="CN37">
            <v>0</v>
          </cell>
          <cell r="CO37">
            <v>0</v>
          </cell>
          <cell r="CP37">
            <v>70000</v>
          </cell>
          <cell r="CQ37">
            <v>0</v>
          </cell>
          <cell r="CR37">
            <v>70000</v>
          </cell>
          <cell r="CS37">
            <v>0</v>
          </cell>
          <cell r="CT37">
            <v>0</v>
          </cell>
          <cell r="CU37">
            <v>0</v>
          </cell>
          <cell r="CV37">
            <v>0</v>
          </cell>
          <cell r="CW37">
            <v>0</v>
          </cell>
          <cell r="CX37">
            <v>0</v>
          </cell>
          <cell r="CY37">
            <v>0</v>
          </cell>
          <cell r="CZ37" t="str">
            <v>(select)</v>
          </cell>
          <cell r="DA37">
            <v>0</v>
          </cell>
          <cell r="DB37">
            <v>0</v>
          </cell>
          <cell r="DC37">
            <v>0</v>
          </cell>
          <cell r="DD37">
            <v>0</v>
          </cell>
          <cell r="DE37">
            <v>0</v>
          </cell>
          <cell r="DF37" t="str">
            <v>(select)</v>
          </cell>
          <cell r="DG37">
            <v>0</v>
          </cell>
          <cell r="DH37">
            <v>0</v>
          </cell>
          <cell r="DI37">
            <v>0</v>
          </cell>
          <cell r="DJ37">
            <v>0</v>
          </cell>
          <cell r="DK37">
            <v>0</v>
          </cell>
          <cell r="DL37" t="str">
            <v>(select)</v>
          </cell>
          <cell r="DM37">
            <v>0</v>
          </cell>
          <cell r="DN37">
            <v>0</v>
          </cell>
          <cell r="DO37">
            <v>0</v>
          </cell>
          <cell r="DP37">
            <v>0</v>
          </cell>
          <cell r="DQ37">
            <v>0</v>
          </cell>
          <cell r="DR37" t="str">
            <v>(select)</v>
          </cell>
          <cell r="DS37">
            <v>0</v>
          </cell>
          <cell r="DT37">
            <v>0</v>
          </cell>
          <cell r="DU37">
            <v>0</v>
          </cell>
          <cell r="DV37">
            <v>0</v>
          </cell>
          <cell r="DW37">
            <v>0</v>
          </cell>
          <cell r="DX37" t="str">
            <v>(select)</v>
          </cell>
          <cell r="DY37">
            <v>70000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t="str">
            <v>(select)</v>
          </cell>
          <cell r="EO37">
            <v>0</v>
          </cell>
          <cell r="EP37">
            <v>0</v>
          </cell>
          <cell r="EQ37">
            <v>0</v>
          </cell>
          <cell r="ER37">
            <v>0</v>
          </cell>
          <cell r="ES37">
            <v>0</v>
          </cell>
          <cell r="ET37">
            <v>0</v>
          </cell>
          <cell r="EU37">
            <v>0</v>
          </cell>
          <cell r="EV37">
            <v>0</v>
          </cell>
          <cell r="EW37">
            <v>0</v>
          </cell>
          <cell r="EX37">
            <v>0</v>
          </cell>
          <cell r="EY37">
            <v>70000</v>
          </cell>
          <cell r="EZ37">
            <v>0</v>
          </cell>
          <cell r="FA37">
            <v>0</v>
          </cell>
          <cell r="FB37">
            <v>0</v>
          </cell>
          <cell r="FC37">
            <v>0</v>
          </cell>
          <cell r="FD37">
            <v>0</v>
          </cell>
          <cell r="FE37">
            <v>0</v>
          </cell>
          <cell r="FF37">
            <v>0</v>
          </cell>
          <cell r="FG37">
            <v>0</v>
          </cell>
          <cell r="FH37">
            <v>0</v>
          </cell>
          <cell r="FI37">
            <v>70000</v>
          </cell>
          <cell r="FJ37">
            <v>0</v>
          </cell>
          <cell r="FK37">
            <v>0</v>
          </cell>
          <cell r="FL37">
            <v>0</v>
          </cell>
          <cell r="FM37">
            <v>0</v>
          </cell>
          <cell r="FN37">
            <v>70000</v>
          </cell>
          <cell r="FO37">
            <v>0</v>
          </cell>
          <cell r="FP37" t="str">
            <v>Estimate (possibility of variance &lt;25%)</v>
          </cell>
          <cell r="FQ37">
            <v>0</v>
          </cell>
          <cell r="FR37">
            <v>0</v>
          </cell>
          <cell r="FS37">
            <v>0</v>
          </cell>
          <cell r="FT37">
            <v>0</v>
          </cell>
          <cell r="FU37">
            <v>0</v>
          </cell>
          <cell r="FV37">
            <v>0</v>
          </cell>
          <cell r="FW37">
            <v>0</v>
          </cell>
          <cell r="FX37" t="str">
            <v>(select)</v>
          </cell>
          <cell r="FY37">
            <v>0</v>
          </cell>
          <cell r="FZ37">
            <v>0</v>
          </cell>
          <cell r="GA37">
            <v>0</v>
          </cell>
          <cell r="GB37">
            <v>0</v>
          </cell>
          <cell r="GC37">
            <v>0</v>
          </cell>
          <cell r="GD37">
            <v>0</v>
          </cell>
          <cell r="GE37" t="str">
            <v>(select)</v>
          </cell>
          <cell r="GF37">
            <v>0</v>
          </cell>
          <cell r="GG37">
            <v>0</v>
          </cell>
          <cell r="GH37">
            <v>0</v>
          </cell>
          <cell r="GI37">
            <v>0</v>
          </cell>
          <cell r="GJ37">
            <v>0</v>
          </cell>
          <cell r="GK37">
            <v>0</v>
          </cell>
          <cell r="GL37" t="str">
            <v>(select)</v>
          </cell>
          <cell r="GM37">
            <v>0</v>
          </cell>
          <cell r="GN37">
            <v>0</v>
          </cell>
          <cell r="GO37">
            <v>0</v>
          </cell>
          <cell r="GP37">
            <v>0</v>
          </cell>
          <cell r="GQ37">
            <v>0</v>
          </cell>
          <cell r="GR37">
            <v>0</v>
          </cell>
          <cell r="GS37" t="str">
            <v>(select)</v>
          </cell>
          <cell r="GT37">
            <v>0</v>
          </cell>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t="str">
            <v>(select)</v>
          </cell>
          <cell r="HM37">
            <v>0</v>
          </cell>
          <cell r="HN37">
            <v>0</v>
          </cell>
          <cell r="HO37">
            <v>0</v>
          </cell>
          <cell r="HP37">
            <v>0</v>
          </cell>
          <cell r="HQ37">
            <v>0</v>
          </cell>
          <cell r="HR37">
            <v>0</v>
          </cell>
          <cell r="HS37" t="str">
            <v>(select)</v>
          </cell>
          <cell r="HT37">
            <v>0</v>
          </cell>
          <cell r="HU37">
            <v>0</v>
          </cell>
          <cell r="HV37">
            <v>0</v>
          </cell>
          <cell r="HW37">
            <v>0</v>
          </cell>
          <cell r="HX37">
            <v>0</v>
          </cell>
          <cell r="HY37">
            <v>0</v>
          </cell>
          <cell r="HZ37" t="str">
            <v>(select)</v>
          </cell>
          <cell r="IA37">
            <v>0</v>
          </cell>
          <cell r="IB37">
            <v>0</v>
          </cell>
          <cell r="IC37">
            <v>0</v>
          </cell>
          <cell r="ID37">
            <v>0</v>
          </cell>
          <cell r="IE37">
            <v>0</v>
          </cell>
          <cell r="IF37">
            <v>0</v>
          </cell>
          <cell r="IG37" t="str">
            <v>(select)</v>
          </cell>
          <cell r="IH37">
            <v>0</v>
          </cell>
          <cell r="II37">
            <v>0</v>
          </cell>
          <cell r="IJ37">
            <v>0</v>
          </cell>
          <cell r="IK37">
            <v>0</v>
          </cell>
          <cell r="IL37">
            <v>0</v>
          </cell>
          <cell r="IM37">
            <v>0</v>
          </cell>
          <cell r="IN37">
            <v>0</v>
          </cell>
          <cell r="IO37">
            <v>0</v>
          </cell>
          <cell r="IP37">
            <v>0</v>
          </cell>
          <cell r="IQ37">
            <v>0</v>
          </cell>
          <cell r="IR37">
            <v>0</v>
          </cell>
          <cell r="IS37">
            <v>0</v>
          </cell>
          <cell r="IT37">
            <v>0</v>
          </cell>
          <cell r="IU37">
            <v>0</v>
          </cell>
          <cell r="IV37">
            <v>0</v>
          </cell>
          <cell r="IW37">
            <v>0</v>
          </cell>
          <cell r="IX37">
            <v>0</v>
          </cell>
          <cell r="IY37">
            <v>0</v>
          </cell>
          <cell r="IZ37" t="str">
            <v>Provide any additional information about expected operating impacts. Note: subject to annual operating budget review.</v>
          </cell>
          <cell r="JA37">
            <v>70000</v>
          </cell>
          <cell r="JB37" t="str">
            <v xml:space="preserve">  (select)</v>
          </cell>
          <cell r="JC37">
            <v>0</v>
          </cell>
          <cell r="JD37" t="str">
            <v xml:space="preserve">  (select)</v>
          </cell>
          <cell r="JE37">
            <v>0</v>
          </cell>
          <cell r="JF37" t="str">
            <v xml:space="preserve">  (select)</v>
          </cell>
          <cell r="JG37">
            <v>0</v>
          </cell>
          <cell r="JH37">
            <v>0</v>
          </cell>
          <cell r="JI37">
            <v>70000</v>
          </cell>
          <cell r="JJ37">
            <v>0</v>
          </cell>
          <cell r="JK37">
            <v>0</v>
          </cell>
          <cell r="JL37">
            <v>0</v>
          </cell>
          <cell r="JM37">
            <v>0</v>
          </cell>
          <cell r="JN37">
            <v>0</v>
          </cell>
          <cell r="JO37">
            <v>70000</v>
          </cell>
          <cell r="JP37">
            <v>0</v>
          </cell>
          <cell r="JQ37">
            <v>0</v>
          </cell>
          <cell r="JR37">
            <v>0</v>
          </cell>
          <cell r="JS37">
            <v>0</v>
          </cell>
          <cell r="JT37">
            <v>0</v>
          </cell>
          <cell r="JU37">
            <v>70000</v>
          </cell>
          <cell r="JV37">
            <v>70000</v>
          </cell>
          <cell r="JW37">
            <v>0</v>
          </cell>
          <cell r="JX37">
            <v>0</v>
          </cell>
          <cell r="JY37">
            <v>0</v>
          </cell>
          <cell r="JZ37">
            <v>0</v>
          </cell>
          <cell r="KA37">
            <v>70000</v>
          </cell>
          <cell r="KB37">
            <v>0</v>
          </cell>
          <cell r="KC37">
            <v>0</v>
          </cell>
          <cell r="KD37">
            <v>0</v>
          </cell>
          <cell r="KE37">
            <v>0</v>
          </cell>
          <cell r="KF37">
            <v>0</v>
          </cell>
          <cell r="KG37">
            <v>70000</v>
          </cell>
          <cell r="KH37">
            <v>0</v>
          </cell>
          <cell r="KI37">
            <v>0</v>
          </cell>
          <cell r="KJ37">
            <v>0</v>
          </cell>
          <cell r="KK37">
            <v>0</v>
          </cell>
          <cell r="KL37">
            <v>0</v>
          </cell>
          <cell r="KM37">
            <v>70000</v>
          </cell>
          <cell r="KN37" t="str">
            <v>(select)</v>
          </cell>
          <cell r="KO37">
            <v>0</v>
          </cell>
          <cell r="KP37" t="str">
            <v>(select)</v>
          </cell>
          <cell r="KQ37">
            <v>0</v>
          </cell>
          <cell r="KR37" t="str">
            <v>(select)</v>
          </cell>
          <cell r="KS37">
            <v>0</v>
          </cell>
          <cell r="KT37" t="str">
            <v>Source of funds for Value Proposition (e.g. Capital Plan Program)</v>
          </cell>
          <cell r="KU37" t="str">
            <v>Source of Funds - City-wide DCL</v>
          </cell>
          <cell r="KV37">
            <v>0</v>
          </cell>
          <cell r="KW37">
            <v>0</v>
          </cell>
          <cell r="KX37" t="str">
            <v>(select)</v>
          </cell>
          <cell r="KY37">
            <v>0</v>
          </cell>
          <cell r="KZ37" t="str">
            <v>(select)</v>
          </cell>
          <cell r="LA37">
            <v>0</v>
          </cell>
          <cell r="LB37" t="str">
            <v>Yes</v>
          </cell>
          <cell r="LC37" t="str">
            <v>(select)</v>
          </cell>
          <cell r="LD37" t="str">
            <v>Judy Robbins</v>
          </cell>
          <cell r="LE37">
            <v>42655</v>
          </cell>
          <cell r="LF37" t="str">
            <v>(select)</v>
          </cell>
          <cell r="LG37" t="str">
            <v>Gil Kelley</v>
          </cell>
          <cell r="LH37">
            <v>42655</v>
          </cell>
          <cell r="LM37">
            <v>0</v>
          </cell>
          <cell r="LN37">
            <v>70000</v>
          </cell>
          <cell r="LO37">
            <v>0</v>
          </cell>
          <cell r="LP37">
            <v>0</v>
          </cell>
          <cell r="LQ37">
            <v>70000</v>
          </cell>
          <cell r="LR37">
            <v>0</v>
          </cell>
          <cell r="LS37" t="str">
            <v>Citywide DCL Update Consultancy</v>
          </cell>
          <cell r="LT37" t="str">
            <v>Citywide DCL Update Consultancy</v>
          </cell>
          <cell r="LU37" t="str">
            <v>Citywide DCL Update Consultancy</v>
          </cell>
          <cell r="LV37" t="b">
            <v>1</v>
          </cell>
          <cell r="LW37">
            <v>0</v>
          </cell>
          <cell r="LX37">
            <v>0</v>
          </cell>
          <cell r="LY37" t="str">
            <v>Not in plan</v>
          </cell>
        </row>
        <row r="38">
          <cell r="B38" t="str">
            <v>E1</v>
          </cell>
          <cell r="C38">
            <v>2017</v>
          </cell>
          <cell r="D38">
            <v>42642</v>
          </cell>
          <cell r="E38" t="str">
            <v>Engineering Services</v>
          </cell>
          <cell r="F38" t="str">
            <v>(select)</v>
          </cell>
          <cell r="G38" t="str">
            <v>Amy Sidwell</v>
          </cell>
          <cell r="H38" t="str">
            <v>Program</v>
          </cell>
          <cell r="I38" t="str">
            <v>Capital</v>
          </cell>
          <cell r="J38" t="str">
            <v>Both Internal &amp; External</v>
          </cell>
          <cell r="K38" t="str">
            <v>08. Equipment and Technology</v>
          </cell>
          <cell r="L38" t="str">
            <v>A. Vehicles and Equipment</v>
          </cell>
          <cell r="M38" t="str">
            <v>03. Replacement &amp; major upgrades</v>
          </cell>
          <cell r="N38" t="str">
            <v>2015-18 Vehicles &amp; Equip Replcmt/Adds</v>
          </cell>
          <cell r="O38" t="str">
            <v>Yes</v>
          </cell>
          <cell r="P38" t="str">
            <v>January</v>
          </cell>
          <cell r="Q38">
            <v>2017</v>
          </cell>
          <cell r="R38" t="str">
            <v>December</v>
          </cell>
          <cell r="S38">
            <v>2018</v>
          </cell>
          <cell r="T38" t="str">
            <v>Existing asset/service</v>
          </cell>
          <cell r="U38" t="str">
            <v>Yes</v>
          </cell>
          <cell r="V38" t="str">
            <v>CEQ-00026</v>
          </cell>
          <cell r="W38" t="str">
            <v>No</v>
          </cell>
          <cell r="X38" t="str">
            <v>(select)</v>
          </cell>
          <cell r="Y38" t="str">
            <v>No</v>
          </cell>
          <cell r="Z38" t="str">
            <v>Replacement of end-of-life equipment and vehicles.  Major replacement categories include service cube vans, dump trucks, prisoner vans, litter pickup trucks, and a number of other light duty vehicles.</v>
          </cell>
          <cell r="AA38" t="str">
            <v>Funding request for 2017 is to allow for vehicles and equipment procurement, with delivery to be in 2017-2018.
Replacement of 50-65 end of life equipment and vehicles by the end of 2017; mix of heavy duty and light duty items.</v>
          </cell>
          <cell r="AB38">
            <v>0</v>
          </cell>
          <cell r="AC38" t="str">
            <v>2017 Fleet &amp; Equipment Replacements; Heavy Duty Items: Cube Vans, Step Vans and Class 4 Dumps</v>
          </cell>
          <cell r="AD38" t="str">
            <v>20-25</v>
          </cell>
          <cell r="AE38" t="str">
            <v>Fleet/Equip</v>
          </cell>
          <cell r="AF38" t="str">
            <v xml:space="preserve">2018 Fleet &amp; Equipment (procurements initiated in 2017); Sanitation &amp; Landfill Fleet; heavy items; Fire; Drivery Simulator; </v>
          </cell>
          <cell r="AG38" t="str">
            <v>25-40</v>
          </cell>
          <cell r="AH38" t="str">
            <v>Fleet/Equip</v>
          </cell>
          <cell r="AI38">
            <v>0</v>
          </cell>
          <cell r="AJ38">
            <v>0</v>
          </cell>
          <cell r="AK38">
            <v>0</v>
          </cell>
          <cell r="AL38">
            <v>630000</v>
          </cell>
          <cell r="AM38">
            <v>0</v>
          </cell>
          <cell r="AN38">
            <v>0</v>
          </cell>
          <cell r="AO38">
            <v>0</v>
          </cell>
          <cell r="AP38">
            <v>630000</v>
          </cell>
          <cell r="AQ38" t="str">
            <v>(select)</v>
          </cell>
          <cell r="AR38">
            <v>0</v>
          </cell>
          <cell r="AS38">
            <v>0</v>
          </cell>
          <cell r="AT38">
            <v>0</v>
          </cell>
          <cell r="AU38">
            <v>0</v>
          </cell>
          <cell r="AV38">
            <v>0</v>
          </cell>
          <cell r="AW38" t="str">
            <v>(select)</v>
          </cell>
          <cell r="AX38">
            <v>0</v>
          </cell>
          <cell r="AY38">
            <v>0</v>
          </cell>
          <cell r="AZ38">
            <v>0</v>
          </cell>
          <cell r="BA38">
            <v>0</v>
          </cell>
          <cell r="BB38">
            <v>0</v>
          </cell>
          <cell r="BC38" t="str">
            <v>Yes</v>
          </cell>
          <cell r="BD38">
            <v>3570000</v>
          </cell>
          <cell r="BE38">
            <v>0</v>
          </cell>
          <cell r="BF38">
            <v>0</v>
          </cell>
          <cell r="BG38">
            <v>0</v>
          </cell>
          <cell r="BH38">
            <v>3570000</v>
          </cell>
          <cell r="BI38" t="str">
            <v>(select)</v>
          </cell>
          <cell r="BJ38">
            <v>0</v>
          </cell>
          <cell r="BK38">
            <v>0</v>
          </cell>
          <cell r="BL38">
            <v>0</v>
          </cell>
          <cell r="BM38">
            <v>0</v>
          </cell>
          <cell r="BN38">
            <v>0</v>
          </cell>
          <cell r="BO38" t="str">
            <v>(select)</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t="str">
            <v>(select)</v>
          </cell>
          <cell r="CF38">
            <v>0</v>
          </cell>
          <cell r="CG38">
            <v>0</v>
          </cell>
          <cell r="CH38">
            <v>0</v>
          </cell>
          <cell r="CI38">
            <v>0</v>
          </cell>
          <cell r="CJ38">
            <v>0</v>
          </cell>
          <cell r="CK38">
            <v>0</v>
          </cell>
          <cell r="CL38">
            <v>0</v>
          </cell>
          <cell r="CM38">
            <v>0</v>
          </cell>
          <cell r="CN38">
            <v>0</v>
          </cell>
          <cell r="CO38">
            <v>0</v>
          </cell>
          <cell r="CP38">
            <v>4200000</v>
          </cell>
          <cell r="CQ38">
            <v>0</v>
          </cell>
          <cell r="CR38">
            <v>0</v>
          </cell>
          <cell r="CS38">
            <v>0</v>
          </cell>
          <cell r="CT38">
            <v>4200000</v>
          </cell>
          <cell r="CU38">
            <v>1800000</v>
          </cell>
          <cell r="CV38">
            <v>1170000</v>
          </cell>
          <cell r="CW38">
            <v>0</v>
          </cell>
          <cell r="CX38">
            <v>0</v>
          </cell>
          <cell r="CY38">
            <v>0</v>
          </cell>
          <cell r="CZ38" t="str">
            <v>(select)</v>
          </cell>
          <cell r="DA38">
            <v>0</v>
          </cell>
          <cell r="DB38">
            <v>0</v>
          </cell>
          <cell r="DC38">
            <v>0</v>
          </cell>
          <cell r="DD38">
            <v>0</v>
          </cell>
          <cell r="DE38">
            <v>0</v>
          </cell>
          <cell r="DF38" t="str">
            <v>(select)</v>
          </cell>
          <cell r="DG38">
            <v>0</v>
          </cell>
          <cell r="DH38">
            <v>0</v>
          </cell>
          <cell r="DI38">
            <v>0</v>
          </cell>
          <cell r="DJ38">
            <v>0</v>
          </cell>
          <cell r="DK38">
            <v>0</v>
          </cell>
          <cell r="DL38" t="str">
            <v>Yes</v>
          </cell>
          <cell r="DM38">
            <v>10200000</v>
          </cell>
          <cell r="DN38">
            <v>6630000</v>
          </cell>
          <cell r="DO38">
            <v>0</v>
          </cell>
          <cell r="DP38">
            <v>0</v>
          </cell>
          <cell r="DQ38">
            <v>0</v>
          </cell>
          <cell r="DR38" t="str">
            <v>(select)</v>
          </cell>
          <cell r="DS38">
            <v>0</v>
          </cell>
          <cell r="DT38">
            <v>0</v>
          </cell>
          <cell r="DU38">
            <v>0</v>
          </cell>
          <cell r="DV38">
            <v>0</v>
          </cell>
          <cell r="DW38">
            <v>0</v>
          </cell>
          <cell r="DX38" t="str">
            <v>(select)</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t="str">
            <v>(select)</v>
          </cell>
          <cell r="EO38">
            <v>0</v>
          </cell>
          <cell r="EP38">
            <v>0</v>
          </cell>
          <cell r="EQ38">
            <v>0</v>
          </cell>
          <cell r="ER38">
            <v>0</v>
          </cell>
          <cell r="ES38">
            <v>0</v>
          </cell>
          <cell r="ET38">
            <v>0</v>
          </cell>
          <cell r="EU38">
            <v>0</v>
          </cell>
          <cell r="EV38">
            <v>0</v>
          </cell>
          <cell r="EW38">
            <v>0</v>
          </cell>
          <cell r="EX38">
            <v>0</v>
          </cell>
          <cell r="EY38">
            <v>12000000</v>
          </cell>
          <cell r="EZ38">
            <v>7800000</v>
          </cell>
          <cell r="FA38">
            <v>0</v>
          </cell>
          <cell r="FB38">
            <v>0</v>
          </cell>
          <cell r="FC38">
            <v>0</v>
          </cell>
          <cell r="FD38">
            <v>1800000</v>
          </cell>
          <cell r="FE38">
            <v>0</v>
          </cell>
          <cell r="FF38">
            <v>0</v>
          </cell>
          <cell r="FG38">
            <v>10200000</v>
          </cell>
          <cell r="FH38">
            <v>0</v>
          </cell>
          <cell r="FI38">
            <v>0</v>
          </cell>
          <cell r="FJ38">
            <v>0</v>
          </cell>
          <cell r="FK38">
            <v>0</v>
          </cell>
          <cell r="FL38">
            <v>0</v>
          </cell>
          <cell r="FM38">
            <v>0</v>
          </cell>
          <cell r="FN38">
            <v>12000000</v>
          </cell>
          <cell r="FO38">
            <v>14572665</v>
          </cell>
          <cell r="FP38" t="str">
            <v>Estimate (possibility of variance &lt;25%)</v>
          </cell>
          <cell r="FQ38">
            <v>0</v>
          </cell>
          <cell r="FR38">
            <v>0</v>
          </cell>
          <cell r="FS38">
            <v>0</v>
          </cell>
          <cell r="FT38">
            <v>0</v>
          </cell>
          <cell r="FU38">
            <v>0</v>
          </cell>
          <cell r="FV38">
            <v>0</v>
          </cell>
          <cell r="FW38">
            <v>0</v>
          </cell>
          <cell r="FX38" t="str">
            <v>(select)</v>
          </cell>
          <cell r="FY38">
            <v>0</v>
          </cell>
          <cell r="FZ38">
            <v>0</v>
          </cell>
          <cell r="GA38">
            <v>0</v>
          </cell>
          <cell r="GB38">
            <v>0</v>
          </cell>
          <cell r="GC38">
            <v>0</v>
          </cell>
          <cell r="GD38">
            <v>0</v>
          </cell>
          <cell r="GE38" t="str">
            <v>(select)</v>
          </cell>
          <cell r="GF38">
            <v>0</v>
          </cell>
          <cell r="GG38">
            <v>0</v>
          </cell>
          <cell r="GH38">
            <v>0</v>
          </cell>
          <cell r="GI38">
            <v>0</v>
          </cell>
          <cell r="GJ38">
            <v>0</v>
          </cell>
          <cell r="GK38">
            <v>0</v>
          </cell>
          <cell r="GL38" t="str">
            <v>(select)</v>
          </cell>
          <cell r="GM38">
            <v>0</v>
          </cell>
          <cell r="GN38">
            <v>0</v>
          </cell>
          <cell r="GO38">
            <v>0</v>
          </cell>
          <cell r="GP38">
            <v>0</v>
          </cell>
          <cell r="GQ38">
            <v>0</v>
          </cell>
          <cell r="GR38">
            <v>0</v>
          </cell>
          <cell r="GS38" t="str">
            <v>(select)</v>
          </cell>
          <cell r="GT38">
            <v>0</v>
          </cell>
          <cell r="GU38">
            <v>0</v>
          </cell>
          <cell r="GV38">
            <v>0</v>
          </cell>
          <cell r="GW38">
            <v>0</v>
          </cell>
          <cell r="GX38">
            <v>0</v>
          </cell>
          <cell r="GY38">
            <v>0</v>
          </cell>
          <cell r="GZ38">
            <v>0</v>
          </cell>
          <cell r="HA38">
            <v>0</v>
          </cell>
          <cell r="HB38">
            <v>0</v>
          </cell>
          <cell r="HC38">
            <v>0</v>
          </cell>
          <cell r="HD38">
            <v>0</v>
          </cell>
          <cell r="HE38">
            <v>0</v>
          </cell>
          <cell r="HF38">
            <v>0</v>
          </cell>
          <cell r="HG38">
            <v>0</v>
          </cell>
          <cell r="HH38">
            <v>0</v>
          </cell>
          <cell r="HI38">
            <v>0</v>
          </cell>
          <cell r="HJ38">
            <v>0</v>
          </cell>
          <cell r="HK38">
            <v>0</v>
          </cell>
          <cell r="HL38" t="str">
            <v>(select)</v>
          </cell>
          <cell r="HM38">
            <v>0</v>
          </cell>
          <cell r="HN38">
            <v>0</v>
          </cell>
          <cell r="HO38">
            <v>0</v>
          </cell>
          <cell r="HP38">
            <v>0</v>
          </cell>
          <cell r="HQ38">
            <v>0</v>
          </cell>
          <cell r="HR38">
            <v>0</v>
          </cell>
          <cell r="HS38" t="str">
            <v>(select)</v>
          </cell>
          <cell r="HT38">
            <v>0</v>
          </cell>
          <cell r="HU38">
            <v>0</v>
          </cell>
          <cell r="HV38">
            <v>0</v>
          </cell>
          <cell r="HW38">
            <v>0</v>
          </cell>
          <cell r="HX38">
            <v>0</v>
          </cell>
          <cell r="HY38">
            <v>0</v>
          </cell>
          <cell r="HZ38" t="str">
            <v>(select)</v>
          </cell>
          <cell r="IA38">
            <v>0</v>
          </cell>
          <cell r="IB38">
            <v>0</v>
          </cell>
          <cell r="IC38">
            <v>0</v>
          </cell>
          <cell r="ID38">
            <v>0</v>
          </cell>
          <cell r="IE38">
            <v>0</v>
          </cell>
          <cell r="IF38">
            <v>0</v>
          </cell>
          <cell r="IG38" t="str">
            <v>(select)</v>
          </cell>
          <cell r="IH38">
            <v>0</v>
          </cell>
          <cell r="II38">
            <v>0</v>
          </cell>
          <cell r="IJ38">
            <v>0</v>
          </cell>
          <cell r="IK38">
            <v>0</v>
          </cell>
          <cell r="IL38">
            <v>0</v>
          </cell>
          <cell r="IM38">
            <v>0</v>
          </cell>
          <cell r="IN38">
            <v>0</v>
          </cell>
          <cell r="IO38">
            <v>0</v>
          </cell>
          <cell r="IP38">
            <v>0</v>
          </cell>
          <cell r="IQ38">
            <v>0</v>
          </cell>
          <cell r="IR38">
            <v>0</v>
          </cell>
          <cell r="IS38">
            <v>0</v>
          </cell>
          <cell r="IT38">
            <v>0</v>
          </cell>
          <cell r="IU38">
            <v>0</v>
          </cell>
          <cell r="IV38">
            <v>0</v>
          </cell>
          <cell r="IW38">
            <v>0</v>
          </cell>
          <cell r="IX38">
            <v>0</v>
          </cell>
          <cell r="IY38">
            <v>0</v>
          </cell>
          <cell r="IZ38" t="str">
            <v>Funding for fleet additions and replacements is from the Truck and Equipment Plant Account.</v>
          </cell>
          <cell r="JA38">
            <v>12000000</v>
          </cell>
          <cell r="JB38" t="str">
            <v xml:space="preserve">  (select)</v>
          </cell>
          <cell r="JC38">
            <v>0</v>
          </cell>
          <cell r="JD38" t="str">
            <v xml:space="preserve">  (select)</v>
          </cell>
          <cell r="JE38">
            <v>0</v>
          </cell>
          <cell r="JF38" t="str">
            <v xml:space="preserve">  (select)</v>
          </cell>
          <cell r="JG38">
            <v>0</v>
          </cell>
          <cell r="JH38">
            <v>0</v>
          </cell>
          <cell r="JI38">
            <v>12000000</v>
          </cell>
          <cell r="JJ38">
            <v>0</v>
          </cell>
          <cell r="JK38">
            <v>0</v>
          </cell>
          <cell r="JL38">
            <v>0</v>
          </cell>
          <cell r="JM38">
            <v>0</v>
          </cell>
          <cell r="JN38">
            <v>0</v>
          </cell>
          <cell r="JO38">
            <v>0</v>
          </cell>
          <cell r="JP38">
            <v>0</v>
          </cell>
          <cell r="JQ38">
            <v>0</v>
          </cell>
          <cell r="JR38">
            <v>12000000</v>
          </cell>
          <cell r="JS38">
            <v>0</v>
          </cell>
          <cell r="JT38">
            <v>0</v>
          </cell>
          <cell r="JU38">
            <v>12000000</v>
          </cell>
          <cell r="JV38">
            <v>4200000</v>
          </cell>
          <cell r="JW38">
            <v>0</v>
          </cell>
          <cell r="JX38">
            <v>0</v>
          </cell>
          <cell r="JY38">
            <v>0</v>
          </cell>
          <cell r="JZ38">
            <v>0</v>
          </cell>
          <cell r="KA38">
            <v>4200000</v>
          </cell>
          <cell r="KB38">
            <v>0</v>
          </cell>
          <cell r="KC38">
            <v>0</v>
          </cell>
          <cell r="KD38">
            <v>0</v>
          </cell>
          <cell r="KE38">
            <v>0</v>
          </cell>
          <cell r="KF38">
            <v>0</v>
          </cell>
          <cell r="KG38">
            <v>0</v>
          </cell>
          <cell r="KH38">
            <v>0</v>
          </cell>
          <cell r="KI38">
            <v>0</v>
          </cell>
          <cell r="KJ38">
            <v>4200000</v>
          </cell>
          <cell r="KK38">
            <v>0</v>
          </cell>
          <cell r="KL38">
            <v>0</v>
          </cell>
          <cell r="KM38">
            <v>4200000</v>
          </cell>
          <cell r="KN38" t="str">
            <v>(select)</v>
          </cell>
          <cell r="KO38">
            <v>0</v>
          </cell>
          <cell r="KP38" t="str">
            <v>(select)</v>
          </cell>
          <cell r="KQ38">
            <v>0</v>
          </cell>
          <cell r="KR38" t="str">
            <v>(select)</v>
          </cell>
          <cell r="KS38">
            <v>0</v>
          </cell>
          <cell r="KT38" t="str">
            <v>Source of funds for Value Proposition (e.g. Capital Plan Program)</v>
          </cell>
          <cell r="KU38" t="str">
            <v>Funding from Truck and Equipment Plant Reserve.</v>
          </cell>
          <cell r="KV38">
            <v>0</v>
          </cell>
          <cell r="KW38">
            <v>0</v>
          </cell>
          <cell r="KX38" t="str">
            <v>(select)</v>
          </cell>
          <cell r="KY38">
            <v>0</v>
          </cell>
          <cell r="KZ38" t="str">
            <v>(select)</v>
          </cell>
          <cell r="LA38">
            <v>0</v>
          </cell>
          <cell r="LB38" t="str">
            <v>(select)</v>
          </cell>
          <cell r="LC38" t="str">
            <v>(select)</v>
          </cell>
          <cell r="LD38">
            <v>0</v>
          </cell>
          <cell r="LE38">
            <v>0</v>
          </cell>
          <cell r="LF38" t="str">
            <v>(select)</v>
          </cell>
          <cell r="LG38">
            <v>0</v>
          </cell>
          <cell r="LH38">
            <v>0</v>
          </cell>
          <cell r="LM38">
            <v>0</v>
          </cell>
          <cell r="LN38">
            <v>0</v>
          </cell>
          <cell r="LO38">
            <v>0</v>
          </cell>
          <cell r="LP38">
            <v>0</v>
          </cell>
          <cell r="LQ38">
            <v>0</v>
          </cell>
          <cell r="LR38">
            <v>12000000</v>
          </cell>
          <cell r="LS38" t="str">
            <v>2015-18 Vehicle and Equipment Replacement/Additions</v>
          </cell>
          <cell r="LT38" t="str">
            <v>2015-18 Vehicles &amp; Equip Replcmt/Adds</v>
          </cell>
          <cell r="LU38" t="str">
            <v>2015-18 Vehicles &amp; Equip Replcmt/Adds</v>
          </cell>
          <cell r="LV38" t="b">
            <v>1</v>
          </cell>
          <cell r="LW38">
            <v>0</v>
          </cell>
          <cell r="LX38">
            <v>0</v>
          </cell>
          <cell r="LY38" t="str">
            <v>112</v>
          </cell>
        </row>
        <row r="39">
          <cell r="B39" t="str">
            <v>E2</v>
          </cell>
          <cell r="C39">
            <v>2017</v>
          </cell>
          <cell r="D39">
            <v>42628</v>
          </cell>
          <cell r="E39" t="str">
            <v>Engineering Services</v>
          </cell>
          <cell r="F39" t="str">
            <v>(select)</v>
          </cell>
          <cell r="G39" t="str">
            <v>Lynn Belanger</v>
          </cell>
          <cell r="H39" t="str">
            <v>Project</v>
          </cell>
          <cell r="I39" t="str">
            <v>Capital</v>
          </cell>
          <cell r="J39" t="str">
            <v>Yes</v>
          </cell>
          <cell r="K39" t="str">
            <v>07. Utilities and Public Works</v>
          </cell>
          <cell r="L39" t="str">
            <v>C. Solid Waste</v>
          </cell>
          <cell r="M39" t="str">
            <v xml:space="preserve">04. New </v>
          </cell>
          <cell r="N39" t="str">
            <v>City Lay Down Area Clean Up</v>
          </cell>
          <cell r="O39" t="str">
            <v>No</v>
          </cell>
          <cell r="P39" t="str">
            <v>January</v>
          </cell>
          <cell r="Q39">
            <v>2017</v>
          </cell>
          <cell r="R39" t="str">
            <v>December</v>
          </cell>
          <cell r="S39">
            <v>2017</v>
          </cell>
          <cell r="T39" t="str">
            <v>New asset/service</v>
          </cell>
          <cell r="U39" t="str">
            <v>No</v>
          </cell>
          <cell r="V39">
            <v>0</v>
          </cell>
          <cell r="W39" t="str">
            <v>No</v>
          </cell>
          <cell r="X39" t="str">
            <v>(select)</v>
          </cell>
          <cell r="Y39" t="str">
            <v>No</v>
          </cell>
          <cell r="Z39" t="str">
            <v>In 2014, Landfill hired Active Earth Contractor to complete some site Investigation work which confirmed that there is risk of contamination at the City's Laydwon Area; the contractor followed with an Environmental Liability Estimate and recommendations for remediating the site; this project is to complete the remediation work as outlined by Active Earth.</v>
          </cell>
          <cell r="AA39" t="str">
            <v>The deliverable for this project is a clean site demonstrated through environmental monitoring documented by a report.</v>
          </cell>
          <cell r="AB39" t="str">
            <v>In 2015, Active Earth completed a Detailed Site Investigation which confirmed their original findings and the extent of contamination. Active Earth followed with an Environmental Liability Estimate and two options for remediating the site.</v>
          </cell>
          <cell r="AC39" t="str">
            <v xml:space="preserve">Environmental Report documenting site is clean and no risk of contamination </v>
          </cell>
          <cell r="AD39">
            <v>1</v>
          </cell>
          <cell r="AE39" t="str">
            <v>Report</v>
          </cell>
          <cell r="AF39">
            <v>0</v>
          </cell>
          <cell r="AG39">
            <v>0</v>
          </cell>
          <cell r="AH39">
            <v>0</v>
          </cell>
          <cell r="AI39">
            <v>0</v>
          </cell>
          <cell r="AJ39">
            <v>0</v>
          </cell>
          <cell r="AK39">
            <v>0</v>
          </cell>
          <cell r="AL39">
            <v>0</v>
          </cell>
          <cell r="AM39">
            <v>0</v>
          </cell>
          <cell r="AN39">
            <v>0</v>
          </cell>
          <cell r="AO39">
            <v>0</v>
          </cell>
          <cell r="AP39">
            <v>0</v>
          </cell>
          <cell r="AQ39" t="str">
            <v>(select)</v>
          </cell>
          <cell r="AR39">
            <v>0</v>
          </cell>
          <cell r="AS39">
            <v>0</v>
          </cell>
          <cell r="AT39">
            <v>0</v>
          </cell>
          <cell r="AU39">
            <v>0</v>
          </cell>
          <cell r="AV39">
            <v>0</v>
          </cell>
          <cell r="AW39" t="str">
            <v>(select)</v>
          </cell>
          <cell r="AX39">
            <v>0</v>
          </cell>
          <cell r="AY39">
            <v>0</v>
          </cell>
          <cell r="AZ39">
            <v>0</v>
          </cell>
          <cell r="BA39">
            <v>0</v>
          </cell>
          <cell r="BB39">
            <v>0</v>
          </cell>
          <cell r="BC39" t="str">
            <v>(select)</v>
          </cell>
          <cell r="BD39">
            <v>0</v>
          </cell>
          <cell r="BE39">
            <v>0</v>
          </cell>
          <cell r="BF39">
            <v>0</v>
          </cell>
          <cell r="BG39">
            <v>0</v>
          </cell>
          <cell r="BH39">
            <v>0</v>
          </cell>
          <cell r="BI39" t="str">
            <v>(select)</v>
          </cell>
          <cell r="BJ39">
            <v>0</v>
          </cell>
          <cell r="BK39">
            <v>0</v>
          </cell>
          <cell r="BL39">
            <v>0</v>
          </cell>
          <cell r="BM39">
            <v>0</v>
          </cell>
          <cell r="BN39">
            <v>0</v>
          </cell>
          <cell r="BO39" t="str">
            <v>Yes</v>
          </cell>
          <cell r="BP39">
            <v>900000</v>
          </cell>
          <cell r="BQ39">
            <v>0</v>
          </cell>
          <cell r="BR39">
            <v>200000</v>
          </cell>
          <cell r="BS39">
            <v>400000</v>
          </cell>
          <cell r="BT39">
            <v>300000</v>
          </cell>
          <cell r="BU39">
            <v>0</v>
          </cell>
          <cell r="BV39">
            <v>0</v>
          </cell>
          <cell r="BW39">
            <v>0</v>
          </cell>
          <cell r="BX39">
            <v>0</v>
          </cell>
          <cell r="BY39">
            <v>0</v>
          </cell>
          <cell r="BZ39">
            <v>0</v>
          </cell>
          <cell r="CA39">
            <v>0</v>
          </cell>
          <cell r="CB39">
            <v>0</v>
          </cell>
          <cell r="CC39">
            <v>0</v>
          </cell>
          <cell r="CD39">
            <v>0</v>
          </cell>
          <cell r="CE39" t="str">
            <v>(select)</v>
          </cell>
          <cell r="CF39">
            <v>0</v>
          </cell>
          <cell r="CG39">
            <v>0</v>
          </cell>
          <cell r="CH39">
            <v>0</v>
          </cell>
          <cell r="CI39">
            <v>0</v>
          </cell>
          <cell r="CJ39">
            <v>0</v>
          </cell>
          <cell r="CK39">
            <v>100000</v>
          </cell>
          <cell r="CL39">
            <v>0</v>
          </cell>
          <cell r="CM39">
            <v>20000</v>
          </cell>
          <cell r="CN39">
            <v>50000</v>
          </cell>
          <cell r="CO39">
            <v>30000</v>
          </cell>
          <cell r="CP39">
            <v>1000000</v>
          </cell>
          <cell r="CQ39">
            <v>0</v>
          </cell>
          <cell r="CR39">
            <v>220000</v>
          </cell>
          <cell r="CS39">
            <v>450000</v>
          </cell>
          <cell r="CT39">
            <v>330000</v>
          </cell>
          <cell r="CU39">
            <v>0</v>
          </cell>
          <cell r="CV39">
            <v>0</v>
          </cell>
          <cell r="CW39">
            <v>0</v>
          </cell>
          <cell r="CX39">
            <v>0</v>
          </cell>
          <cell r="CY39">
            <v>0</v>
          </cell>
          <cell r="CZ39" t="str">
            <v>(select)</v>
          </cell>
          <cell r="DA39">
            <v>0</v>
          </cell>
          <cell r="DB39">
            <v>0</v>
          </cell>
          <cell r="DC39">
            <v>0</v>
          </cell>
          <cell r="DD39">
            <v>0</v>
          </cell>
          <cell r="DE39">
            <v>0</v>
          </cell>
          <cell r="DF39" t="str">
            <v>(select)</v>
          </cell>
          <cell r="DG39">
            <v>0</v>
          </cell>
          <cell r="DH39">
            <v>0</v>
          </cell>
          <cell r="DI39">
            <v>0</v>
          </cell>
          <cell r="DJ39">
            <v>0</v>
          </cell>
          <cell r="DK39">
            <v>0</v>
          </cell>
          <cell r="DL39" t="str">
            <v>(select)</v>
          </cell>
          <cell r="DM39">
            <v>0</v>
          </cell>
          <cell r="DN39">
            <v>0</v>
          </cell>
          <cell r="DO39">
            <v>0</v>
          </cell>
          <cell r="DP39">
            <v>0</v>
          </cell>
          <cell r="DQ39">
            <v>0</v>
          </cell>
          <cell r="DR39" t="str">
            <v>(select)</v>
          </cell>
          <cell r="DS39">
            <v>0</v>
          </cell>
          <cell r="DT39">
            <v>0</v>
          </cell>
          <cell r="DU39">
            <v>0</v>
          </cell>
          <cell r="DV39">
            <v>0</v>
          </cell>
          <cell r="DW39">
            <v>0</v>
          </cell>
          <cell r="DX39" t="str">
            <v>Yes</v>
          </cell>
          <cell r="DY39">
            <v>900000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t="str">
            <v>(select)</v>
          </cell>
          <cell r="EO39">
            <v>0</v>
          </cell>
          <cell r="EP39">
            <v>0</v>
          </cell>
          <cell r="EQ39">
            <v>0</v>
          </cell>
          <cell r="ER39">
            <v>0</v>
          </cell>
          <cell r="ES39">
            <v>0</v>
          </cell>
          <cell r="ET39">
            <v>100000</v>
          </cell>
          <cell r="EU39">
            <v>0</v>
          </cell>
          <cell r="EV39">
            <v>0</v>
          </cell>
          <cell r="EW39">
            <v>0</v>
          </cell>
          <cell r="EX39">
            <v>0</v>
          </cell>
          <cell r="EY39">
            <v>1000000</v>
          </cell>
          <cell r="EZ39">
            <v>0</v>
          </cell>
          <cell r="FA39">
            <v>0</v>
          </cell>
          <cell r="FB39">
            <v>0</v>
          </cell>
          <cell r="FC39">
            <v>0</v>
          </cell>
          <cell r="FD39">
            <v>0</v>
          </cell>
          <cell r="FE39">
            <v>0</v>
          </cell>
          <cell r="FF39">
            <v>0</v>
          </cell>
          <cell r="FG39">
            <v>0</v>
          </cell>
          <cell r="FH39">
            <v>0</v>
          </cell>
          <cell r="FI39">
            <v>900000</v>
          </cell>
          <cell r="FJ39">
            <v>0</v>
          </cell>
          <cell r="FK39">
            <v>0</v>
          </cell>
          <cell r="FL39">
            <v>0</v>
          </cell>
          <cell r="FM39">
            <v>100000</v>
          </cell>
          <cell r="FN39">
            <v>1000000</v>
          </cell>
          <cell r="FO39">
            <v>0</v>
          </cell>
          <cell r="FP39" t="str">
            <v>Estimate (possibility of variance &lt;25%)</v>
          </cell>
          <cell r="FQ39">
            <v>0</v>
          </cell>
          <cell r="FR39">
            <v>0</v>
          </cell>
          <cell r="FS39">
            <v>0</v>
          </cell>
          <cell r="FT39">
            <v>0</v>
          </cell>
          <cell r="FU39">
            <v>0</v>
          </cell>
          <cell r="FV39">
            <v>0</v>
          </cell>
          <cell r="FW39">
            <v>0</v>
          </cell>
          <cell r="FX39" t="str">
            <v>(select)</v>
          </cell>
          <cell r="FY39">
            <v>0</v>
          </cell>
          <cell r="FZ39">
            <v>0</v>
          </cell>
          <cell r="GA39">
            <v>0</v>
          </cell>
          <cell r="GB39">
            <v>0</v>
          </cell>
          <cell r="GC39">
            <v>0</v>
          </cell>
          <cell r="GD39">
            <v>0</v>
          </cell>
          <cell r="GE39" t="str">
            <v>(select)</v>
          </cell>
          <cell r="GF39">
            <v>0</v>
          </cell>
          <cell r="GG39">
            <v>0</v>
          </cell>
          <cell r="GH39">
            <v>0</v>
          </cell>
          <cell r="GI39">
            <v>0</v>
          </cell>
          <cell r="GJ39">
            <v>0</v>
          </cell>
          <cell r="GK39">
            <v>0</v>
          </cell>
          <cell r="GL39" t="str">
            <v>(select)</v>
          </cell>
          <cell r="GM39">
            <v>0</v>
          </cell>
          <cell r="GN39">
            <v>0</v>
          </cell>
          <cell r="GO39">
            <v>0</v>
          </cell>
          <cell r="GP39">
            <v>0</v>
          </cell>
          <cell r="GQ39">
            <v>0</v>
          </cell>
          <cell r="GR39">
            <v>0</v>
          </cell>
          <cell r="GS39" t="str">
            <v>(select)</v>
          </cell>
          <cell r="GT39">
            <v>0</v>
          </cell>
          <cell r="GU39">
            <v>0</v>
          </cell>
          <cell r="GV39">
            <v>0</v>
          </cell>
          <cell r="GW39">
            <v>0</v>
          </cell>
          <cell r="GX39">
            <v>0</v>
          </cell>
          <cell r="GY39">
            <v>0</v>
          </cell>
          <cell r="GZ39">
            <v>0</v>
          </cell>
          <cell r="HA39">
            <v>0</v>
          </cell>
          <cell r="HB39">
            <v>0</v>
          </cell>
          <cell r="HC39">
            <v>0</v>
          </cell>
          <cell r="HD39">
            <v>0</v>
          </cell>
          <cell r="HE39">
            <v>0</v>
          </cell>
          <cell r="HF39">
            <v>0</v>
          </cell>
          <cell r="HG39">
            <v>0</v>
          </cell>
          <cell r="HH39">
            <v>0</v>
          </cell>
          <cell r="HI39">
            <v>0</v>
          </cell>
          <cell r="HJ39">
            <v>0</v>
          </cell>
          <cell r="HK39">
            <v>0</v>
          </cell>
          <cell r="HL39" t="str">
            <v>(select)</v>
          </cell>
          <cell r="HM39">
            <v>0</v>
          </cell>
          <cell r="HN39">
            <v>0</v>
          </cell>
          <cell r="HO39">
            <v>0</v>
          </cell>
          <cell r="HP39">
            <v>0</v>
          </cell>
          <cell r="HQ39">
            <v>0</v>
          </cell>
          <cell r="HR39">
            <v>0</v>
          </cell>
          <cell r="HS39" t="str">
            <v>(select)</v>
          </cell>
          <cell r="HT39">
            <v>0</v>
          </cell>
          <cell r="HU39">
            <v>0</v>
          </cell>
          <cell r="HV39">
            <v>0</v>
          </cell>
          <cell r="HW39">
            <v>0</v>
          </cell>
          <cell r="HX39">
            <v>0</v>
          </cell>
          <cell r="HY39">
            <v>0</v>
          </cell>
          <cell r="HZ39" t="str">
            <v>(select)</v>
          </cell>
          <cell r="IA39">
            <v>0</v>
          </cell>
          <cell r="IB39">
            <v>0</v>
          </cell>
          <cell r="IC39">
            <v>0</v>
          </cell>
          <cell r="ID39">
            <v>0</v>
          </cell>
          <cell r="IE39">
            <v>0</v>
          </cell>
          <cell r="IF39">
            <v>0</v>
          </cell>
          <cell r="IG39" t="str">
            <v>(select)</v>
          </cell>
          <cell r="IH39">
            <v>0</v>
          </cell>
          <cell r="II39">
            <v>0</v>
          </cell>
          <cell r="IJ39">
            <v>0</v>
          </cell>
          <cell r="IK39">
            <v>0</v>
          </cell>
          <cell r="IL39">
            <v>0</v>
          </cell>
          <cell r="IM39">
            <v>0</v>
          </cell>
          <cell r="IN39">
            <v>0</v>
          </cell>
          <cell r="IO39">
            <v>0</v>
          </cell>
          <cell r="IP39">
            <v>0</v>
          </cell>
          <cell r="IQ39">
            <v>0</v>
          </cell>
          <cell r="IR39">
            <v>0</v>
          </cell>
          <cell r="IS39">
            <v>0</v>
          </cell>
          <cell r="IT39">
            <v>0</v>
          </cell>
          <cell r="IU39">
            <v>0</v>
          </cell>
          <cell r="IV39">
            <v>0</v>
          </cell>
          <cell r="IW39">
            <v>0</v>
          </cell>
          <cell r="IX39">
            <v>0</v>
          </cell>
          <cell r="IY39">
            <v>0</v>
          </cell>
          <cell r="IZ39" t="str">
            <v>Provide any additional information about expected operating impacts. Note: subject to annual operating budget review.</v>
          </cell>
          <cell r="JA39">
            <v>1000000</v>
          </cell>
          <cell r="JB39" t="str">
            <v xml:space="preserve">  (select)</v>
          </cell>
          <cell r="JC39">
            <v>0</v>
          </cell>
          <cell r="JD39" t="str">
            <v xml:space="preserve">  (select)</v>
          </cell>
          <cell r="JE39">
            <v>0</v>
          </cell>
          <cell r="JF39" t="str">
            <v xml:space="preserve">  (select)</v>
          </cell>
          <cell r="JG39">
            <v>0</v>
          </cell>
          <cell r="JH39">
            <v>0</v>
          </cell>
          <cell r="JI39">
            <v>1000000</v>
          </cell>
          <cell r="JJ39">
            <v>0</v>
          </cell>
          <cell r="JK39">
            <v>0</v>
          </cell>
          <cell r="JL39">
            <v>0</v>
          </cell>
          <cell r="JM39">
            <v>1000000</v>
          </cell>
          <cell r="JN39">
            <v>0</v>
          </cell>
          <cell r="JO39">
            <v>0</v>
          </cell>
          <cell r="JP39">
            <v>0</v>
          </cell>
          <cell r="JQ39">
            <v>0</v>
          </cell>
          <cell r="JR39">
            <v>0</v>
          </cell>
          <cell r="JS39">
            <v>0</v>
          </cell>
          <cell r="JT39">
            <v>0</v>
          </cell>
          <cell r="JU39">
            <v>1000000</v>
          </cell>
          <cell r="JV39">
            <v>1000000</v>
          </cell>
          <cell r="JW39">
            <v>0</v>
          </cell>
          <cell r="JX39">
            <v>0</v>
          </cell>
          <cell r="JY39">
            <v>0</v>
          </cell>
          <cell r="JZ39">
            <v>0</v>
          </cell>
          <cell r="KA39">
            <v>1000000</v>
          </cell>
          <cell r="KB39">
            <v>0</v>
          </cell>
          <cell r="KC39">
            <v>0</v>
          </cell>
          <cell r="KD39">
            <v>0</v>
          </cell>
          <cell r="KE39">
            <v>1000000</v>
          </cell>
          <cell r="KF39">
            <v>0</v>
          </cell>
          <cell r="KG39">
            <v>0</v>
          </cell>
          <cell r="KH39">
            <v>0</v>
          </cell>
          <cell r="KI39">
            <v>0</v>
          </cell>
          <cell r="KJ39">
            <v>0</v>
          </cell>
          <cell r="KK39">
            <v>0</v>
          </cell>
          <cell r="KL39">
            <v>0</v>
          </cell>
          <cell r="KM39">
            <v>1000000</v>
          </cell>
          <cell r="KN39" t="str">
            <v>(select)</v>
          </cell>
          <cell r="KO39">
            <v>0</v>
          </cell>
          <cell r="KP39" t="str">
            <v>(select)</v>
          </cell>
          <cell r="KQ39">
            <v>0</v>
          </cell>
          <cell r="KR39" t="str">
            <v>(select)</v>
          </cell>
          <cell r="KS39">
            <v>0</v>
          </cell>
          <cell r="KT39" t="str">
            <v>Source of funds for Value Proposition (e.g. Capital Plan Program)</v>
          </cell>
          <cell r="KU39" t="str">
            <v>Capital projects are funded as a loan from the SWCR and repaid through the operating budget. Add to Capital Plan.</v>
          </cell>
          <cell r="KV39">
            <v>0</v>
          </cell>
          <cell r="KW39">
            <v>0</v>
          </cell>
          <cell r="KX39" t="str">
            <v>(select)</v>
          </cell>
          <cell r="KY39">
            <v>0</v>
          </cell>
          <cell r="KZ39" t="str">
            <v>(select)</v>
          </cell>
          <cell r="LA39">
            <v>0</v>
          </cell>
          <cell r="LB39" t="str">
            <v>(select)</v>
          </cell>
          <cell r="LC39" t="str">
            <v>(select)</v>
          </cell>
          <cell r="LD39">
            <v>0</v>
          </cell>
          <cell r="LE39">
            <v>0</v>
          </cell>
          <cell r="LF39" t="str">
            <v>(select)</v>
          </cell>
          <cell r="LG39">
            <v>0</v>
          </cell>
          <cell r="LH39">
            <v>0</v>
          </cell>
          <cell r="LM39">
            <v>0</v>
          </cell>
          <cell r="LN39">
            <v>0</v>
          </cell>
          <cell r="LO39">
            <v>0</v>
          </cell>
          <cell r="LP39">
            <v>0</v>
          </cell>
          <cell r="LQ39">
            <v>0</v>
          </cell>
          <cell r="LR39">
            <v>1000000</v>
          </cell>
          <cell r="LS39" t="str">
            <v>City Landfill Lay Down Area Clean Up</v>
          </cell>
          <cell r="LT39" t="str">
            <v>City Lay Down Area Clean Up</v>
          </cell>
          <cell r="LU39" t="str">
            <v>City Lay Down Area Clean Up</v>
          </cell>
          <cell r="LV39" t="b">
            <v>1</v>
          </cell>
          <cell r="LW39">
            <v>0</v>
          </cell>
          <cell r="LX39">
            <v>0</v>
          </cell>
          <cell r="LY39" t="str">
            <v>110</v>
          </cell>
        </row>
        <row r="40">
          <cell r="B40" t="str">
            <v>E3</v>
          </cell>
          <cell r="C40">
            <v>2017</v>
          </cell>
          <cell r="D40">
            <v>42654</v>
          </cell>
          <cell r="E40" t="str">
            <v>Engineering Services</v>
          </cell>
          <cell r="F40" t="str">
            <v>(select)</v>
          </cell>
          <cell r="G40" t="str">
            <v>Lynn Belanger</v>
          </cell>
          <cell r="H40" t="str">
            <v>Project</v>
          </cell>
          <cell r="I40" t="str">
            <v>Non-Capital</v>
          </cell>
          <cell r="J40" t="str">
            <v>Yes</v>
          </cell>
          <cell r="K40" t="str">
            <v>07. Utilities and Public Works</v>
          </cell>
          <cell r="L40" t="str">
            <v>C. Solid Waste</v>
          </cell>
          <cell r="M40" t="str">
            <v xml:space="preserve">04. New </v>
          </cell>
          <cell r="N40" t="str">
            <v>Closed Landfills Monitoring Program</v>
          </cell>
          <cell r="O40" t="str">
            <v>Yes</v>
          </cell>
          <cell r="P40" t="str">
            <v>January</v>
          </cell>
          <cell r="Q40">
            <v>2017</v>
          </cell>
          <cell r="R40" t="str">
            <v>December</v>
          </cell>
          <cell r="S40">
            <v>2029</v>
          </cell>
          <cell r="T40" t="str">
            <v>New asset/service</v>
          </cell>
          <cell r="U40" t="str">
            <v>No</v>
          </cell>
          <cell r="V40">
            <v>0</v>
          </cell>
          <cell r="W40" t="str">
            <v>No</v>
          </cell>
          <cell r="X40" t="str">
            <v>(select)</v>
          </cell>
          <cell r="Y40" t="str">
            <v>No</v>
          </cell>
          <cell r="Z40" t="str">
            <v>In 2014 a review of current best practices at Regional Landfills has identified several limitations for two closed landfills located in Vancouver, China Creek and Everett Crowley Park.  The reviews resulted in recommendations for environmental monitoring and remediation measures at each site.  This project will retain a consultant to carry out the recommended environmental investigations/monitoring at the two sites inlcuding the completion of the  landfill cover characterization required to confirm the work details for the remediation work. The approved budget would cover the monitoring for five years.</v>
          </cell>
          <cell r="AA40" t="str">
            <v xml:space="preserve"> Monitoring Program will deliver the installation &amp; sampling of Groundwater Wells, Surface Water Locations and Identified Seeps, effluent discharge sampling at Monitoring Wells, landfill gas screening, soil vapor sampling, and landfill cover characterization in multiple boreholes.</v>
          </cell>
          <cell r="AB40" t="str">
            <v>A second project with a separate form is for the remediation work required at China Creek resulting from the landfill cover characterization work. 
 In 2014, Metro Vancouver's ISWRMP (Integrated Solid Waste and Resource Management Plan prepared in 2010 by Metro Vancouver) resulted in Morrison Herschfield being retained to identify any limitations of landfill current best practices at regional landfills. Several limitations were identified for two closed landfills located in Vancouver, China Creek and Everett Crowley Park, and the City retained SynergyAspen and Next Environmental Inc. to complete an environmental review and assessment, respectively at each site.  Further, additional work by SynergyAspen and Trillium includes a liability assessment at both sites, and that project is nearing completion with final report pending.    
  The monitoring program at Everett Crowley Park includes the installation of 9 and sampling from 11 groundwater wells, sampling from 6 surface water locations and 5 identified seeps, effluent discharge sampling, landfill gas screening, and soil vapour sampling at 7 monitoring wells. The monitoring program at China Creek includes landfill cover characterization in 15 boreholes, installation and monitoring of 6 groundwater wells, and landfill gas screening, and soil vapour sampling at 7 monitoring wells.</v>
          </cell>
          <cell r="AC40" t="str">
            <v>Install Groundwater Wells</v>
          </cell>
          <cell r="AD40">
            <v>15</v>
          </cell>
          <cell r="AE40" t="str">
            <v>wells</v>
          </cell>
          <cell r="AF40" t="str">
            <v>Install Soil Vapour Sampling at Monitoring Wells</v>
          </cell>
          <cell r="AG40">
            <v>14</v>
          </cell>
          <cell r="AH40" t="str">
            <v>wells</v>
          </cell>
          <cell r="AI40" t="str">
            <v>Landfill Cover Characterization in Boreholes</v>
          </cell>
          <cell r="AJ40">
            <v>15</v>
          </cell>
          <cell r="AK40" t="str">
            <v>covers charac</v>
          </cell>
          <cell r="AL40">
            <v>0</v>
          </cell>
          <cell r="AM40">
            <v>0</v>
          </cell>
          <cell r="AN40">
            <v>0</v>
          </cell>
          <cell r="AO40">
            <v>0</v>
          </cell>
          <cell r="AP40">
            <v>0</v>
          </cell>
          <cell r="AQ40" t="str">
            <v>(select)</v>
          </cell>
          <cell r="AR40">
            <v>0</v>
          </cell>
          <cell r="AS40">
            <v>0</v>
          </cell>
          <cell r="AT40">
            <v>0</v>
          </cell>
          <cell r="AU40">
            <v>0</v>
          </cell>
          <cell r="AV40">
            <v>0</v>
          </cell>
          <cell r="AW40" t="str">
            <v>(select)</v>
          </cell>
          <cell r="AX40">
            <v>0</v>
          </cell>
          <cell r="AY40">
            <v>0</v>
          </cell>
          <cell r="AZ40">
            <v>0</v>
          </cell>
          <cell r="BA40">
            <v>0</v>
          </cell>
          <cell r="BB40">
            <v>0</v>
          </cell>
          <cell r="BC40" t="str">
            <v>(select)</v>
          </cell>
          <cell r="BD40">
            <v>0</v>
          </cell>
          <cell r="BE40">
            <v>0</v>
          </cell>
          <cell r="BF40">
            <v>0</v>
          </cell>
          <cell r="BG40">
            <v>0</v>
          </cell>
          <cell r="BH40">
            <v>0</v>
          </cell>
          <cell r="BI40" t="str">
            <v>(select)</v>
          </cell>
          <cell r="BJ40">
            <v>0</v>
          </cell>
          <cell r="BK40">
            <v>0</v>
          </cell>
          <cell r="BL40">
            <v>0</v>
          </cell>
          <cell r="BM40">
            <v>0</v>
          </cell>
          <cell r="BN40">
            <v>0</v>
          </cell>
          <cell r="BO40" t="str">
            <v>Yes</v>
          </cell>
          <cell r="BP40">
            <v>227000</v>
          </cell>
          <cell r="BQ40">
            <v>0</v>
          </cell>
          <cell r="BR40">
            <v>170000</v>
          </cell>
          <cell r="BS40">
            <v>21000</v>
          </cell>
          <cell r="BT40">
            <v>36000</v>
          </cell>
          <cell r="BU40">
            <v>0</v>
          </cell>
          <cell r="BV40">
            <v>0</v>
          </cell>
          <cell r="BW40">
            <v>0</v>
          </cell>
          <cell r="BX40">
            <v>0</v>
          </cell>
          <cell r="BY40">
            <v>0</v>
          </cell>
          <cell r="BZ40">
            <v>0</v>
          </cell>
          <cell r="CA40">
            <v>0</v>
          </cell>
          <cell r="CB40">
            <v>0</v>
          </cell>
          <cell r="CC40">
            <v>0</v>
          </cell>
          <cell r="CD40">
            <v>0</v>
          </cell>
          <cell r="CE40" t="str">
            <v>(select)</v>
          </cell>
          <cell r="CF40">
            <v>0</v>
          </cell>
          <cell r="CG40">
            <v>0</v>
          </cell>
          <cell r="CH40">
            <v>0</v>
          </cell>
          <cell r="CI40">
            <v>0</v>
          </cell>
          <cell r="CJ40">
            <v>0</v>
          </cell>
          <cell r="CK40">
            <v>23000</v>
          </cell>
          <cell r="CL40">
            <v>0</v>
          </cell>
          <cell r="CM40">
            <v>17000</v>
          </cell>
          <cell r="CN40">
            <v>2000</v>
          </cell>
          <cell r="CO40">
            <v>4000</v>
          </cell>
          <cell r="CP40">
            <v>250000</v>
          </cell>
          <cell r="CQ40">
            <v>0</v>
          </cell>
          <cell r="CR40">
            <v>187000</v>
          </cell>
          <cell r="CS40">
            <v>23000</v>
          </cell>
          <cell r="CT40">
            <v>40000</v>
          </cell>
          <cell r="CU40">
            <v>0</v>
          </cell>
          <cell r="CV40">
            <v>0</v>
          </cell>
          <cell r="CW40">
            <v>0</v>
          </cell>
          <cell r="CX40">
            <v>0</v>
          </cell>
          <cell r="CY40">
            <v>0</v>
          </cell>
          <cell r="CZ40" t="str">
            <v>(select)</v>
          </cell>
          <cell r="DA40">
            <v>0</v>
          </cell>
          <cell r="DB40">
            <v>0</v>
          </cell>
          <cell r="DC40">
            <v>0</v>
          </cell>
          <cell r="DD40">
            <v>0</v>
          </cell>
          <cell r="DE40">
            <v>0</v>
          </cell>
          <cell r="DF40" t="str">
            <v>(select)</v>
          </cell>
          <cell r="DG40">
            <v>0</v>
          </cell>
          <cell r="DH40">
            <v>0</v>
          </cell>
          <cell r="DI40">
            <v>0</v>
          </cell>
          <cell r="DJ40">
            <v>0</v>
          </cell>
          <cell r="DK40">
            <v>0</v>
          </cell>
          <cell r="DL40" t="str">
            <v>(select)</v>
          </cell>
          <cell r="DM40">
            <v>0</v>
          </cell>
          <cell r="DN40">
            <v>0</v>
          </cell>
          <cell r="DO40">
            <v>0</v>
          </cell>
          <cell r="DP40">
            <v>0</v>
          </cell>
          <cell r="DQ40">
            <v>0</v>
          </cell>
          <cell r="DR40" t="str">
            <v>Yes</v>
          </cell>
          <cell r="DS40">
            <v>0</v>
          </cell>
          <cell r="DT40">
            <v>0</v>
          </cell>
          <cell r="DU40">
            <v>0</v>
          </cell>
          <cell r="DV40">
            <v>0</v>
          </cell>
          <cell r="DW40">
            <v>0</v>
          </cell>
          <cell r="DX40" t="str">
            <v>Yes</v>
          </cell>
          <cell r="DY40">
            <v>474000</v>
          </cell>
          <cell r="DZ40">
            <v>76000</v>
          </cell>
          <cell r="EA40">
            <v>64000</v>
          </cell>
          <cell r="EB40">
            <v>64000</v>
          </cell>
          <cell r="EC40">
            <v>40000</v>
          </cell>
          <cell r="ED40">
            <v>0</v>
          </cell>
          <cell r="EE40">
            <v>0</v>
          </cell>
          <cell r="EF40">
            <v>0</v>
          </cell>
          <cell r="EG40">
            <v>0</v>
          </cell>
          <cell r="EH40">
            <v>0</v>
          </cell>
          <cell r="EI40">
            <v>0</v>
          </cell>
          <cell r="EJ40">
            <v>0</v>
          </cell>
          <cell r="EK40">
            <v>0</v>
          </cell>
          <cell r="EL40">
            <v>0</v>
          </cell>
          <cell r="EM40">
            <v>0</v>
          </cell>
          <cell r="EN40" t="str">
            <v>(select)</v>
          </cell>
          <cell r="EO40">
            <v>0</v>
          </cell>
          <cell r="EP40">
            <v>0</v>
          </cell>
          <cell r="EQ40">
            <v>0</v>
          </cell>
          <cell r="ER40">
            <v>0</v>
          </cell>
          <cell r="ES40">
            <v>0</v>
          </cell>
          <cell r="ET40">
            <v>46000</v>
          </cell>
          <cell r="EU40">
            <v>8000</v>
          </cell>
          <cell r="EV40">
            <v>7000</v>
          </cell>
          <cell r="EW40">
            <v>7000</v>
          </cell>
          <cell r="EX40">
            <v>4000</v>
          </cell>
          <cell r="EY40">
            <v>520000</v>
          </cell>
          <cell r="EZ40">
            <v>84000</v>
          </cell>
          <cell r="FA40">
            <v>71000</v>
          </cell>
          <cell r="FB40">
            <v>71000</v>
          </cell>
          <cell r="FC40">
            <v>44000</v>
          </cell>
          <cell r="FD40">
            <v>0</v>
          </cell>
          <cell r="FE40">
            <v>0</v>
          </cell>
          <cell r="FF40">
            <v>0</v>
          </cell>
          <cell r="FG40">
            <v>0</v>
          </cell>
          <cell r="FH40">
            <v>0</v>
          </cell>
          <cell r="FI40">
            <v>471000</v>
          </cell>
          <cell r="FJ40">
            <v>0</v>
          </cell>
          <cell r="FK40">
            <v>0</v>
          </cell>
          <cell r="FL40">
            <v>0</v>
          </cell>
          <cell r="FM40">
            <v>49000</v>
          </cell>
          <cell r="FN40">
            <v>520000</v>
          </cell>
          <cell r="FO40">
            <v>0</v>
          </cell>
          <cell r="FP40" t="str">
            <v>Firm Budget and or terms (possibility of variance &lt;10%)</v>
          </cell>
          <cell r="FQ40" t="str">
            <v>Multi-year approval is required as we want to do a 5 year contract to cover the requirements for monitoring.</v>
          </cell>
          <cell r="FR40">
            <v>0</v>
          </cell>
          <cell r="FS40">
            <v>0</v>
          </cell>
          <cell r="FT40">
            <v>0</v>
          </cell>
          <cell r="FU40">
            <v>0</v>
          </cell>
          <cell r="FV40">
            <v>0</v>
          </cell>
          <cell r="FW40">
            <v>0</v>
          </cell>
          <cell r="FX40" t="str">
            <v>(select)</v>
          </cell>
          <cell r="FY40">
            <v>0</v>
          </cell>
          <cell r="FZ40">
            <v>0</v>
          </cell>
          <cell r="GA40">
            <v>0</v>
          </cell>
          <cell r="GB40">
            <v>0</v>
          </cell>
          <cell r="GC40">
            <v>0</v>
          </cell>
          <cell r="GD40">
            <v>0</v>
          </cell>
          <cell r="GE40" t="str">
            <v>(select)</v>
          </cell>
          <cell r="GF40">
            <v>0</v>
          </cell>
          <cell r="GG40">
            <v>0</v>
          </cell>
          <cell r="GH40">
            <v>0</v>
          </cell>
          <cell r="GI40">
            <v>0</v>
          </cell>
          <cell r="GJ40">
            <v>0</v>
          </cell>
          <cell r="GK40">
            <v>0</v>
          </cell>
          <cell r="GL40" t="str">
            <v>(select)</v>
          </cell>
          <cell r="GM40">
            <v>0</v>
          </cell>
          <cell r="GN40">
            <v>0</v>
          </cell>
          <cell r="GO40">
            <v>0</v>
          </cell>
          <cell r="GP40">
            <v>0</v>
          </cell>
          <cell r="GQ40">
            <v>0</v>
          </cell>
          <cell r="GR40">
            <v>0</v>
          </cell>
          <cell r="GS40" t="str">
            <v>(select)</v>
          </cell>
          <cell r="GT40">
            <v>0</v>
          </cell>
          <cell r="GU40">
            <v>0</v>
          </cell>
          <cell r="GV40">
            <v>0</v>
          </cell>
          <cell r="GW40">
            <v>0</v>
          </cell>
          <cell r="GX40">
            <v>0</v>
          </cell>
          <cell r="GY40">
            <v>0</v>
          </cell>
          <cell r="GZ40">
            <v>0</v>
          </cell>
          <cell r="HA40">
            <v>0</v>
          </cell>
          <cell r="HB40">
            <v>0</v>
          </cell>
          <cell r="HC40">
            <v>0</v>
          </cell>
          <cell r="HD40">
            <v>0</v>
          </cell>
          <cell r="HE40">
            <v>0</v>
          </cell>
          <cell r="HF40">
            <v>0</v>
          </cell>
          <cell r="HG40">
            <v>0</v>
          </cell>
          <cell r="HH40">
            <v>0</v>
          </cell>
          <cell r="HI40">
            <v>0</v>
          </cell>
          <cell r="HJ40">
            <v>0</v>
          </cell>
          <cell r="HK40">
            <v>0</v>
          </cell>
          <cell r="HL40" t="str">
            <v>(select)</v>
          </cell>
          <cell r="HM40">
            <v>0</v>
          </cell>
          <cell r="HN40">
            <v>0</v>
          </cell>
          <cell r="HO40">
            <v>0</v>
          </cell>
          <cell r="HP40">
            <v>0</v>
          </cell>
          <cell r="HQ40">
            <v>0</v>
          </cell>
          <cell r="HR40">
            <v>0</v>
          </cell>
          <cell r="HS40" t="str">
            <v>(select)</v>
          </cell>
          <cell r="HT40">
            <v>0</v>
          </cell>
          <cell r="HU40">
            <v>0</v>
          </cell>
          <cell r="HV40">
            <v>0</v>
          </cell>
          <cell r="HW40">
            <v>0</v>
          </cell>
          <cell r="HX40">
            <v>0</v>
          </cell>
          <cell r="HY40">
            <v>0</v>
          </cell>
          <cell r="HZ40" t="str">
            <v>(select)</v>
          </cell>
          <cell r="IA40">
            <v>0</v>
          </cell>
          <cell r="IB40">
            <v>0</v>
          </cell>
          <cell r="IC40">
            <v>0</v>
          </cell>
          <cell r="ID40">
            <v>0</v>
          </cell>
          <cell r="IE40">
            <v>0</v>
          </cell>
          <cell r="IF40">
            <v>0</v>
          </cell>
          <cell r="IG40" t="str">
            <v>(select)</v>
          </cell>
          <cell r="IH40">
            <v>0</v>
          </cell>
          <cell r="II40">
            <v>0</v>
          </cell>
          <cell r="IJ40">
            <v>0</v>
          </cell>
          <cell r="IK40">
            <v>0</v>
          </cell>
          <cell r="IL40">
            <v>0</v>
          </cell>
          <cell r="IM40">
            <v>0</v>
          </cell>
          <cell r="IN40">
            <v>0</v>
          </cell>
          <cell r="IO40">
            <v>0</v>
          </cell>
          <cell r="IP40">
            <v>0</v>
          </cell>
          <cell r="IQ40">
            <v>0</v>
          </cell>
          <cell r="IR40">
            <v>0</v>
          </cell>
          <cell r="IS40">
            <v>0</v>
          </cell>
          <cell r="IT40">
            <v>0</v>
          </cell>
          <cell r="IU40">
            <v>0</v>
          </cell>
          <cell r="IV40">
            <v>0</v>
          </cell>
          <cell r="IW40">
            <v>0</v>
          </cell>
          <cell r="IX40">
            <v>0</v>
          </cell>
          <cell r="IY40">
            <v>0</v>
          </cell>
          <cell r="IZ40" t="str">
            <v>Provide any additional information about expected operating impacts. Note: subject to annual operating budget review.</v>
          </cell>
          <cell r="JA40">
            <v>520000</v>
          </cell>
          <cell r="JB40" t="str">
            <v xml:space="preserve">  (select)</v>
          </cell>
          <cell r="JC40">
            <v>0</v>
          </cell>
          <cell r="JD40" t="str">
            <v xml:space="preserve">  (select)</v>
          </cell>
          <cell r="JE40">
            <v>0</v>
          </cell>
          <cell r="JF40" t="str">
            <v xml:space="preserve">  (select)</v>
          </cell>
          <cell r="JG40">
            <v>0</v>
          </cell>
          <cell r="JH40">
            <v>0</v>
          </cell>
          <cell r="JI40">
            <v>520000</v>
          </cell>
          <cell r="JJ40">
            <v>0</v>
          </cell>
          <cell r="JK40">
            <v>0</v>
          </cell>
          <cell r="JL40">
            <v>0</v>
          </cell>
          <cell r="JM40">
            <v>0</v>
          </cell>
          <cell r="JN40">
            <v>0</v>
          </cell>
          <cell r="JO40">
            <v>0</v>
          </cell>
          <cell r="JP40">
            <v>0</v>
          </cell>
          <cell r="JQ40">
            <v>0</v>
          </cell>
          <cell r="JR40">
            <v>520000</v>
          </cell>
          <cell r="JS40">
            <v>0</v>
          </cell>
          <cell r="JT40">
            <v>0</v>
          </cell>
          <cell r="JU40">
            <v>520000</v>
          </cell>
          <cell r="JV40">
            <v>250000</v>
          </cell>
          <cell r="JW40">
            <v>0</v>
          </cell>
          <cell r="JX40">
            <v>0</v>
          </cell>
          <cell r="JY40">
            <v>0</v>
          </cell>
          <cell r="JZ40">
            <v>0</v>
          </cell>
          <cell r="KA40">
            <v>250000</v>
          </cell>
          <cell r="KB40">
            <v>0</v>
          </cell>
          <cell r="KC40">
            <v>0</v>
          </cell>
          <cell r="KD40">
            <v>0</v>
          </cell>
          <cell r="KE40">
            <v>0</v>
          </cell>
          <cell r="KF40">
            <v>0</v>
          </cell>
          <cell r="KG40">
            <v>0</v>
          </cell>
          <cell r="KH40">
            <v>0</v>
          </cell>
          <cell r="KI40">
            <v>0</v>
          </cell>
          <cell r="KJ40">
            <v>249700</v>
          </cell>
          <cell r="KK40">
            <v>0</v>
          </cell>
          <cell r="KL40">
            <v>0</v>
          </cell>
          <cell r="KM40">
            <v>249700</v>
          </cell>
          <cell r="KN40" t="str">
            <v>(select)</v>
          </cell>
          <cell r="KO40">
            <v>0</v>
          </cell>
          <cell r="KP40" t="str">
            <v>(select)</v>
          </cell>
          <cell r="KQ40">
            <v>0</v>
          </cell>
          <cell r="KR40" t="str">
            <v>(select)</v>
          </cell>
          <cell r="KS40">
            <v>0</v>
          </cell>
          <cell r="KT40" t="str">
            <v>Source of funds for Value Proposition (e.g. Capital Plan Program)</v>
          </cell>
          <cell r="KU40" t="str">
            <v>Capital projects are funded as a loan from the SWCR and repaid through the operating budget.</v>
          </cell>
          <cell r="KV40">
            <v>0</v>
          </cell>
          <cell r="KW40">
            <v>0</v>
          </cell>
          <cell r="KX40" t="str">
            <v>(select)</v>
          </cell>
          <cell r="KY40">
            <v>0</v>
          </cell>
          <cell r="KZ40" t="str">
            <v>(select)</v>
          </cell>
          <cell r="LA40">
            <v>0</v>
          </cell>
          <cell r="LB40" t="str">
            <v>(select)</v>
          </cell>
          <cell r="LC40" t="str">
            <v>(select)</v>
          </cell>
          <cell r="LD40">
            <v>0</v>
          </cell>
          <cell r="LE40">
            <v>0</v>
          </cell>
          <cell r="LF40" t="str">
            <v>(select)</v>
          </cell>
          <cell r="LG40">
            <v>0</v>
          </cell>
          <cell r="LH40">
            <v>0</v>
          </cell>
          <cell r="LM40">
            <v>0</v>
          </cell>
          <cell r="LN40">
            <v>0</v>
          </cell>
          <cell r="LO40">
            <v>0</v>
          </cell>
          <cell r="LP40">
            <v>0</v>
          </cell>
          <cell r="LQ40">
            <v>0</v>
          </cell>
          <cell r="LR40">
            <v>520000</v>
          </cell>
          <cell r="LS40" t="str">
            <v>Closed Vancouver Landfills Monitoring Program</v>
          </cell>
          <cell r="LT40" t="str">
            <v>Closed Landfills Monitoring Program</v>
          </cell>
          <cell r="LU40" t="str">
            <v>Closed Landfills Monitoring Program</v>
          </cell>
          <cell r="LV40" t="b">
            <v>1</v>
          </cell>
          <cell r="LW40">
            <v>0</v>
          </cell>
          <cell r="LX40">
            <v>0</v>
          </cell>
          <cell r="LY40" t="str">
            <v>110</v>
          </cell>
        </row>
        <row r="41">
          <cell r="B41" t="str">
            <v>E4</v>
          </cell>
          <cell r="C41">
            <v>2017</v>
          </cell>
          <cell r="D41">
            <v>42654</v>
          </cell>
          <cell r="E41" t="str">
            <v>Engineering Services</v>
          </cell>
          <cell r="F41" t="str">
            <v>(select)</v>
          </cell>
          <cell r="G41" t="str">
            <v>Lynn Belanger</v>
          </cell>
          <cell r="H41" t="str">
            <v>Project</v>
          </cell>
          <cell r="I41" t="str">
            <v>Capital</v>
          </cell>
          <cell r="J41" t="str">
            <v>Yes</v>
          </cell>
          <cell r="K41" t="str">
            <v>07. Utilities and Public Works</v>
          </cell>
          <cell r="L41" t="str">
            <v>C. Solid Waste</v>
          </cell>
          <cell r="M41" t="str">
            <v xml:space="preserve">04. New </v>
          </cell>
          <cell r="N41" t="str">
            <v>Closed Landfills Remediation Program</v>
          </cell>
          <cell r="O41" t="str">
            <v>No</v>
          </cell>
          <cell r="P41" t="str">
            <v>January</v>
          </cell>
          <cell r="Q41">
            <v>2017</v>
          </cell>
          <cell r="R41" t="str">
            <v>October</v>
          </cell>
          <cell r="S41">
            <v>2017</v>
          </cell>
          <cell r="T41" t="str">
            <v>New asset/service</v>
          </cell>
          <cell r="U41" t="str">
            <v>No</v>
          </cell>
          <cell r="V41">
            <v>0</v>
          </cell>
          <cell r="W41" t="str">
            <v>No</v>
          </cell>
          <cell r="X41" t="str">
            <v>(select)</v>
          </cell>
          <cell r="Y41" t="str">
            <v>No</v>
          </cell>
          <cell r="Z41" t="str">
            <v xml:space="preserve">In 2014 a review of current best practices at Regional Landfills has identified several limitations for two closed landfills located in Vancouver, China Creek and Everett Crowley Park.  The reviews resulted in recommendations for environmental monitoring and remediation measures at each site.  The companion project, Closed Landfills Monitoring, will retain a consultant to complete the landfill cover characterization required to confirm the work details for the remediation work. </v>
          </cell>
          <cell r="AA41" t="str">
            <v>Remediation work at China Creek &amp; Everett Crowley Park based on results from Landfill Monitoring work.</v>
          </cell>
          <cell r="AB41" t="str">
            <v xml:space="preserve">In 2014, Metro Vancouver's ISWRMP(Integrated Solid Waste and Resource Management Plan prepared in 2010 by Metro Vancouver) resulted in Morrison Herschfield being retained to identify any limitations of landfill current best practices at regional landfills. Several limitations were identified for two closed landfills located in Vancouver, China Creek and Everett Crowley Park, and the City retained SynergyAspen and Next Environmental Inc. to complete at each site an environmental review and assessment, respectively.  Further, additional work by SynergyAspen and Trillium includes a liability assessment at both sites, and that project is nearing completion with final report pendings.     This project will retain a contractor to complete the remediation work. </v>
          </cell>
          <cell r="AC41" t="str">
            <v xml:space="preserve">China Creek Remediation </v>
          </cell>
          <cell r="AD41" t="str">
            <v xml:space="preserve">TBD </v>
          </cell>
          <cell r="AE41">
            <v>0</v>
          </cell>
          <cell r="AF41" t="str">
            <v>Everett Crowly Park Remediation Work</v>
          </cell>
          <cell r="AG41" t="str">
            <v xml:space="preserve">TBD </v>
          </cell>
          <cell r="AH41">
            <v>0</v>
          </cell>
          <cell r="AI41">
            <v>0</v>
          </cell>
          <cell r="AJ41">
            <v>0</v>
          </cell>
          <cell r="AK41">
            <v>0</v>
          </cell>
          <cell r="AL41">
            <v>0</v>
          </cell>
          <cell r="AM41">
            <v>0</v>
          </cell>
          <cell r="AN41">
            <v>0</v>
          </cell>
          <cell r="AO41">
            <v>0</v>
          </cell>
          <cell r="AP41">
            <v>0</v>
          </cell>
          <cell r="AQ41" t="str">
            <v>(select)</v>
          </cell>
          <cell r="AR41">
            <v>0</v>
          </cell>
          <cell r="AS41">
            <v>0</v>
          </cell>
          <cell r="AT41">
            <v>0</v>
          </cell>
          <cell r="AU41">
            <v>0</v>
          </cell>
          <cell r="AV41">
            <v>0</v>
          </cell>
          <cell r="AW41" t="str">
            <v>(select)</v>
          </cell>
          <cell r="AX41">
            <v>0</v>
          </cell>
          <cell r="AY41">
            <v>0</v>
          </cell>
          <cell r="AZ41">
            <v>0</v>
          </cell>
          <cell r="BA41">
            <v>0</v>
          </cell>
          <cell r="BB41">
            <v>0</v>
          </cell>
          <cell r="BC41" t="str">
            <v>(select)</v>
          </cell>
          <cell r="BD41">
            <v>0</v>
          </cell>
          <cell r="BE41">
            <v>0</v>
          </cell>
          <cell r="BF41">
            <v>0</v>
          </cell>
          <cell r="BG41">
            <v>0</v>
          </cell>
          <cell r="BH41">
            <v>0</v>
          </cell>
          <cell r="BI41" t="str">
            <v>(select)</v>
          </cell>
          <cell r="BJ41">
            <v>0</v>
          </cell>
          <cell r="BK41">
            <v>0</v>
          </cell>
          <cell r="BL41">
            <v>0</v>
          </cell>
          <cell r="BM41">
            <v>0</v>
          </cell>
          <cell r="BN41">
            <v>0</v>
          </cell>
          <cell r="BO41" t="str">
            <v>Yes</v>
          </cell>
          <cell r="BP41">
            <v>400000</v>
          </cell>
          <cell r="BQ41">
            <v>0</v>
          </cell>
          <cell r="BR41">
            <v>200000</v>
          </cell>
          <cell r="BS41">
            <v>200000</v>
          </cell>
          <cell r="BT41">
            <v>0</v>
          </cell>
          <cell r="BU41">
            <v>0</v>
          </cell>
          <cell r="BV41">
            <v>0</v>
          </cell>
          <cell r="BW41">
            <v>0</v>
          </cell>
          <cell r="BX41">
            <v>0</v>
          </cell>
          <cell r="BY41">
            <v>0</v>
          </cell>
          <cell r="BZ41">
            <v>0</v>
          </cell>
          <cell r="CA41">
            <v>0</v>
          </cell>
          <cell r="CB41">
            <v>0</v>
          </cell>
          <cell r="CC41">
            <v>0</v>
          </cell>
          <cell r="CD41">
            <v>0</v>
          </cell>
          <cell r="CE41" t="str">
            <v>(select)</v>
          </cell>
          <cell r="CF41">
            <v>0</v>
          </cell>
          <cell r="CG41">
            <v>0</v>
          </cell>
          <cell r="CH41">
            <v>0</v>
          </cell>
          <cell r="CI41">
            <v>0</v>
          </cell>
          <cell r="CJ41">
            <v>0</v>
          </cell>
          <cell r="CK41">
            <v>80000</v>
          </cell>
          <cell r="CL41">
            <v>0</v>
          </cell>
          <cell r="CM41">
            <v>40000</v>
          </cell>
          <cell r="CN41">
            <v>40000</v>
          </cell>
          <cell r="CO41">
            <v>0</v>
          </cell>
          <cell r="CP41">
            <v>480000</v>
          </cell>
          <cell r="CQ41">
            <v>0</v>
          </cell>
          <cell r="CR41">
            <v>240000</v>
          </cell>
          <cell r="CS41">
            <v>240000</v>
          </cell>
          <cell r="CT41">
            <v>0</v>
          </cell>
          <cell r="CU41">
            <v>0</v>
          </cell>
          <cell r="CV41">
            <v>0</v>
          </cell>
          <cell r="CW41">
            <v>0</v>
          </cell>
          <cell r="CX41">
            <v>0</v>
          </cell>
          <cell r="CY41">
            <v>0</v>
          </cell>
          <cell r="CZ41" t="str">
            <v>(select)</v>
          </cell>
          <cell r="DA41">
            <v>0</v>
          </cell>
          <cell r="DB41">
            <v>0</v>
          </cell>
          <cell r="DC41">
            <v>0</v>
          </cell>
          <cell r="DD41">
            <v>0</v>
          </cell>
          <cell r="DE41">
            <v>0</v>
          </cell>
          <cell r="DF41" t="str">
            <v>(select)</v>
          </cell>
          <cell r="DG41">
            <v>0</v>
          </cell>
          <cell r="DH41">
            <v>0</v>
          </cell>
          <cell r="DI41">
            <v>0</v>
          </cell>
          <cell r="DJ41">
            <v>0</v>
          </cell>
          <cell r="DK41">
            <v>0</v>
          </cell>
          <cell r="DL41" t="str">
            <v>(select)</v>
          </cell>
          <cell r="DM41">
            <v>0</v>
          </cell>
          <cell r="DN41">
            <v>0</v>
          </cell>
          <cell r="DO41">
            <v>0</v>
          </cell>
          <cell r="DP41">
            <v>0</v>
          </cell>
          <cell r="DQ41">
            <v>0</v>
          </cell>
          <cell r="DR41" t="str">
            <v>(select)</v>
          </cell>
          <cell r="DS41">
            <v>0</v>
          </cell>
          <cell r="DT41">
            <v>0</v>
          </cell>
          <cell r="DU41">
            <v>0</v>
          </cell>
          <cell r="DV41">
            <v>0</v>
          </cell>
          <cell r="DW41">
            <v>0</v>
          </cell>
          <cell r="DX41" t="str">
            <v>Yes</v>
          </cell>
          <cell r="DY41">
            <v>400000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t="str">
            <v>(select)</v>
          </cell>
          <cell r="EO41">
            <v>0</v>
          </cell>
          <cell r="EP41">
            <v>0</v>
          </cell>
          <cell r="EQ41">
            <v>0</v>
          </cell>
          <cell r="ER41">
            <v>0</v>
          </cell>
          <cell r="ES41">
            <v>0</v>
          </cell>
          <cell r="ET41">
            <v>80000</v>
          </cell>
          <cell r="EU41">
            <v>0</v>
          </cell>
          <cell r="EV41">
            <v>0</v>
          </cell>
          <cell r="EW41">
            <v>0</v>
          </cell>
          <cell r="EX41">
            <v>0</v>
          </cell>
          <cell r="EY41">
            <v>480000</v>
          </cell>
          <cell r="EZ41">
            <v>0</v>
          </cell>
          <cell r="FA41">
            <v>0</v>
          </cell>
          <cell r="FB41">
            <v>0</v>
          </cell>
          <cell r="FC41">
            <v>0</v>
          </cell>
          <cell r="FD41">
            <v>0</v>
          </cell>
          <cell r="FE41">
            <v>0</v>
          </cell>
          <cell r="FF41">
            <v>0</v>
          </cell>
          <cell r="FG41">
            <v>0</v>
          </cell>
          <cell r="FH41">
            <v>0</v>
          </cell>
          <cell r="FI41">
            <v>400000</v>
          </cell>
          <cell r="FJ41">
            <v>0</v>
          </cell>
          <cell r="FK41">
            <v>0</v>
          </cell>
          <cell r="FL41">
            <v>0</v>
          </cell>
          <cell r="FM41">
            <v>80000</v>
          </cell>
          <cell r="FN41">
            <v>480000</v>
          </cell>
          <cell r="FO41">
            <v>0</v>
          </cell>
          <cell r="FP41" t="str">
            <v>Estimate (possibility of variance &lt;25%)</v>
          </cell>
          <cell r="FQ41">
            <v>0</v>
          </cell>
          <cell r="FR41">
            <v>0</v>
          </cell>
          <cell r="FS41">
            <v>0</v>
          </cell>
          <cell r="FT41">
            <v>0</v>
          </cell>
          <cell r="FU41">
            <v>0</v>
          </cell>
          <cell r="FV41">
            <v>0</v>
          </cell>
          <cell r="FW41">
            <v>0</v>
          </cell>
          <cell r="FX41" t="str">
            <v>(select)</v>
          </cell>
          <cell r="FY41">
            <v>0</v>
          </cell>
          <cell r="FZ41">
            <v>0</v>
          </cell>
          <cell r="GA41">
            <v>0</v>
          </cell>
          <cell r="GB41">
            <v>0</v>
          </cell>
          <cell r="GC41">
            <v>0</v>
          </cell>
          <cell r="GD41">
            <v>0</v>
          </cell>
          <cell r="GE41" t="str">
            <v>(select)</v>
          </cell>
          <cell r="GF41">
            <v>0</v>
          </cell>
          <cell r="GG41">
            <v>0</v>
          </cell>
          <cell r="GH41">
            <v>0</v>
          </cell>
          <cell r="GI41">
            <v>0</v>
          </cell>
          <cell r="GJ41">
            <v>0</v>
          </cell>
          <cell r="GK41">
            <v>0</v>
          </cell>
          <cell r="GL41" t="str">
            <v>(select)</v>
          </cell>
          <cell r="GM41">
            <v>0</v>
          </cell>
          <cell r="GN41">
            <v>0</v>
          </cell>
          <cell r="GO41">
            <v>0</v>
          </cell>
          <cell r="GP41">
            <v>0</v>
          </cell>
          <cell r="GQ41">
            <v>0</v>
          </cell>
          <cell r="GR41">
            <v>0</v>
          </cell>
          <cell r="GS41" t="str">
            <v>(select)</v>
          </cell>
          <cell r="GT41">
            <v>0</v>
          </cell>
          <cell r="GU41">
            <v>0</v>
          </cell>
          <cell r="GV41">
            <v>0</v>
          </cell>
          <cell r="GW41">
            <v>0</v>
          </cell>
          <cell r="GX41">
            <v>0</v>
          </cell>
          <cell r="GY41">
            <v>0</v>
          </cell>
          <cell r="GZ41">
            <v>0</v>
          </cell>
          <cell r="HA41">
            <v>0</v>
          </cell>
          <cell r="HB41">
            <v>0</v>
          </cell>
          <cell r="HC41">
            <v>0</v>
          </cell>
          <cell r="HD41">
            <v>0</v>
          </cell>
          <cell r="HE41">
            <v>0</v>
          </cell>
          <cell r="HF41">
            <v>0</v>
          </cell>
          <cell r="HG41">
            <v>0</v>
          </cell>
          <cell r="HH41">
            <v>0</v>
          </cell>
          <cell r="HI41">
            <v>0</v>
          </cell>
          <cell r="HJ41">
            <v>0</v>
          </cell>
          <cell r="HK41">
            <v>0</v>
          </cell>
          <cell r="HL41" t="str">
            <v>(select)</v>
          </cell>
          <cell r="HM41">
            <v>0</v>
          </cell>
          <cell r="HN41">
            <v>0</v>
          </cell>
          <cell r="HO41">
            <v>0</v>
          </cell>
          <cell r="HP41">
            <v>0</v>
          </cell>
          <cell r="HQ41">
            <v>0</v>
          </cell>
          <cell r="HR41">
            <v>0</v>
          </cell>
          <cell r="HS41" t="str">
            <v>(select)</v>
          </cell>
          <cell r="HT41">
            <v>0</v>
          </cell>
          <cell r="HU41">
            <v>0</v>
          </cell>
          <cell r="HV41">
            <v>0</v>
          </cell>
          <cell r="HW41">
            <v>0</v>
          </cell>
          <cell r="HX41">
            <v>0</v>
          </cell>
          <cell r="HY41">
            <v>0</v>
          </cell>
          <cell r="HZ41" t="str">
            <v>(select)</v>
          </cell>
          <cell r="IA41">
            <v>0</v>
          </cell>
          <cell r="IB41">
            <v>0</v>
          </cell>
          <cell r="IC41">
            <v>0</v>
          </cell>
          <cell r="ID41">
            <v>0</v>
          </cell>
          <cell r="IE41">
            <v>0</v>
          </cell>
          <cell r="IF41">
            <v>0</v>
          </cell>
          <cell r="IG41" t="str">
            <v>(select)</v>
          </cell>
          <cell r="IH41">
            <v>0</v>
          </cell>
          <cell r="II41">
            <v>0</v>
          </cell>
          <cell r="IJ41">
            <v>0</v>
          </cell>
          <cell r="IK41">
            <v>0</v>
          </cell>
          <cell r="IL41">
            <v>0</v>
          </cell>
          <cell r="IM41">
            <v>0</v>
          </cell>
          <cell r="IN41">
            <v>0</v>
          </cell>
          <cell r="IO41">
            <v>0</v>
          </cell>
          <cell r="IP41">
            <v>0</v>
          </cell>
          <cell r="IQ41">
            <v>0</v>
          </cell>
          <cell r="IR41">
            <v>0</v>
          </cell>
          <cell r="IS41">
            <v>0</v>
          </cell>
          <cell r="IT41">
            <v>0</v>
          </cell>
          <cell r="IU41">
            <v>0</v>
          </cell>
          <cell r="IV41">
            <v>0</v>
          </cell>
          <cell r="IW41">
            <v>0</v>
          </cell>
          <cell r="IX41">
            <v>0</v>
          </cell>
          <cell r="IY41">
            <v>0</v>
          </cell>
          <cell r="IZ41" t="str">
            <v>Provide any additional information about expected operating impacts. Note: subject to annual operating budget review.</v>
          </cell>
          <cell r="JA41">
            <v>480000</v>
          </cell>
          <cell r="JB41" t="str">
            <v xml:space="preserve">  (select)</v>
          </cell>
          <cell r="JC41">
            <v>0</v>
          </cell>
          <cell r="JD41" t="str">
            <v xml:space="preserve">  (select)</v>
          </cell>
          <cell r="JE41">
            <v>0</v>
          </cell>
          <cell r="JF41" t="str">
            <v xml:space="preserve">  (select)</v>
          </cell>
          <cell r="JG41">
            <v>0</v>
          </cell>
          <cell r="JH41">
            <v>0</v>
          </cell>
          <cell r="JI41">
            <v>480000</v>
          </cell>
          <cell r="JJ41">
            <v>0</v>
          </cell>
          <cell r="JK41">
            <v>0</v>
          </cell>
          <cell r="JL41">
            <v>0</v>
          </cell>
          <cell r="JM41">
            <v>0</v>
          </cell>
          <cell r="JN41">
            <v>0</v>
          </cell>
          <cell r="JO41">
            <v>0</v>
          </cell>
          <cell r="JP41">
            <v>0</v>
          </cell>
          <cell r="JQ41">
            <v>0</v>
          </cell>
          <cell r="JR41">
            <v>480000</v>
          </cell>
          <cell r="JS41">
            <v>0</v>
          </cell>
          <cell r="JT41">
            <v>0</v>
          </cell>
          <cell r="JU41">
            <v>480000</v>
          </cell>
          <cell r="JV41">
            <v>480000</v>
          </cell>
          <cell r="JW41">
            <v>0</v>
          </cell>
          <cell r="JX41">
            <v>0</v>
          </cell>
          <cell r="JY41">
            <v>0</v>
          </cell>
          <cell r="JZ41">
            <v>0</v>
          </cell>
          <cell r="KA41">
            <v>480000</v>
          </cell>
          <cell r="KB41">
            <v>0</v>
          </cell>
          <cell r="KC41">
            <v>0</v>
          </cell>
          <cell r="KD41">
            <v>0</v>
          </cell>
          <cell r="KE41">
            <v>0</v>
          </cell>
          <cell r="KF41">
            <v>0</v>
          </cell>
          <cell r="KG41">
            <v>0</v>
          </cell>
          <cell r="KH41">
            <v>0</v>
          </cell>
          <cell r="KI41">
            <v>0</v>
          </cell>
          <cell r="KJ41">
            <v>480000</v>
          </cell>
          <cell r="KK41">
            <v>0</v>
          </cell>
          <cell r="KL41">
            <v>0</v>
          </cell>
          <cell r="KM41">
            <v>480000</v>
          </cell>
          <cell r="KN41" t="str">
            <v>(select)</v>
          </cell>
          <cell r="KO41">
            <v>0</v>
          </cell>
          <cell r="KP41" t="str">
            <v>(select)</v>
          </cell>
          <cell r="KQ41">
            <v>0</v>
          </cell>
          <cell r="KR41" t="str">
            <v>(select)</v>
          </cell>
          <cell r="KS41">
            <v>0</v>
          </cell>
          <cell r="KT41" t="str">
            <v>Source of funds for Value Proposition (e.g. Capital Plan Program)</v>
          </cell>
          <cell r="KU41" t="str">
            <v>Capital projects are funded as a loan from the SWCR and repaid through the operating budget.</v>
          </cell>
          <cell r="KV41">
            <v>0</v>
          </cell>
          <cell r="KW41">
            <v>0</v>
          </cell>
          <cell r="KX41" t="str">
            <v>(select)</v>
          </cell>
          <cell r="KY41">
            <v>0</v>
          </cell>
          <cell r="KZ41" t="str">
            <v>(select)</v>
          </cell>
          <cell r="LA41">
            <v>0</v>
          </cell>
          <cell r="LB41" t="str">
            <v>(select)</v>
          </cell>
          <cell r="LC41" t="str">
            <v>(select)</v>
          </cell>
          <cell r="LD41">
            <v>0</v>
          </cell>
          <cell r="LE41">
            <v>0</v>
          </cell>
          <cell r="LF41" t="str">
            <v>(select)</v>
          </cell>
          <cell r="LG41">
            <v>0</v>
          </cell>
          <cell r="LH41">
            <v>0</v>
          </cell>
          <cell r="LM41">
            <v>0</v>
          </cell>
          <cell r="LN41">
            <v>0</v>
          </cell>
          <cell r="LO41">
            <v>0</v>
          </cell>
          <cell r="LP41">
            <v>0</v>
          </cell>
          <cell r="LQ41">
            <v>0</v>
          </cell>
          <cell r="LR41">
            <v>480000</v>
          </cell>
          <cell r="LS41" t="str">
            <v>Closed Vancouver Landfills Remediation Program</v>
          </cell>
          <cell r="LT41" t="str">
            <v>Closed Landfills Remediation Program</v>
          </cell>
          <cell r="LU41" t="str">
            <v>Closed Landfills Remediation Program</v>
          </cell>
          <cell r="LV41" t="b">
            <v>1</v>
          </cell>
          <cell r="LW41">
            <v>0</v>
          </cell>
          <cell r="LX41">
            <v>0</v>
          </cell>
          <cell r="LY41" t="str">
            <v>110</v>
          </cell>
        </row>
        <row r="42">
          <cell r="B42" t="str">
            <v>E5</v>
          </cell>
          <cell r="C42">
            <v>2017</v>
          </cell>
          <cell r="D42">
            <v>42654</v>
          </cell>
          <cell r="E42" t="str">
            <v>Engineering Services</v>
          </cell>
          <cell r="F42" t="str">
            <v>(select)</v>
          </cell>
          <cell r="G42" t="str">
            <v>Lynn Belanger</v>
          </cell>
          <cell r="H42" t="str">
            <v>Project</v>
          </cell>
          <cell r="I42" t="str">
            <v>Capital</v>
          </cell>
          <cell r="J42" t="str">
            <v>Yes</v>
          </cell>
          <cell r="K42" t="str">
            <v>07. Utilities and Public Works</v>
          </cell>
          <cell r="L42" t="str">
            <v>C. Solid Waste</v>
          </cell>
          <cell r="M42" t="str">
            <v xml:space="preserve">04. New </v>
          </cell>
          <cell r="N42" t="str">
            <v>Phase 3NE Closure &amp; Gas Works</v>
          </cell>
          <cell r="O42" t="str">
            <v>Yes</v>
          </cell>
          <cell r="P42" t="str">
            <v>January</v>
          </cell>
          <cell r="Q42">
            <v>2017</v>
          </cell>
          <cell r="R42" t="str">
            <v>December</v>
          </cell>
          <cell r="S42">
            <v>2018</v>
          </cell>
          <cell r="T42" t="str">
            <v>New asset/service</v>
          </cell>
          <cell r="U42" t="str">
            <v>No</v>
          </cell>
          <cell r="V42">
            <v>0</v>
          </cell>
          <cell r="W42" t="str">
            <v>No</v>
          </cell>
          <cell r="X42" t="str">
            <v>(select)</v>
          </cell>
          <cell r="Y42" t="str">
            <v>No</v>
          </cell>
          <cell r="Z42" t="str">
            <v>The City of Vancouver owns and operates the Vancouver Landfill located in Delta. The Landfill operates under an Operational Certificate issued by the BC Ministry of Environment which requires final closure to be completed within 1 year of completion of filling with garbage. Phase 3 Northeast is planned to be filled with garbage in early 2018. Closure is planned for summer 2018 as dry weather is required for installation of the geomembrane (plastic cap). Progressive closure minimizes the environmental impact of the Landfill by maximizing landfill gas capture and minimizing leachate generation from completed areas. Additional gas works are also planned as part of the project.  Full budget requested to be advanced for procurement. Main spend to occur in 2018. Cost recovery annually from Metro Vancouver for their share of the closure costs.</v>
          </cell>
          <cell r="AA42" t="str">
            <v>Approximately 13 hectares will be closed in this project. Additional gas works will assist in reaching/maintaining the Ministry of Environment's target of 75%.</v>
          </cell>
          <cell r="AB42" t="str">
            <v>Under the 1989 Tripartite Agreement between Vancouver, Delta and Greater Vancouver Sewerage &amp; Drainage District (“GVS&amp;DD”), closure work is jointly funded by the GVS&amp;DD and Vancouver.  The GVS&amp;DD’s portion of the cost is based on Metro Vancouver’s portion of the total amount of waste in the Vancouver Landfill at the time of closure at the end of 2036. Metro Vancouver’s portion is currently approximately 28% With this submission we are planning to grow the plan - amount was included in midterm review and initial target value</v>
          </cell>
          <cell r="AC42" t="str">
            <v>Closure area</v>
          </cell>
          <cell r="AD42">
            <v>13</v>
          </cell>
          <cell r="AE42" t="str">
            <v>hectares</v>
          </cell>
          <cell r="AF42" t="str">
            <v>Landfill gas collection efficiency (increase)</v>
          </cell>
          <cell r="AG42">
            <v>2</v>
          </cell>
          <cell r="AH42" t="str">
            <v>%</v>
          </cell>
          <cell r="AI42">
            <v>0</v>
          </cell>
          <cell r="AJ42">
            <v>0</v>
          </cell>
          <cell r="AK42">
            <v>0</v>
          </cell>
          <cell r="AL42">
            <v>0</v>
          </cell>
          <cell r="AM42">
            <v>0</v>
          </cell>
          <cell r="AN42">
            <v>0</v>
          </cell>
          <cell r="AO42">
            <v>0</v>
          </cell>
          <cell r="AP42">
            <v>0</v>
          </cell>
          <cell r="AQ42" t="str">
            <v>Both</v>
          </cell>
          <cell r="AR42">
            <v>500000</v>
          </cell>
          <cell r="AS42">
            <v>125000</v>
          </cell>
          <cell r="AT42">
            <v>125000</v>
          </cell>
          <cell r="AU42">
            <v>125000</v>
          </cell>
          <cell r="AV42">
            <v>125000</v>
          </cell>
          <cell r="AW42" t="str">
            <v>(select)</v>
          </cell>
          <cell r="AX42">
            <v>0</v>
          </cell>
          <cell r="AY42">
            <v>0</v>
          </cell>
          <cell r="AZ42">
            <v>0</v>
          </cell>
          <cell r="BA42">
            <v>0</v>
          </cell>
          <cell r="BB42">
            <v>0</v>
          </cell>
          <cell r="BC42" t="str">
            <v>(select)</v>
          </cell>
          <cell r="BD42">
            <v>0</v>
          </cell>
          <cell r="BE42">
            <v>0</v>
          </cell>
          <cell r="BF42">
            <v>0</v>
          </cell>
          <cell r="BG42">
            <v>0</v>
          </cell>
          <cell r="BH42">
            <v>0</v>
          </cell>
          <cell r="BI42" t="str">
            <v>(select)</v>
          </cell>
          <cell r="BJ42">
            <v>0</v>
          </cell>
          <cell r="BK42">
            <v>0</v>
          </cell>
          <cell r="BL42">
            <v>0</v>
          </cell>
          <cell r="BM42">
            <v>0</v>
          </cell>
          <cell r="BN42">
            <v>0</v>
          </cell>
          <cell r="BO42" t="str">
            <v>Yes</v>
          </cell>
          <cell r="BP42">
            <v>600000</v>
          </cell>
          <cell r="BQ42">
            <v>0</v>
          </cell>
          <cell r="BR42">
            <v>150000</v>
          </cell>
          <cell r="BS42">
            <v>250000</v>
          </cell>
          <cell r="BT42">
            <v>200000</v>
          </cell>
          <cell r="BU42">
            <v>0</v>
          </cell>
          <cell r="BV42">
            <v>0</v>
          </cell>
          <cell r="BW42">
            <v>0</v>
          </cell>
          <cell r="BX42">
            <v>0</v>
          </cell>
          <cell r="BY42">
            <v>0</v>
          </cell>
          <cell r="BZ42">
            <v>0</v>
          </cell>
          <cell r="CA42">
            <v>0</v>
          </cell>
          <cell r="CB42">
            <v>0</v>
          </cell>
          <cell r="CC42">
            <v>0</v>
          </cell>
          <cell r="CD42">
            <v>0</v>
          </cell>
          <cell r="CE42" t="str">
            <v>(select)</v>
          </cell>
          <cell r="CF42">
            <v>0</v>
          </cell>
          <cell r="CG42">
            <v>0</v>
          </cell>
          <cell r="CH42">
            <v>0</v>
          </cell>
          <cell r="CI42">
            <v>0</v>
          </cell>
          <cell r="CJ42">
            <v>0</v>
          </cell>
          <cell r="CK42">
            <v>60000</v>
          </cell>
          <cell r="CL42">
            <v>0</v>
          </cell>
          <cell r="CM42">
            <v>15000</v>
          </cell>
          <cell r="CN42">
            <v>25000</v>
          </cell>
          <cell r="CO42">
            <v>20000</v>
          </cell>
          <cell r="CP42">
            <v>1160000</v>
          </cell>
          <cell r="CQ42">
            <v>125000</v>
          </cell>
          <cell r="CR42">
            <v>290000</v>
          </cell>
          <cell r="CS42">
            <v>400000</v>
          </cell>
          <cell r="CT42">
            <v>345000</v>
          </cell>
          <cell r="CU42">
            <v>0</v>
          </cell>
          <cell r="CV42">
            <v>0</v>
          </cell>
          <cell r="CW42">
            <v>0</v>
          </cell>
          <cell r="CX42">
            <v>0</v>
          </cell>
          <cell r="CY42">
            <v>0</v>
          </cell>
          <cell r="CZ42" t="str">
            <v>Both</v>
          </cell>
          <cell r="DA42">
            <v>500000</v>
          </cell>
          <cell r="DB42">
            <v>0</v>
          </cell>
          <cell r="DC42">
            <v>0</v>
          </cell>
          <cell r="DD42">
            <v>0</v>
          </cell>
          <cell r="DE42">
            <v>0</v>
          </cell>
          <cell r="DF42" t="str">
            <v>(select)</v>
          </cell>
          <cell r="DG42">
            <v>0</v>
          </cell>
          <cell r="DH42">
            <v>0</v>
          </cell>
          <cell r="DI42">
            <v>0</v>
          </cell>
          <cell r="DJ42">
            <v>0</v>
          </cell>
          <cell r="DK42">
            <v>0</v>
          </cell>
          <cell r="DL42" t="str">
            <v>(select)</v>
          </cell>
          <cell r="DM42">
            <v>0</v>
          </cell>
          <cell r="DN42">
            <v>0</v>
          </cell>
          <cell r="DO42">
            <v>0</v>
          </cell>
          <cell r="DP42">
            <v>0</v>
          </cell>
          <cell r="DQ42">
            <v>0</v>
          </cell>
          <cell r="DR42" t="str">
            <v>Yes</v>
          </cell>
          <cell r="DS42">
            <v>11700000</v>
          </cell>
          <cell r="DT42">
            <v>11700000</v>
          </cell>
          <cell r="DU42">
            <v>0</v>
          </cell>
          <cell r="DV42">
            <v>0</v>
          </cell>
          <cell r="DW42">
            <v>0</v>
          </cell>
          <cell r="DX42" t="str">
            <v>Yes</v>
          </cell>
          <cell r="DY42">
            <v>1300000</v>
          </cell>
          <cell r="DZ42">
            <v>700000</v>
          </cell>
          <cell r="EA42">
            <v>0</v>
          </cell>
          <cell r="EB42">
            <v>0</v>
          </cell>
          <cell r="EC42">
            <v>0</v>
          </cell>
          <cell r="ED42">
            <v>0</v>
          </cell>
          <cell r="EE42">
            <v>0</v>
          </cell>
          <cell r="EF42">
            <v>0</v>
          </cell>
          <cell r="EG42">
            <v>0</v>
          </cell>
          <cell r="EH42">
            <v>0</v>
          </cell>
          <cell r="EI42">
            <v>0</v>
          </cell>
          <cell r="EJ42">
            <v>0</v>
          </cell>
          <cell r="EK42">
            <v>0</v>
          </cell>
          <cell r="EL42">
            <v>0</v>
          </cell>
          <cell r="EM42">
            <v>0</v>
          </cell>
          <cell r="EN42" t="str">
            <v>(select)</v>
          </cell>
          <cell r="EO42">
            <v>0</v>
          </cell>
          <cell r="EP42">
            <v>0</v>
          </cell>
          <cell r="EQ42">
            <v>0</v>
          </cell>
          <cell r="ER42">
            <v>0</v>
          </cell>
          <cell r="ES42">
            <v>0</v>
          </cell>
          <cell r="ET42">
            <v>1500000</v>
          </cell>
          <cell r="EU42">
            <v>1440000</v>
          </cell>
          <cell r="EV42">
            <v>0</v>
          </cell>
          <cell r="EW42">
            <v>0</v>
          </cell>
          <cell r="EX42">
            <v>0</v>
          </cell>
          <cell r="EY42">
            <v>15000000</v>
          </cell>
          <cell r="EZ42">
            <v>13840000</v>
          </cell>
          <cell r="FA42">
            <v>0</v>
          </cell>
          <cell r="FB42">
            <v>0</v>
          </cell>
          <cell r="FC42">
            <v>0</v>
          </cell>
          <cell r="FD42">
            <v>0</v>
          </cell>
          <cell r="FE42">
            <v>500000</v>
          </cell>
          <cell r="FF42">
            <v>0</v>
          </cell>
          <cell r="FG42">
            <v>0</v>
          </cell>
          <cell r="FH42">
            <v>11700000</v>
          </cell>
          <cell r="FI42">
            <v>1300000</v>
          </cell>
          <cell r="FJ42">
            <v>0</v>
          </cell>
          <cell r="FK42">
            <v>0</v>
          </cell>
          <cell r="FL42">
            <v>0</v>
          </cell>
          <cell r="FM42">
            <v>1500000</v>
          </cell>
          <cell r="FN42">
            <v>15000000</v>
          </cell>
          <cell r="FO42">
            <v>0</v>
          </cell>
          <cell r="FP42" t="str">
            <v>Estimate (possibility of variance &lt;25%)</v>
          </cell>
          <cell r="FQ42" t="str">
            <v>Full budget requested to be advanced for procurement. Main spend to occur in 2018. Cost recovery annually from Metro Vancouver for their share of the closure costs.</v>
          </cell>
          <cell r="FR42">
            <v>0</v>
          </cell>
          <cell r="FS42">
            <v>0</v>
          </cell>
          <cell r="FT42">
            <v>0</v>
          </cell>
          <cell r="FU42">
            <v>0</v>
          </cell>
          <cell r="FV42">
            <v>0</v>
          </cell>
          <cell r="FW42">
            <v>0</v>
          </cell>
          <cell r="FX42" t="str">
            <v>(select)</v>
          </cell>
          <cell r="FY42">
            <v>0</v>
          </cell>
          <cell r="FZ42">
            <v>0</v>
          </cell>
          <cell r="GA42">
            <v>0</v>
          </cell>
          <cell r="GB42">
            <v>0</v>
          </cell>
          <cell r="GC42">
            <v>0</v>
          </cell>
          <cell r="GD42">
            <v>0</v>
          </cell>
          <cell r="GE42" t="str">
            <v>(select)</v>
          </cell>
          <cell r="GF42">
            <v>0</v>
          </cell>
          <cell r="GG42">
            <v>0</v>
          </cell>
          <cell r="GH42">
            <v>0</v>
          </cell>
          <cell r="GI42">
            <v>0</v>
          </cell>
          <cell r="GJ42">
            <v>0</v>
          </cell>
          <cell r="GK42">
            <v>0</v>
          </cell>
          <cell r="GL42" t="str">
            <v>(select)</v>
          </cell>
          <cell r="GM42">
            <v>0</v>
          </cell>
          <cell r="GN42">
            <v>0</v>
          </cell>
          <cell r="GO42">
            <v>0</v>
          </cell>
          <cell r="GP42">
            <v>0</v>
          </cell>
          <cell r="GQ42">
            <v>0</v>
          </cell>
          <cell r="GR42">
            <v>0</v>
          </cell>
          <cell r="GS42" t="str">
            <v>(select)</v>
          </cell>
          <cell r="GT42">
            <v>0</v>
          </cell>
          <cell r="GU42">
            <v>0</v>
          </cell>
          <cell r="GV42">
            <v>0</v>
          </cell>
          <cell r="GW42">
            <v>0</v>
          </cell>
          <cell r="GX42">
            <v>0</v>
          </cell>
          <cell r="GY42">
            <v>0</v>
          </cell>
          <cell r="GZ42">
            <v>0</v>
          </cell>
          <cell r="HA42">
            <v>0</v>
          </cell>
          <cell r="HB42">
            <v>0</v>
          </cell>
          <cell r="HC42">
            <v>0</v>
          </cell>
          <cell r="HD42">
            <v>0</v>
          </cell>
          <cell r="HE42">
            <v>0</v>
          </cell>
          <cell r="HF42">
            <v>0</v>
          </cell>
          <cell r="HG42">
            <v>0</v>
          </cell>
          <cell r="HH42">
            <v>0</v>
          </cell>
          <cell r="HI42">
            <v>0</v>
          </cell>
          <cell r="HJ42">
            <v>0</v>
          </cell>
          <cell r="HK42">
            <v>0</v>
          </cell>
          <cell r="HL42" t="str">
            <v>Salaries &amp; Benefits</v>
          </cell>
          <cell r="HM42">
            <v>0</v>
          </cell>
          <cell r="HN42">
            <v>2500</v>
          </cell>
          <cell r="HO42">
            <v>10000</v>
          </cell>
          <cell r="HP42">
            <v>10000</v>
          </cell>
          <cell r="HQ42">
            <v>10000</v>
          </cell>
          <cell r="HR42">
            <v>32500</v>
          </cell>
          <cell r="HS42" t="str">
            <v>Other Expenses</v>
          </cell>
          <cell r="HT42">
            <v>0</v>
          </cell>
          <cell r="HU42">
            <v>26250</v>
          </cell>
          <cell r="HV42">
            <v>105000</v>
          </cell>
          <cell r="HW42">
            <v>105000</v>
          </cell>
          <cell r="HX42">
            <v>105000</v>
          </cell>
          <cell r="HY42">
            <v>341250</v>
          </cell>
          <cell r="HZ42" t="str">
            <v>(select)</v>
          </cell>
          <cell r="IA42">
            <v>0</v>
          </cell>
          <cell r="IB42">
            <v>0</v>
          </cell>
          <cell r="IC42">
            <v>0</v>
          </cell>
          <cell r="ID42">
            <v>0</v>
          </cell>
          <cell r="IE42">
            <v>0</v>
          </cell>
          <cell r="IF42">
            <v>0</v>
          </cell>
          <cell r="IG42" t="str">
            <v>(select)</v>
          </cell>
          <cell r="IH42">
            <v>0</v>
          </cell>
          <cell r="II42">
            <v>0</v>
          </cell>
          <cell r="IJ42">
            <v>0</v>
          </cell>
          <cell r="IK42">
            <v>0</v>
          </cell>
          <cell r="IL42">
            <v>0</v>
          </cell>
          <cell r="IM42">
            <v>0</v>
          </cell>
          <cell r="IN42">
            <v>0</v>
          </cell>
          <cell r="IO42">
            <v>28750</v>
          </cell>
          <cell r="IP42">
            <v>115000</v>
          </cell>
          <cell r="IQ42">
            <v>115000</v>
          </cell>
          <cell r="IR42">
            <v>115000</v>
          </cell>
          <cell r="IS42">
            <v>373750</v>
          </cell>
          <cell r="IT42">
            <v>0</v>
          </cell>
          <cell r="IU42">
            <v>-28750</v>
          </cell>
          <cell r="IV42">
            <v>-115000</v>
          </cell>
          <cell r="IW42">
            <v>-115000</v>
          </cell>
          <cell r="IX42">
            <v>-115000</v>
          </cell>
          <cell r="IY42">
            <v>-373750</v>
          </cell>
          <cell r="IZ42" t="str">
            <v>Program to develop a post closure maintenance program underway, so cost estimate based on proportion (10%) of full site post-closure costs from DOPC. Costs to be shared with Metro Vancouver with the City's portion funded from operating.</v>
          </cell>
          <cell r="JA42">
            <v>15000000</v>
          </cell>
          <cell r="JB42" t="str">
            <v xml:space="preserve">  Other (specify in comments)</v>
          </cell>
          <cell r="JC42">
            <v>3375000</v>
          </cell>
          <cell r="JD42" t="str">
            <v xml:space="preserve">  (select)</v>
          </cell>
          <cell r="JE42">
            <v>0</v>
          </cell>
          <cell r="JF42" t="str">
            <v xml:space="preserve">  (select)</v>
          </cell>
          <cell r="JG42">
            <v>0</v>
          </cell>
          <cell r="JH42">
            <v>3375000</v>
          </cell>
          <cell r="JI42">
            <v>11625000</v>
          </cell>
          <cell r="JJ42">
            <v>0</v>
          </cell>
          <cell r="JK42">
            <v>0</v>
          </cell>
          <cell r="JL42">
            <v>0</v>
          </cell>
          <cell r="JM42">
            <v>1500000</v>
          </cell>
          <cell r="JN42">
            <v>0</v>
          </cell>
          <cell r="JO42">
            <v>0</v>
          </cell>
          <cell r="JP42">
            <v>0</v>
          </cell>
          <cell r="JQ42">
            <v>0</v>
          </cell>
          <cell r="JR42">
            <v>10125000</v>
          </cell>
          <cell r="JS42">
            <v>0</v>
          </cell>
          <cell r="JT42">
            <v>0</v>
          </cell>
          <cell r="JU42">
            <v>11625000</v>
          </cell>
          <cell r="JV42">
            <v>1160000</v>
          </cell>
          <cell r="JW42">
            <v>0</v>
          </cell>
          <cell r="JX42">
            <v>0</v>
          </cell>
          <cell r="JY42">
            <v>0</v>
          </cell>
          <cell r="JZ42">
            <v>0</v>
          </cell>
          <cell r="KA42">
            <v>1160000</v>
          </cell>
          <cell r="KB42">
            <v>0</v>
          </cell>
          <cell r="KC42">
            <v>0</v>
          </cell>
          <cell r="KD42">
            <v>0</v>
          </cell>
          <cell r="KE42">
            <v>116000</v>
          </cell>
          <cell r="KF42">
            <v>0</v>
          </cell>
          <cell r="KG42">
            <v>0</v>
          </cell>
          <cell r="KH42">
            <v>0</v>
          </cell>
          <cell r="KI42">
            <v>0</v>
          </cell>
          <cell r="KJ42">
            <v>1044000</v>
          </cell>
          <cell r="KK42">
            <v>0</v>
          </cell>
          <cell r="KL42">
            <v>0</v>
          </cell>
          <cell r="KM42">
            <v>1160000</v>
          </cell>
          <cell r="KN42" t="str">
            <v>(select)</v>
          </cell>
          <cell r="KO42">
            <v>0</v>
          </cell>
          <cell r="KP42" t="str">
            <v>(select)</v>
          </cell>
          <cell r="KQ42">
            <v>0</v>
          </cell>
          <cell r="KR42" t="str">
            <v>(select)</v>
          </cell>
          <cell r="KS42">
            <v>0</v>
          </cell>
          <cell r="KT42" t="str">
            <v>Source of funds for Value Proposition (e.g. Capital Plan Program)</v>
          </cell>
          <cell r="KU42" t="str">
            <v>Closure is funded directly from the SWCR; 90% of the costs are related to closure; 10% non closure costs to be funded from CFF Loan. Add to Capital Plan. Other Funding from Metro-Vancouver</v>
          </cell>
          <cell r="KV42">
            <v>0</v>
          </cell>
          <cell r="KW42">
            <v>0</v>
          </cell>
          <cell r="KX42" t="str">
            <v>(select)</v>
          </cell>
          <cell r="KY42">
            <v>0</v>
          </cell>
          <cell r="KZ42" t="str">
            <v>(select)</v>
          </cell>
          <cell r="LA42">
            <v>0</v>
          </cell>
          <cell r="LB42" t="str">
            <v>(select)</v>
          </cell>
          <cell r="LC42" t="str">
            <v>(select)</v>
          </cell>
          <cell r="LD42">
            <v>0</v>
          </cell>
          <cell r="LE42">
            <v>0</v>
          </cell>
          <cell r="LF42" t="str">
            <v>(select)</v>
          </cell>
          <cell r="LG42">
            <v>0</v>
          </cell>
          <cell r="LH42">
            <v>0</v>
          </cell>
          <cell r="LM42">
            <v>0</v>
          </cell>
          <cell r="LN42">
            <v>0</v>
          </cell>
          <cell r="LO42">
            <v>0</v>
          </cell>
          <cell r="LP42">
            <v>3375000</v>
          </cell>
          <cell r="LQ42">
            <v>0</v>
          </cell>
          <cell r="LR42">
            <v>11625000</v>
          </cell>
          <cell r="LS42" t="str">
            <v>Vancouver Landfill Phase 3 Northeast Closure &amp; Gas Works
(Funding addition to existing project; total project budget $78.0 million)</v>
          </cell>
          <cell r="LT42" t="str">
            <v>Phase 3NE Closure &amp; Gas Works</v>
          </cell>
          <cell r="LU42" t="str">
            <v>Phase 3NE Closure &amp; Gas Works</v>
          </cell>
          <cell r="LV42" t="b">
            <v>1</v>
          </cell>
          <cell r="LW42">
            <v>0</v>
          </cell>
          <cell r="LX42">
            <v>0</v>
          </cell>
          <cell r="LY42" t="str">
            <v>110</v>
          </cell>
        </row>
        <row r="43">
          <cell r="B43" t="str">
            <v>E6</v>
          </cell>
          <cell r="C43">
            <v>2017</v>
          </cell>
          <cell r="D43">
            <v>42654</v>
          </cell>
          <cell r="E43" t="str">
            <v>Engineering Services</v>
          </cell>
          <cell r="F43" t="str">
            <v>(select)</v>
          </cell>
          <cell r="G43" t="str">
            <v>Lynn Belanger</v>
          </cell>
          <cell r="H43" t="str">
            <v>Project</v>
          </cell>
          <cell r="I43" t="str">
            <v>Capital</v>
          </cell>
          <cell r="J43" t="str">
            <v>Yes</v>
          </cell>
          <cell r="K43" t="str">
            <v>07. Utilities and Public Works</v>
          </cell>
          <cell r="L43" t="str">
            <v>C. Solid Waste</v>
          </cell>
          <cell r="M43" t="str">
            <v xml:space="preserve">04. New </v>
          </cell>
          <cell r="N43" t="str">
            <v>Phase 4 Preparation (2017 DOCP)</v>
          </cell>
          <cell r="O43" t="str">
            <v>No</v>
          </cell>
          <cell r="P43" t="str">
            <v>January</v>
          </cell>
          <cell r="Q43">
            <v>2017</v>
          </cell>
          <cell r="R43" t="str">
            <v>September</v>
          </cell>
          <cell r="S43">
            <v>2017</v>
          </cell>
          <cell r="T43" t="str">
            <v>New asset/service</v>
          </cell>
          <cell r="U43" t="str">
            <v>No</v>
          </cell>
          <cell r="V43">
            <v>0</v>
          </cell>
          <cell r="W43" t="str">
            <v>No</v>
          </cell>
          <cell r="X43" t="str">
            <v>(select)</v>
          </cell>
          <cell r="Y43" t="str">
            <v>No</v>
          </cell>
          <cell r="Z43" t="str">
            <v>In 2017  Phase 3 Northeast is expected to be filled and closure is planned in 2018 to meet regulatory requirements at which point Phase 4  preparatory work will commence to ensure that leachate is collected and directed to the leachate collection and containment system. This project involves retaining a consultant to complete the design and construction supervision of the necessary leachate collection works for Phase 4 similar to Phase 3.</v>
          </cell>
          <cell r="AA43" t="str">
            <v>The deliverable for this project is the construction of leachate collection piping and associated infrastructure in Phase 4.</v>
          </cell>
          <cell r="AB43">
            <v>0</v>
          </cell>
          <cell r="AC43" t="str">
            <v>Construction of Leachate Collection Piping &amp; Associated Infrastructure (length of pipes is TBD)</v>
          </cell>
          <cell r="AD43" t="str">
            <v>TBD</v>
          </cell>
          <cell r="AE43" t="str">
            <v>metres</v>
          </cell>
          <cell r="AF43">
            <v>0</v>
          </cell>
          <cell r="AG43">
            <v>0</v>
          </cell>
          <cell r="AH43">
            <v>0</v>
          </cell>
          <cell r="AI43">
            <v>0</v>
          </cell>
          <cell r="AJ43">
            <v>0</v>
          </cell>
          <cell r="AK43">
            <v>0</v>
          </cell>
          <cell r="AL43">
            <v>0</v>
          </cell>
          <cell r="AM43">
            <v>0</v>
          </cell>
          <cell r="AN43">
            <v>0</v>
          </cell>
          <cell r="AO43">
            <v>0</v>
          </cell>
          <cell r="AP43">
            <v>0</v>
          </cell>
          <cell r="AQ43" t="str">
            <v>(select)</v>
          </cell>
          <cell r="AR43">
            <v>0</v>
          </cell>
          <cell r="AS43">
            <v>0</v>
          </cell>
          <cell r="AT43">
            <v>0</v>
          </cell>
          <cell r="AU43">
            <v>0</v>
          </cell>
          <cell r="AV43">
            <v>0</v>
          </cell>
          <cell r="AW43" t="str">
            <v>(select)</v>
          </cell>
          <cell r="AX43">
            <v>0</v>
          </cell>
          <cell r="AY43">
            <v>0</v>
          </cell>
          <cell r="AZ43">
            <v>0</v>
          </cell>
          <cell r="BA43">
            <v>0</v>
          </cell>
          <cell r="BB43">
            <v>0</v>
          </cell>
          <cell r="BC43" t="str">
            <v>(select)</v>
          </cell>
          <cell r="BD43">
            <v>0</v>
          </cell>
          <cell r="BE43">
            <v>0</v>
          </cell>
          <cell r="BF43">
            <v>0</v>
          </cell>
          <cell r="BG43">
            <v>0</v>
          </cell>
          <cell r="BH43">
            <v>0</v>
          </cell>
          <cell r="BI43" t="str">
            <v>Yes</v>
          </cell>
          <cell r="BJ43">
            <v>375000</v>
          </cell>
          <cell r="BK43">
            <v>0</v>
          </cell>
          <cell r="BL43">
            <v>0</v>
          </cell>
          <cell r="BM43">
            <v>375000</v>
          </cell>
          <cell r="BN43">
            <v>0</v>
          </cell>
          <cell r="BO43" t="str">
            <v>Yes</v>
          </cell>
          <cell r="BP43">
            <v>85000</v>
          </cell>
          <cell r="BQ43">
            <v>0</v>
          </cell>
          <cell r="BR43">
            <v>45000</v>
          </cell>
          <cell r="BS43">
            <v>40000</v>
          </cell>
          <cell r="BT43">
            <v>0</v>
          </cell>
          <cell r="BU43">
            <v>0</v>
          </cell>
          <cell r="BV43">
            <v>0</v>
          </cell>
          <cell r="BW43">
            <v>0</v>
          </cell>
          <cell r="BX43">
            <v>0</v>
          </cell>
          <cell r="BY43">
            <v>0</v>
          </cell>
          <cell r="BZ43">
            <v>0</v>
          </cell>
          <cell r="CA43">
            <v>0</v>
          </cell>
          <cell r="CB43">
            <v>0</v>
          </cell>
          <cell r="CC43">
            <v>0</v>
          </cell>
          <cell r="CD43">
            <v>0</v>
          </cell>
          <cell r="CE43" t="str">
            <v>(select)</v>
          </cell>
          <cell r="CF43">
            <v>0</v>
          </cell>
          <cell r="CG43">
            <v>0</v>
          </cell>
          <cell r="CH43">
            <v>0</v>
          </cell>
          <cell r="CI43">
            <v>0</v>
          </cell>
          <cell r="CJ43">
            <v>0</v>
          </cell>
          <cell r="CK43">
            <v>40000</v>
          </cell>
          <cell r="CL43">
            <v>0</v>
          </cell>
          <cell r="CM43">
            <v>4000</v>
          </cell>
          <cell r="CN43">
            <v>36000</v>
          </cell>
          <cell r="CO43">
            <v>0</v>
          </cell>
          <cell r="CP43">
            <v>500000</v>
          </cell>
          <cell r="CQ43">
            <v>0</v>
          </cell>
          <cell r="CR43">
            <v>49000</v>
          </cell>
          <cell r="CS43">
            <v>451000</v>
          </cell>
          <cell r="CT43">
            <v>0</v>
          </cell>
          <cell r="CU43">
            <v>0</v>
          </cell>
          <cell r="CV43">
            <v>0</v>
          </cell>
          <cell r="CW43">
            <v>0</v>
          </cell>
          <cell r="CX43">
            <v>0</v>
          </cell>
          <cell r="CY43">
            <v>0</v>
          </cell>
          <cell r="CZ43" t="str">
            <v>(select)</v>
          </cell>
          <cell r="DA43">
            <v>0</v>
          </cell>
          <cell r="DB43">
            <v>0</v>
          </cell>
          <cell r="DC43">
            <v>0</v>
          </cell>
          <cell r="DD43">
            <v>0</v>
          </cell>
          <cell r="DE43">
            <v>0</v>
          </cell>
          <cell r="DF43" t="str">
            <v>(select)</v>
          </cell>
          <cell r="DG43">
            <v>0</v>
          </cell>
          <cell r="DH43">
            <v>0</v>
          </cell>
          <cell r="DI43">
            <v>0</v>
          </cell>
          <cell r="DJ43">
            <v>0</v>
          </cell>
          <cell r="DK43">
            <v>0</v>
          </cell>
          <cell r="DL43" t="str">
            <v>(select)</v>
          </cell>
          <cell r="DM43">
            <v>0</v>
          </cell>
          <cell r="DN43">
            <v>0</v>
          </cell>
          <cell r="DO43">
            <v>0</v>
          </cell>
          <cell r="DP43">
            <v>0</v>
          </cell>
          <cell r="DQ43">
            <v>0</v>
          </cell>
          <cell r="DR43" t="str">
            <v>Yes</v>
          </cell>
          <cell r="DS43">
            <v>375000</v>
          </cell>
          <cell r="DT43">
            <v>0</v>
          </cell>
          <cell r="DU43">
            <v>0</v>
          </cell>
          <cell r="DV43">
            <v>0</v>
          </cell>
          <cell r="DW43">
            <v>0</v>
          </cell>
          <cell r="DX43" t="str">
            <v>Yes</v>
          </cell>
          <cell r="DY43">
            <v>85000</v>
          </cell>
          <cell r="DZ43">
            <v>0</v>
          </cell>
          <cell r="EA43">
            <v>0</v>
          </cell>
          <cell r="EB43">
            <v>0</v>
          </cell>
          <cell r="EC43">
            <v>0</v>
          </cell>
          <cell r="ED43">
            <v>0</v>
          </cell>
          <cell r="EE43">
            <v>0</v>
          </cell>
          <cell r="EF43">
            <v>0</v>
          </cell>
          <cell r="EG43">
            <v>0</v>
          </cell>
          <cell r="EH43">
            <v>0</v>
          </cell>
          <cell r="EI43">
            <v>0</v>
          </cell>
          <cell r="EJ43">
            <v>0</v>
          </cell>
          <cell r="EK43">
            <v>0</v>
          </cell>
          <cell r="EL43">
            <v>0</v>
          </cell>
          <cell r="EM43">
            <v>0</v>
          </cell>
          <cell r="EN43" t="str">
            <v>(select)</v>
          </cell>
          <cell r="EO43">
            <v>0</v>
          </cell>
          <cell r="EP43">
            <v>0</v>
          </cell>
          <cell r="EQ43">
            <v>0</v>
          </cell>
          <cell r="ER43">
            <v>0</v>
          </cell>
          <cell r="ES43">
            <v>0</v>
          </cell>
          <cell r="ET43">
            <v>40000</v>
          </cell>
          <cell r="EU43">
            <v>0</v>
          </cell>
          <cell r="EV43">
            <v>0</v>
          </cell>
          <cell r="EW43">
            <v>0</v>
          </cell>
          <cell r="EX43">
            <v>0</v>
          </cell>
          <cell r="EY43">
            <v>500000</v>
          </cell>
          <cell r="EZ43">
            <v>0</v>
          </cell>
          <cell r="FA43">
            <v>0</v>
          </cell>
          <cell r="FB43">
            <v>0</v>
          </cell>
          <cell r="FC43">
            <v>0</v>
          </cell>
          <cell r="FD43">
            <v>0</v>
          </cell>
          <cell r="FE43">
            <v>0</v>
          </cell>
          <cell r="FF43">
            <v>0</v>
          </cell>
          <cell r="FG43">
            <v>0</v>
          </cell>
          <cell r="FH43">
            <v>375000</v>
          </cell>
          <cell r="FI43">
            <v>85000</v>
          </cell>
          <cell r="FJ43">
            <v>0</v>
          </cell>
          <cell r="FK43">
            <v>0</v>
          </cell>
          <cell r="FL43">
            <v>0</v>
          </cell>
          <cell r="FM43">
            <v>40000</v>
          </cell>
          <cell r="FN43">
            <v>500000</v>
          </cell>
          <cell r="FO43">
            <v>0</v>
          </cell>
          <cell r="FP43" t="str">
            <v>Estimate (possibility of variance &lt;25%)</v>
          </cell>
          <cell r="FQ43">
            <v>0</v>
          </cell>
          <cell r="FR43">
            <v>0</v>
          </cell>
          <cell r="FS43">
            <v>0</v>
          </cell>
          <cell r="FT43">
            <v>0</v>
          </cell>
          <cell r="FU43">
            <v>0</v>
          </cell>
          <cell r="FV43">
            <v>0</v>
          </cell>
          <cell r="FW43">
            <v>0</v>
          </cell>
          <cell r="FX43" t="str">
            <v>(select)</v>
          </cell>
          <cell r="FY43">
            <v>0</v>
          </cell>
          <cell r="FZ43">
            <v>0</v>
          </cell>
          <cell r="GA43">
            <v>0</v>
          </cell>
          <cell r="GB43">
            <v>0</v>
          </cell>
          <cell r="GC43">
            <v>0</v>
          </cell>
          <cell r="GD43">
            <v>0</v>
          </cell>
          <cell r="GE43" t="str">
            <v>(select)</v>
          </cell>
          <cell r="GF43">
            <v>0</v>
          </cell>
          <cell r="GG43">
            <v>0</v>
          </cell>
          <cell r="GH43">
            <v>0</v>
          </cell>
          <cell r="GI43">
            <v>0</v>
          </cell>
          <cell r="GJ43">
            <v>0</v>
          </cell>
          <cell r="GK43">
            <v>0</v>
          </cell>
          <cell r="GL43" t="str">
            <v>(select)</v>
          </cell>
          <cell r="GM43">
            <v>0</v>
          </cell>
          <cell r="GN43">
            <v>0</v>
          </cell>
          <cell r="GO43">
            <v>0</v>
          </cell>
          <cell r="GP43">
            <v>0</v>
          </cell>
          <cell r="GQ43">
            <v>0</v>
          </cell>
          <cell r="GR43">
            <v>0</v>
          </cell>
          <cell r="GS43" t="str">
            <v>(select)</v>
          </cell>
          <cell r="GT43">
            <v>0</v>
          </cell>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t="str">
            <v>Salaries &amp; Benefits</v>
          </cell>
          <cell r="HM43">
            <v>0</v>
          </cell>
          <cell r="HN43">
            <v>0</v>
          </cell>
          <cell r="HO43">
            <v>0</v>
          </cell>
          <cell r="HP43">
            <v>0</v>
          </cell>
          <cell r="HQ43">
            <v>0</v>
          </cell>
          <cell r="HR43">
            <v>0</v>
          </cell>
          <cell r="HS43" t="str">
            <v>Other Expenses</v>
          </cell>
          <cell r="HT43">
            <v>0</v>
          </cell>
          <cell r="HU43">
            <v>0</v>
          </cell>
          <cell r="HV43">
            <v>0</v>
          </cell>
          <cell r="HW43">
            <v>0</v>
          </cell>
          <cell r="HX43">
            <v>0</v>
          </cell>
          <cell r="HY43">
            <v>0</v>
          </cell>
          <cell r="HZ43" t="str">
            <v>(select)</v>
          </cell>
          <cell r="IA43">
            <v>0</v>
          </cell>
          <cell r="IB43">
            <v>0</v>
          </cell>
          <cell r="IC43">
            <v>0</v>
          </cell>
          <cell r="ID43">
            <v>0</v>
          </cell>
          <cell r="IE43">
            <v>0</v>
          </cell>
          <cell r="IF43">
            <v>0</v>
          </cell>
          <cell r="IG43" t="str">
            <v>(select)</v>
          </cell>
          <cell r="IH43">
            <v>0</v>
          </cell>
          <cell r="II43">
            <v>0</v>
          </cell>
          <cell r="IJ43">
            <v>0</v>
          </cell>
          <cell r="IK43">
            <v>0</v>
          </cell>
          <cell r="IL43">
            <v>0</v>
          </cell>
          <cell r="IM43">
            <v>0</v>
          </cell>
          <cell r="IN43">
            <v>0</v>
          </cell>
          <cell r="IO43">
            <v>0</v>
          </cell>
          <cell r="IP43">
            <v>0</v>
          </cell>
          <cell r="IQ43">
            <v>0</v>
          </cell>
          <cell r="IR43">
            <v>0</v>
          </cell>
          <cell r="IS43">
            <v>0</v>
          </cell>
          <cell r="IT43">
            <v>0</v>
          </cell>
          <cell r="IU43">
            <v>0</v>
          </cell>
          <cell r="IV43">
            <v>0</v>
          </cell>
          <cell r="IW43">
            <v>0</v>
          </cell>
          <cell r="IX43">
            <v>0</v>
          </cell>
          <cell r="IY43">
            <v>0</v>
          </cell>
          <cell r="IZ43">
            <v>0</v>
          </cell>
          <cell r="JA43">
            <v>500000</v>
          </cell>
          <cell r="JB43" t="str">
            <v xml:space="preserve">  Other (specify in comments)</v>
          </cell>
          <cell r="JC43">
            <v>125000</v>
          </cell>
          <cell r="JD43" t="str">
            <v xml:space="preserve">  (select)</v>
          </cell>
          <cell r="JE43">
            <v>0</v>
          </cell>
          <cell r="JF43" t="str">
            <v xml:space="preserve">  (select)</v>
          </cell>
          <cell r="JG43">
            <v>0</v>
          </cell>
          <cell r="JH43">
            <v>125000</v>
          </cell>
          <cell r="JI43">
            <v>375000</v>
          </cell>
          <cell r="JJ43">
            <v>0</v>
          </cell>
          <cell r="JK43">
            <v>0</v>
          </cell>
          <cell r="JL43">
            <v>0</v>
          </cell>
          <cell r="JM43">
            <v>0</v>
          </cell>
          <cell r="JN43">
            <v>0</v>
          </cell>
          <cell r="JO43">
            <v>0</v>
          </cell>
          <cell r="JP43">
            <v>0</v>
          </cell>
          <cell r="JQ43">
            <v>0</v>
          </cell>
          <cell r="JR43">
            <v>375000</v>
          </cell>
          <cell r="JS43">
            <v>0</v>
          </cell>
          <cell r="JT43">
            <v>0</v>
          </cell>
          <cell r="JU43">
            <v>375000</v>
          </cell>
          <cell r="JV43">
            <v>500000</v>
          </cell>
          <cell r="JW43">
            <v>125000</v>
          </cell>
          <cell r="JX43">
            <v>0</v>
          </cell>
          <cell r="JY43">
            <v>0</v>
          </cell>
          <cell r="JZ43">
            <v>125000</v>
          </cell>
          <cell r="KA43">
            <v>375000</v>
          </cell>
          <cell r="KB43">
            <v>0</v>
          </cell>
          <cell r="KC43">
            <v>0</v>
          </cell>
          <cell r="KD43">
            <v>0</v>
          </cell>
          <cell r="KE43">
            <v>0</v>
          </cell>
          <cell r="KF43">
            <v>0</v>
          </cell>
          <cell r="KG43">
            <v>0</v>
          </cell>
          <cell r="KH43">
            <v>0</v>
          </cell>
          <cell r="KI43">
            <v>0</v>
          </cell>
          <cell r="KJ43">
            <v>375000</v>
          </cell>
          <cell r="KK43">
            <v>0</v>
          </cell>
          <cell r="KL43">
            <v>0</v>
          </cell>
          <cell r="KM43">
            <v>375000</v>
          </cell>
          <cell r="KN43" t="str">
            <v>(select)</v>
          </cell>
          <cell r="KO43">
            <v>0</v>
          </cell>
          <cell r="KP43" t="str">
            <v>(select)</v>
          </cell>
          <cell r="KQ43">
            <v>0</v>
          </cell>
          <cell r="KR43" t="str">
            <v>(select)</v>
          </cell>
          <cell r="KS43">
            <v>0</v>
          </cell>
          <cell r="KT43" t="str">
            <v>Source of funds for Value Proposition (e.g. Capital Plan Program)</v>
          </cell>
          <cell r="KU43" t="str">
            <v>Capital projects are funded as a loan from the SWCR and repaid through the operating budget. Add to Capital Plan. Other Funding Source: Metro-Vancouver</v>
          </cell>
          <cell r="KV43">
            <v>0</v>
          </cell>
          <cell r="KW43">
            <v>0</v>
          </cell>
          <cell r="KX43" t="str">
            <v>(select)</v>
          </cell>
          <cell r="KY43">
            <v>0</v>
          </cell>
          <cell r="KZ43" t="str">
            <v>(select)</v>
          </cell>
          <cell r="LA43">
            <v>0</v>
          </cell>
          <cell r="LB43" t="str">
            <v>(select)</v>
          </cell>
          <cell r="LC43" t="str">
            <v>(select)</v>
          </cell>
          <cell r="LD43">
            <v>0</v>
          </cell>
          <cell r="LE43">
            <v>0</v>
          </cell>
          <cell r="LF43" t="str">
            <v>(select)</v>
          </cell>
          <cell r="LG43">
            <v>0</v>
          </cell>
          <cell r="LH43">
            <v>0</v>
          </cell>
          <cell r="LM43">
            <v>0</v>
          </cell>
          <cell r="LN43">
            <v>0</v>
          </cell>
          <cell r="LO43">
            <v>0</v>
          </cell>
          <cell r="LP43">
            <v>125000</v>
          </cell>
          <cell r="LQ43">
            <v>0</v>
          </cell>
          <cell r="LR43">
            <v>375000</v>
          </cell>
          <cell r="LS43" t="str">
            <v>Vancouver Landfill Closure Phase 4 Preparation</v>
          </cell>
          <cell r="LT43" t="str">
            <v>Phase 4 Preparation (2017 DOCP)</v>
          </cell>
          <cell r="LU43" t="str">
            <v>Phase 4 Preparation (2017 DOCP)</v>
          </cell>
          <cell r="LV43" t="b">
            <v>1</v>
          </cell>
          <cell r="LW43">
            <v>0</v>
          </cell>
          <cell r="LX43">
            <v>0</v>
          </cell>
          <cell r="LY43" t="str">
            <v>110</v>
          </cell>
        </row>
        <row r="44">
          <cell r="B44" t="str">
            <v>E7</v>
          </cell>
          <cell r="C44">
            <v>2017</v>
          </cell>
          <cell r="D44" t="str">
            <v>26/09/2016</v>
          </cell>
          <cell r="E44" t="str">
            <v>Engineering Services</v>
          </cell>
          <cell r="F44" t="str">
            <v>(select)</v>
          </cell>
          <cell r="G44" t="str">
            <v>Investigation for Design</v>
          </cell>
          <cell r="H44" t="str">
            <v>Program</v>
          </cell>
          <cell r="I44" t="str">
            <v>Non-Capital</v>
          </cell>
          <cell r="J44" t="str">
            <v>Both Internal &amp; External</v>
          </cell>
          <cell r="K44" t="str">
            <v>07. Utilities and Public Works</v>
          </cell>
          <cell r="L44" t="str">
            <v>B. Sewers</v>
          </cell>
          <cell r="M44" t="str">
            <v>05. Planning &amp; research</v>
          </cell>
          <cell r="N44" t="str">
            <v>2015-18 Investigation for Design</v>
          </cell>
          <cell r="O44" t="str">
            <v>Yes</v>
          </cell>
          <cell r="P44" t="str">
            <v>January</v>
          </cell>
          <cell r="Q44">
            <v>2017</v>
          </cell>
          <cell r="R44" t="str">
            <v>December</v>
          </cell>
          <cell r="S44">
            <v>2018</v>
          </cell>
          <cell r="T44" t="str">
            <v>New asset/service</v>
          </cell>
          <cell r="U44" t="str">
            <v>Yes</v>
          </cell>
          <cell r="V44" t="str">
            <v>NES-00039</v>
          </cell>
          <cell r="W44" t="str">
            <v>No</v>
          </cell>
          <cell r="X44" t="str">
            <v>(select)</v>
          </cell>
          <cell r="Y44" t="str">
            <v>No</v>
          </cell>
          <cell r="Z44" t="str">
            <v>Engineering Sewers Operations 2015-2018 Investigation for Design program includes studies, plans and tools related to capital planning, sewer separation strategies, system management and climate adaptation. Budget includes amount entering into a consulting contract in 2017 for the studies to be carried out in 2018.</v>
          </cell>
          <cell r="AA44" t="str">
            <v>The program plans to deliver sewer system hydraulic/hydrologic model used for monitoring, metrics, growth planning, scenario analysis, and climate adaptation.</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t="str">
            <v>(select)</v>
          </cell>
          <cell r="AR44">
            <v>0</v>
          </cell>
          <cell r="AS44">
            <v>0</v>
          </cell>
          <cell r="AT44">
            <v>0</v>
          </cell>
          <cell r="AU44">
            <v>0</v>
          </cell>
          <cell r="AV44">
            <v>0</v>
          </cell>
          <cell r="AW44" t="str">
            <v>(select)</v>
          </cell>
          <cell r="AX44">
            <v>0</v>
          </cell>
          <cell r="AY44">
            <v>0</v>
          </cell>
          <cell r="AZ44">
            <v>0</v>
          </cell>
          <cell r="BA44">
            <v>0</v>
          </cell>
          <cell r="BB44">
            <v>0</v>
          </cell>
          <cell r="BC44" t="str">
            <v>(select)</v>
          </cell>
          <cell r="BD44">
            <v>0</v>
          </cell>
          <cell r="BE44">
            <v>0</v>
          </cell>
          <cell r="BF44">
            <v>0</v>
          </cell>
          <cell r="BG44">
            <v>0</v>
          </cell>
          <cell r="BH44">
            <v>0</v>
          </cell>
          <cell r="BI44" t="str">
            <v>(select)</v>
          </cell>
          <cell r="BJ44">
            <v>0</v>
          </cell>
          <cell r="BK44">
            <v>0</v>
          </cell>
          <cell r="BL44">
            <v>0</v>
          </cell>
          <cell r="BM44">
            <v>0</v>
          </cell>
          <cell r="BN44">
            <v>0</v>
          </cell>
          <cell r="BO44" t="str">
            <v>Yes</v>
          </cell>
          <cell r="BP44">
            <v>130000</v>
          </cell>
          <cell r="BQ44">
            <v>55000</v>
          </cell>
          <cell r="BR44">
            <v>25000</v>
          </cell>
          <cell r="BS44">
            <v>25000</v>
          </cell>
          <cell r="BT44">
            <v>25000</v>
          </cell>
          <cell r="BU44">
            <v>0</v>
          </cell>
          <cell r="BV44">
            <v>0</v>
          </cell>
          <cell r="BW44">
            <v>0</v>
          </cell>
          <cell r="BX44">
            <v>0</v>
          </cell>
          <cell r="BY44">
            <v>0</v>
          </cell>
          <cell r="BZ44">
            <v>0</v>
          </cell>
          <cell r="CA44">
            <v>0</v>
          </cell>
          <cell r="CB44">
            <v>0</v>
          </cell>
          <cell r="CC44">
            <v>0</v>
          </cell>
          <cell r="CD44">
            <v>0</v>
          </cell>
          <cell r="CE44" t="str">
            <v>(select)</v>
          </cell>
          <cell r="CF44">
            <v>0</v>
          </cell>
          <cell r="CG44">
            <v>0</v>
          </cell>
          <cell r="CH44">
            <v>0</v>
          </cell>
          <cell r="CI44">
            <v>0</v>
          </cell>
          <cell r="CJ44">
            <v>0</v>
          </cell>
          <cell r="CK44">
            <v>0</v>
          </cell>
          <cell r="CL44">
            <v>0</v>
          </cell>
          <cell r="CM44">
            <v>0</v>
          </cell>
          <cell r="CN44">
            <v>0</v>
          </cell>
          <cell r="CO44">
            <v>0</v>
          </cell>
          <cell r="CP44">
            <v>130000</v>
          </cell>
          <cell r="CQ44">
            <v>55000</v>
          </cell>
          <cell r="CR44">
            <v>25000</v>
          </cell>
          <cell r="CS44">
            <v>25000</v>
          </cell>
          <cell r="CT44">
            <v>25000</v>
          </cell>
          <cell r="CU44">
            <v>0</v>
          </cell>
          <cell r="CV44">
            <v>0</v>
          </cell>
          <cell r="CW44">
            <v>0</v>
          </cell>
          <cell r="CX44">
            <v>0</v>
          </cell>
          <cell r="CY44">
            <v>0</v>
          </cell>
          <cell r="CZ44" t="str">
            <v>(select)</v>
          </cell>
          <cell r="DA44">
            <v>0</v>
          </cell>
          <cell r="DB44">
            <v>0</v>
          </cell>
          <cell r="DC44">
            <v>0</v>
          </cell>
          <cell r="DD44">
            <v>0</v>
          </cell>
          <cell r="DE44">
            <v>0</v>
          </cell>
          <cell r="DF44" t="str">
            <v>(select)</v>
          </cell>
          <cell r="DG44">
            <v>0</v>
          </cell>
          <cell r="DH44">
            <v>0</v>
          </cell>
          <cell r="DI44">
            <v>0</v>
          </cell>
          <cell r="DJ44">
            <v>0</v>
          </cell>
          <cell r="DK44">
            <v>0</v>
          </cell>
          <cell r="DL44" t="str">
            <v>(select)</v>
          </cell>
          <cell r="DM44">
            <v>0</v>
          </cell>
          <cell r="DN44">
            <v>0</v>
          </cell>
          <cell r="DO44">
            <v>0</v>
          </cell>
          <cell r="DP44">
            <v>0</v>
          </cell>
          <cell r="DQ44">
            <v>0</v>
          </cell>
          <cell r="DR44" t="str">
            <v>(select)</v>
          </cell>
          <cell r="DS44">
            <v>0</v>
          </cell>
          <cell r="DT44">
            <v>0</v>
          </cell>
          <cell r="DU44">
            <v>0</v>
          </cell>
          <cell r="DV44">
            <v>0</v>
          </cell>
          <cell r="DW44">
            <v>0</v>
          </cell>
          <cell r="DX44" t="str">
            <v>Yes</v>
          </cell>
          <cell r="DY44">
            <v>230000</v>
          </cell>
          <cell r="DZ44">
            <v>100000</v>
          </cell>
          <cell r="EA44">
            <v>0</v>
          </cell>
          <cell r="EB44">
            <v>0</v>
          </cell>
          <cell r="EC44">
            <v>0</v>
          </cell>
          <cell r="ED44">
            <v>0</v>
          </cell>
          <cell r="EE44">
            <v>0</v>
          </cell>
          <cell r="EF44">
            <v>0</v>
          </cell>
          <cell r="EG44">
            <v>0</v>
          </cell>
          <cell r="EH44">
            <v>0</v>
          </cell>
          <cell r="EI44">
            <v>0</v>
          </cell>
          <cell r="EJ44">
            <v>0</v>
          </cell>
          <cell r="EK44">
            <v>0</v>
          </cell>
          <cell r="EL44">
            <v>0</v>
          </cell>
          <cell r="EM44">
            <v>0</v>
          </cell>
          <cell r="EN44" t="str">
            <v>(select)</v>
          </cell>
          <cell r="EO44">
            <v>0</v>
          </cell>
          <cell r="EP44">
            <v>0</v>
          </cell>
          <cell r="EQ44">
            <v>0</v>
          </cell>
          <cell r="ER44">
            <v>0</v>
          </cell>
          <cell r="ES44">
            <v>0</v>
          </cell>
          <cell r="ET44">
            <v>0</v>
          </cell>
          <cell r="EU44">
            <v>0</v>
          </cell>
          <cell r="EV44">
            <v>0</v>
          </cell>
          <cell r="EW44">
            <v>0</v>
          </cell>
          <cell r="EX44">
            <v>0</v>
          </cell>
          <cell r="EY44">
            <v>230000</v>
          </cell>
          <cell r="EZ44">
            <v>100000</v>
          </cell>
          <cell r="FA44">
            <v>0</v>
          </cell>
          <cell r="FB44">
            <v>0</v>
          </cell>
          <cell r="FC44">
            <v>0</v>
          </cell>
          <cell r="FD44">
            <v>0</v>
          </cell>
          <cell r="FE44">
            <v>0</v>
          </cell>
          <cell r="FF44">
            <v>0</v>
          </cell>
          <cell r="FG44">
            <v>0</v>
          </cell>
          <cell r="FH44">
            <v>0</v>
          </cell>
          <cell r="FI44">
            <v>230000</v>
          </cell>
          <cell r="FJ44">
            <v>0</v>
          </cell>
          <cell r="FK44">
            <v>0</v>
          </cell>
          <cell r="FL44">
            <v>0</v>
          </cell>
          <cell r="FM44">
            <v>0</v>
          </cell>
          <cell r="FN44">
            <v>230000</v>
          </cell>
          <cell r="FO44">
            <v>40000</v>
          </cell>
          <cell r="FP44" t="str">
            <v>Estimate (possibility of variance &lt;25%)</v>
          </cell>
          <cell r="FQ44" t="str">
            <v>Provide any additional comments relating to the program/project budget.</v>
          </cell>
          <cell r="FR44">
            <v>0</v>
          </cell>
          <cell r="FS44">
            <v>0</v>
          </cell>
          <cell r="FT44">
            <v>0</v>
          </cell>
          <cell r="FU44">
            <v>0</v>
          </cell>
          <cell r="FV44">
            <v>0</v>
          </cell>
          <cell r="FW44">
            <v>0</v>
          </cell>
          <cell r="FX44" t="str">
            <v>(select)</v>
          </cell>
          <cell r="FY44">
            <v>0</v>
          </cell>
          <cell r="FZ44">
            <v>0</v>
          </cell>
          <cell r="GA44">
            <v>0</v>
          </cell>
          <cell r="GB44">
            <v>0</v>
          </cell>
          <cell r="GC44">
            <v>0</v>
          </cell>
          <cell r="GD44">
            <v>0</v>
          </cell>
          <cell r="GE44" t="str">
            <v>(select)</v>
          </cell>
          <cell r="GF44">
            <v>0</v>
          </cell>
          <cell r="GG44">
            <v>0</v>
          </cell>
          <cell r="GH44">
            <v>0</v>
          </cell>
          <cell r="GI44">
            <v>0</v>
          </cell>
          <cell r="GJ44">
            <v>0</v>
          </cell>
          <cell r="GK44">
            <v>0</v>
          </cell>
          <cell r="GL44" t="str">
            <v>(select)</v>
          </cell>
          <cell r="GM44">
            <v>0</v>
          </cell>
          <cell r="GN44">
            <v>0</v>
          </cell>
          <cell r="GO44">
            <v>0</v>
          </cell>
          <cell r="GP44">
            <v>0</v>
          </cell>
          <cell r="GQ44">
            <v>0</v>
          </cell>
          <cell r="GR44">
            <v>0</v>
          </cell>
          <cell r="GS44" t="str">
            <v>(select)</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t="str">
            <v>(select)</v>
          </cell>
          <cell r="HM44">
            <v>0</v>
          </cell>
          <cell r="HN44">
            <v>0</v>
          </cell>
          <cell r="HO44">
            <v>0</v>
          </cell>
          <cell r="HP44">
            <v>0</v>
          </cell>
          <cell r="HQ44">
            <v>0</v>
          </cell>
          <cell r="HR44">
            <v>0</v>
          </cell>
          <cell r="HS44" t="str">
            <v>(select)</v>
          </cell>
          <cell r="HT44">
            <v>0</v>
          </cell>
          <cell r="HU44">
            <v>0</v>
          </cell>
          <cell r="HV44">
            <v>0</v>
          </cell>
          <cell r="HW44">
            <v>0</v>
          </cell>
          <cell r="HX44">
            <v>0</v>
          </cell>
          <cell r="HY44">
            <v>0</v>
          </cell>
          <cell r="HZ44" t="str">
            <v>(select)</v>
          </cell>
          <cell r="IA44">
            <v>0</v>
          </cell>
          <cell r="IB44">
            <v>0</v>
          </cell>
          <cell r="IC44">
            <v>0</v>
          </cell>
          <cell r="ID44">
            <v>0</v>
          </cell>
          <cell r="IE44">
            <v>0</v>
          </cell>
          <cell r="IF44">
            <v>0</v>
          </cell>
          <cell r="IG44" t="str">
            <v>(select)</v>
          </cell>
          <cell r="IH44">
            <v>0</v>
          </cell>
          <cell r="II44">
            <v>0</v>
          </cell>
          <cell r="IJ44">
            <v>0</v>
          </cell>
          <cell r="IK44">
            <v>0</v>
          </cell>
          <cell r="IL44">
            <v>0</v>
          </cell>
          <cell r="IM44">
            <v>0</v>
          </cell>
          <cell r="IN44">
            <v>0</v>
          </cell>
          <cell r="IO44">
            <v>0</v>
          </cell>
          <cell r="IP44">
            <v>0</v>
          </cell>
          <cell r="IQ44">
            <v>0</v>
          </cell>
          <cell r="IR44">
            <v>0</v>
          </cell>
          <cell r="IS44">
            <v>0</v>
          </cell>
          <cell r="IT44">
            <v>0</v>
          </cell>
          <cell r="IU44">
            <v>0</v>
          </cell>
          <cell r="IV44">
            <v>0</v>
          </cell>
          <cell r="IW44">
            <v>0</v>
          </cell>
          <cell r="IX44">
            <v>0</v>
          </cell>
          <cell r="IY44">
            <v>0</v>
          </cell>
          <cell r="IZ44" t="str">
            <v>Provide any additional information about expected operating impacts. Note: subject to annual operating budget review.</v>
          </cell>
          <cell r="JA44">
            <v>230000</v>
          </cell>
          <cell r="JB44" t="str">
            <v xml:space="preserve">  (select)</v>
          </cell>
          <cell r="JC44">
            <v>0</v>
          </cell>
          <cell r="JD44" t="str">
            <v xml:space="preserve">  (select)</v>
          </cell>
          <cell r="JE44">
            <v>0</v>
          </cell>
          <cell r="JF44" t="str">
            <v xml:space="preserve">  (select)</v>
          </cell>
          <cell r="JG44">
            <v>0</v>
          </cell>
          <cell r="JH44">
            <v>0</v>
          </cell>
          <cell r="JI44">
            <v>230000</v>
          </cell>
          <cell r="JJ44">
            <v>0</v>
          </cell>
          <cell r="JK44">
            <v>0</v>
          </cell>
          <cell r="JL44">
            <v>230000</v>
          </cell>
          <cell r="JM44">
            <v>0</v>
          </cell>
          <cell r="JN44">
            <v>0</v>
          </cell>
          <cell r="JO44">
            <v>0</v>
          </cell>
          <cell r="JP44">
            <v>0</v>
          </cell>
          <cell r="JQ44">
            <v>0</v>
          </cell>
          <cell r="JR44">
            <v>0</v>
          </cell>
          <cell r="JS44">
            <v>0</v>
          </cell>
          <cell r="JT44">
            <v>0</v>
          </cell>
          <cell r="JU44">
            <v>230000</v>
          </cell>
          <cell r="JV44">
            <v>130000</v>
          </cell>
          <cell r="JW44">
            <v>0</v>
          </cell>
          <cell r="JX44">
            <v>0</v>
          </cell>
          <cell r="JY44">
            <v>0</v>
          </cell>
          <cell r="JZ44">
            <v>0</v>
          </cell>
          <cell r="KA44">
            <v>130000</v>
          </cell>
          <cell r="KB44">
            <v>0</v>
          </cell>
          <cell r="KC44">
            <v>0</v>
          </cell>
          <cell r="KD44">
            <v>130000</v>
          </cell>
          <cell r="KE44">
            <v>0</v>
          </cell>
          <cell r="KF44">
            <v>0</v>
          </cell>
          <cell r="KG44">
            <v>0</v>
          </cell>
          <cell r="KH44">
            <v>0</v>
          </cell>
          <cell r="KI44">
            <v>0</v>
          </cell>
          <cell r="KJ44">
            <v>0</v>
          </cell>
          <cell r="KK44">
            <v>0</v>
          </cell>
          <cell r="KL44">
            <v>0</v>
          </cell>
          <cell r="KM44">
            <v>130000</v>
          </cell>
          <cell r="KN44" t="str">
            <v>(select)</v>
          </cell>
          <cell r="KO44">
            <v>0</v>
          </cell>
          <cell r="KP44" t="str">
            <v>(select)</v>
          </cell>
          <cell r="KQ44">
            <v>0</v>
          </cell>
          <cell r="KR44" t="str">
            <v>(select)</v>
          </cell>
          <cell r="KS44">
            <v>0</v>
          </cell>
          <cell r="KT44" t="str">
            <v>Source of funds for Value Proposition (e.g. Capital Plan Program)</v>
          </cell>
          <cell r="KU44">
            <v>0</v>
          </cell>
          <cell r="KV44">
            <v>0</v>
          </cell>
          <cell r="KW44">
            <v>0</v>
          </cell>
          <cell r="KX44" t="str">
            <v>(select)</v>
          </cell>
          <cell r="KY44">
            <v>0</v>
          </cell>
          <cell r="KZ44" t="str">
            <v>(select)</v>
          </cell>
          <cell r="LA44">
            <v>0</v>
          </cell>
          <cell r="LB44" t="str">
            <v>(select)</v>
          </cell>
          <cell r="LC44" t="str">
            <v>(select)</v>
          </cell>
          <cell r="LD44">
            <v>0</v>
          </cell>
          <cell r="LE44">
            <v>0</v>
          </cell>
          <cell r="LF44" t="str">
            <v>(select)</v>
          </cell>
          <cell r="LG44">
            <v>0</v>
          </cell>
          <cell r="LH44">
            <v>0</v>
          </cell>
          <cell r="LM44">
            <v>230000</v>
          </cell>
          <cell r="LN44">
            <v>0</v>
          </cell>
          <cell r="LO44">
            <v>0</v>
          </cell>
          <cell r="LP44">
            <v>0</v>
          </cell>
          <cell r="LQ44">
            <v>0</v>
          </cell>
          <cell r="LR44">
            <v>0</v>
          </cell>
          <cell r="LS44" t="str">
            <v>2015-18 Investigation for Design - Sewer</v>
          </cell>
          <cell r="LT44" t="str">
            <v>2015-18 Investigation for Design</v>
          </cell>
          <cell r="LU44" t="str">
            <v>2015-18 Investigation for Design</v>
          </cell>
          <cell r="LV44" t="b">
            <v>1</v>
          </cell>
          <cell r="LW44">
            <v>0</v>
          </cell>
          <cell r="LX44">
            <v>0</v>
          </cell>
          <cell r="LY44" t="str">
            <v>105</v>
          </cell>
        </row>
        <row r="45">
          <cell r="B45" t="str">
            <v>E8</v>
          </cell>
          <cell r="C45">
            <v>2017</v>
          </cell>
          <cell r="D45">
            <v>42636</v>
          </cell>
          <cell r="E45" t="str">
            <v>Engineering Services</v>
          </cell>
          <cell r="F45" t="str">
            <v>(select)</v>
          </cell>
          <cell r="G45" t="str">
            <v>Upkar Matharu</v>
          </cell>
          <cell r="H45" t="str">
            <v>Program</v>
          </cell>
          <cell r="I45" t="str">
            <v>Capital</v>
          </cell>
          <cell r="J45" t="str">
            <v>Yes</v>
          </cell>
          <cell r="K45" t="str">
            <v>07. Utilities and Public Works</v>
          </cell>
          <cell r="L45" t="str">
            <v>B. Sewers</v>
          </cell>
          <cell r="M45" t="str">
            <v>05. Planning &amp; research</v>
          </cell>
          <cell r="N45" t="str">
            <v>2015-18 Sewer TV Inspection</v>
          </cell>
          <cell r="O45" t="str">
            <v>No</v>
          </cell>
          <cell r="P45" t="str">
            <v>January</v>
          </cell>
          <cell r="Q45">
            <v>2017</v>
          </cell>
          <cell r="R45" t="str">
            <v>December</v>
          </cell>
          <cell r="S45">
            <v>2017</v>
          </cell>
          <cell r="T45" t="str">
            <v>Existing asset/service</v>
          </cell>
          <cell r="U45" t="str">
            <v>Yes</v>
          </cell>
          <cell r="V45" t="str">
            <v>NES-00038</v>
          </cell>
          <cell r="W45" t="str">
            <v>No</v>
          </cell>
          <cell r="X45" t="str">
            <v>(select)</v>
          </cell>
          <cell r="Y45" t="str">
            <v>No</v>
          </cell>
          <cell r="Z45" t="str">
            <v>The ongoing close-circuit television inspection program allows visual inspection and assessment of the condition of sewers from the inside.  It provides essential information for planning sewer design and maintenance programs and in establishing priorities for the sewer main rehabilitation and replacement program.  This inspection allows for the optimization of the replacement program by potentially preventing the collapse of some sewers and extending the useful life of others.  The data will be used to evaluate the condition of the mains for the sewer construction program; cracks, joint breaks, root intrusion, infiltration, sagging and to verify the location of wyes. The data is used to evaluate the condition of a main prior to relining it and for various maintenance and flooding investigations.  In coordination with the Streets Design Branch, sewers are also inspected before paving is completed.
Additionally, this visual inspection allows for the optimization of maintenance programs by determining which sewers are prone to maintenance problems such as tree-root clogged sewers, which can go undetected until problems such as flooding occur.  This program is also a requirement under Section 3.1.6 of the “Integrated Liquid Waste &amp; Resource Management Plan” which requires inspecting municipal sanitary systems on a “twenty year cycle” to ensure infrastructure assets are adequately managed.</v>
          </cell>
          <cell r="AA45" t="str">
            <v xml:space="preserve">The primary determinant of the sewer renewal program is pipe condition.  It is anticipated that in 2016 approximately 85 kilometres of sewer mains will be TV inspected.  Inspections are carried out using specific criteria such as history of flooding, age, time since last inspection and rating on last inspection.  </v>
          </cell>
          <cell r="AB45">
            <v>0</v>
          </cell>
          <cell r="AC45" t="str">
            <v>Length of Sewer Main CCTV'd</v>
          </cell>
          <cell r="AD45">
            <v>74</v>
          </cell>
          <cell r="AE45" t="str">
            <v>km</v>
          </cell>
          <cell r="AF45">
            <v>0</v>
          </cell>
          <cell r="AG45">
            <v>0</v>
          </cell>
          <cell r="AH45">
            <v>0</v>
          </cell>
          <cell r="AI45">
            <v>0</v>
          </cell>
          <cell r="AJ45">
            <v>0</v>
          </cell>
          <cell r="AK45">
            <v>0</v>
          </cell>
          <cell r="AL45">
            <v>0</v>
          </cell>
          <cell r="AM45">
            <v>0</v>
          </cell>
          <cell r="AN45">
            <v>0</v>
          </cell>
          <cell r="AO45">
            <v>0</v>
          </cell>
          <cell r="AP45">
            <v>0</v>
          </cell>
          <cell r="AQ45" t="str">
            <v>(select)</v>
          </cell>
          <cell r="AR45">
            <v>0</v>
          </cell>
          <cell r="AS45">
            <v>0</v>
          </cell>
          <cell r="AT45">
            <v>0</v>
          </cell>
          <cell r="AU45">
            <v>0</v>
          </cell>
          <cell r="AV45">
            <v>0</v>
          </cell>
          <cell r="AW45" t="str">
            <v>(select)</v>
          </cell>
          <cell r="AX45">
            <v>0</v>
          </cell>
          <cell r="AY45">
            <v>0</v>
          </cell>
          <cell r="AZ45">
            <v>0</v>
          </cell>
          <cell r="BA45">
            <v>0</v>
          </cell>
          <cell r="BB45">
            <v>0</v>
          </cell>
          <cell r="BC45" t="str">
            <v>(select)</v>
          </cell>
          <cell r="BD45">
            <v>0</v>
          </cell>
          <cell r="BE45">
            <v>0</v>
          </cell>
          <cell r="BF45">
            <v>0</v>
          </cell>
          <cell r="BG45">
            <v>0</v>
          </cell>
          <cell r="BH45">
            <v>0</v>
          </cell>
          <cell r="BI45" t="str">
            <v>Yes</v>
          </cell>
          <cell r="BJ45">
            <v>260000</v>
          </cell>
          <cell r="BK45">
            <v>65000</v>
          </cell>
          <cell r="BL45">
            <v>65000</v>
          </cell>
          <cell r="BM45">
            <v>65000</v>
          </cell>
          <cell r="BN45">
            <v>65000</v>
          </cell>
          <cell r="BO45" t="str">
            <v>(select)</v>
          </cell>
          <cell r="BP45">
            <v>0</v>
          </cell>
          <cell r="BQ45">
            <v>0</v>
          </cell>
          <cell r="BR45">
            <v>0</v>
          </cell>
          <cell r="BS45">
            <v>0</v>
          </cell>
          <cell r="BT45">
            <v>0</v>
          </cell>
          <cell r="BU45">
            <v>0</v>
          </cell>
          <cell r="BV45">
            <v>0</v>
          </cell>
          <cell r="BW45">
            <v>0</v>
          </cell>
          <cell r="BX45">
            <v>0</v>
          </cell>
          <cell r="BY45">
            <v>0</v>
          </cell>
          <cell r="BZ45">
            <v>26000</v>
          </cell>
          <cell r="CA45">
            <v>6500</v>
          </cell>
          <cell r="CB45">
            <v>6500</v>
          </cell>
          <cell r="CC45">
            <v>6500</v>
          </cell>
          <cell r="CD45">
            <v>6500</v>
          </cell>
          <cell r="CE45" t="str">
            <v>(select)</v>
          </cell>
          <cell r="CF45">
            <v>0</v>
          </cell>
          <cell r="CG45">
            <v>0</v>
          </cell>
          <cell r="CH45">
            <v>0</v>
          </cell>
          <cell r="CI45">
            <v>0</v>
          </cell>
          <cell r="CJ45">
            <v>0</v>
          </cell>
          <cell r="CK45">
            <v>14000</v>
          </cell>
          <cell r="CL45">
            <v>3500</v>
          </cell>
          <cell r="CM45">
            <v>3500</v>
          </cell>
          <cell r="CN45">
            <v>3500</v>
          </cell>
          <cell r="CO45">
            <v>3500</v>
          </cell>
          <cell r="CP45">
            <v>300000</v>
          </cell>
          <cell r="CQ45">
            <v>75000</v>
          </cell>
          <cell r="CR45">
            <v>75000</v>
          </cell>
          <cell r="CS45">
            <v>75000</v>
          </cell>
          <cell r="CT45">
            <v>75000</v>
          </cell>
          <cell r="CU45">
            <v>0</v>
          </cell>
          <cell r="CV45">
            <v>0</v>
          </cell>
          <cell r="CW45">
            <v>0</v>
          </cell>
          <cell r="CX45">
            <v>0</v>
          </cell>
          <cell r="CY45">
            <v>0</v>
          </cell>
          <cell r="CZ45" t="str">
            <v>(select)</v>
          </cell>
          <cell r="DA45">
            <v>0</v>
          </cell>
          <cell r="DB45">
            <v>0</v>
          </cell>
          <cell r="DC45">
            <v>0</v>
          </cell>
          <cell r="DD45">
            <v>0</v>
          </cell>
          <cell r="DE45">
            <v>0</v>
          </cell>
          <cell r="DF45" t="str">
            <v>(select)</v>
          </cell>
          <cell r="DG45">
            <v>0</v>
          </cell>
          <cell r="DH45">
            <v>0</v>
          </cell>
          <cell r="DI45">
            <v>0</v>
          </cell>
          <cell r="DJ45">
            <v>0</v>
          </cell>
          <cell r="DK45">
            <v>0</v>
          </cell>
          <cell r="DL45" t="str">
            <v>(select)</v>
          </cell>
          <cell r="DM45">
            <v>0</v>
          </cell>
          <cell r="DN45">
            <v>0</v>
          </cell>
          <cell r="DO45">
            <v>0</v>
          </cell>
          <cell r="DP45">
            <v>0</v>
          </cell>
          <cell r="DQ45">
            <v>0</v>
          </cell>
          <cell r="DR45" t="str">
            <v>(select)</v>
          </cell>
          <cell r="DS45">
            <v>260000</v>
          </cell>
          <cell r="DT45">
            <v>0</v>
          </cell>
          <cell r="DU45">
            <v>0</v>
          </cell>
          <cell r="DV45">
            <v>0</v>
          </cell>
          <cell r="DW45">
            <v>0</v>
          </cell>
          <cell r="DX45" t="str">
            <v>(select)</v>
          </cell>
          <cell r="DY45">
            <v>0</v>
          </cell>
          <cell r="DZ45">
            <v>0</v>
          </cell>
          <cell r="EA45">
            <v>0</v>
          </cell>
          <cell r="EB45">
            <v>0</v>
          </cell>
          <cell r="EC45">
            <v>0</v>
          </cell>
          <cell r="ED45">
            <v>0</v>
          </cell>
          <cell r="EE45">
            <v>0</v>
          </cell>
          <cell r="EF45">
            <v>0</v>
          </cell>
          <cell r="EG45">
            <v>0</v>
          </cell>
          <cell r="EH45">
            <v>0</v>
          </cell>
          <cell r="EI45">
            <v>26000</v>
          </cell>
          <cell r="EJ45">
            <v>0</v>
          </cell>
          <cell r="EK45">
            <v>0</v>
          </cell>
          <cell r="EL45">
            <v>0</v>
          </cell>
          <cell r="EM45">
            <v>0</v>
          </cell>
          <cell r="EN45" t="str">
            <v>(select)</v>
          </cell>
          <cell r="EO45">
            <v>0</v>
          </cell>
          <cell r="EP45">
            <v>0</v>
          </cell>
          <cell r="EQ45">
            <v>0</v>
          </cell>
          <cell r="ER45">
            <v>0</v>
          </cell>
          <cell r="ES45">
            <v>0</v>
          </cell>
          <cell r="ET45">
            <v>14000</v>
          </cell>
          <cell r="EU45">
            <v>0</v>
          </cell>
          <cell r="EV45">
            <v>0</v>
          </cell>
          <cell r="EW45">
            <v>0</v>
          </cell>
          <cell r="EX45">
            <v>0</v>
          </cell>
          <cell r="EY45">
            <v>300000</v>
          </cell>
          <cell r="EZ45">
            <v>0</v>
          </cell>
          <cell r="FA45">
            <v>0</v>
          </cell>
          <cell r="FB45">
            <v>0</v>
          </cell>
          <cell r="FC45">
            <v>0</v>
          </cell>
          <cell r="FD45">
            <v>0</v>
          </cell>
          <cell r="FE45">
            <v>0</v>
          </cell>
          <cell r="FF45">
            <v>0</v>
          </cell>
          <cell r="FG45">
            <v>0</v>
          </cell>
          <cell r="FH45">
            <v>260000</v>
          </cell>
          <cell r="FI45">
            <v>0</v>
          </cell>
          <cell r="FJ45">
            <v>0</v>
          </cell>
          <cell r="FK45">
            <v>26000</v>
          </cell>
          <cell r="FL45">
            <v>0</v>
          </cell>
          <cell r="FM45">
            <v>14000</v>
          </cell>
          <cell r="FN45">
            <v>300000</v>
          </cell>
          <cell r="FO45">
            <v>0</v>
          </cell>
          <cell r="FP45" t="str">
            <v>Firm Budget and or terms (possibility of variance &lt;10%)</v>
          </cell>
          <cell r="FQ45" t="str">
            <v>It is anticipated that in 2017 &amp; 2018, we will fall short (knowingly planned) of our 5% target as a result of the negotiated unit rates and available budget for those years .  The current contract for video inspection services expires in mid-2019, at which time it is anticipated that prices for this service will increase to keep pace with market prices.  
Looking forward, to achieve our target 5% system inspection (105 km) to meet our regulatory goal, the 2019-2022 CP ask will increase. Using our previous lowest bid, our future contract price including inflation is estimated to be $4.25/m, resulting in $446K per year budget.  Including additional annual costs which have historically been unaccounted for by us when budgeting: 
• 10% Contracted O/H rate  - $45K; and 
• a unit rate of $2/m to clean/flush mains to complete inspections which failed (generally required for 9% of mains) - $20K
the annual budget would be approximately $510K/year.</v>
          </cell>
          <cell r="FR45">
            <v>0</v>
          </cell>
          <cell r="FS45">
            <v>0</v>
          </cell>
          <cell r="FT45">
            <v>0</v>
          </cell>
          <cell r="FU45">
            <v>0</v>
          </cell>
          <cell r="FV45">
            <v>0</v>
          </cell>
          <cell r="FW45">
            <v>0</v>
          </cell>
          <cell r="FX45" t="str">
            <v>(select)</v>
          </cell>
          <cell r="FY45">
            <v>0</v>
          </cell>
          <cell r="FZ45">
            <v>0</v>
          </cell>
          <cell r="GA45">
            <v>0</v>
          </cell>
          <cell r="GB45">
            <v>0</v>
          </cell>
          <cell r="GC45">
            <v>0</v>
          </cell>
          <cell r="GD45">
            <v>0</v>
          </cell>
          <cell r="GE45" t="str">
            <v>(select)</v>
          </cell>
          <cell r="GF45">
            <v>0</v>
          </cell>
          <cell r="GG45">
            <v>0</v>
          </cell>
          <cell r="GH45">
            <v>0</v>
          </cell>
          <cell r="GI45">
            <v>0</v>
          </cell>
          <cell r="GJ45">
            <v>0</v>
          </cell>
          <cell r="GK45">
            <v>0</v>
          </cell>
          <cell r="GL45" t="str">
            <v>(select)</v>
          </cell>
          <cell r="GM45">
            <v>0</v>
          </cell>
          <cell r="GN45">
            <v>0</v>
          </cell>
          <cell r="GO45">
            <v>0</v>
          </cell>
          <cell r="GP45">
            <v>0</v>
          </cell>
          <cell r="GQ45">
            <v>0</v>
          </cell>
          <cell r="GR45">
            <v>0</v>
          </cell>
          <cell r="GS45" t="str">
            <v>(select)</v>
          </cell>
          <cell r="GT45">
            <v>0</v>
          </cell>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t="str">
            <v>(select)</v>
          </cell>
          <cell r="HM45">
            <v>0</v>
          </cell>
          <cell r="HN45">
            <v>0</v>
          </cell>
          <cell r="HO45">
            <v>0</v>
          </cell>
          <cell r="HP45">
            <v>0</v>
          </cell>
          <cell r="HQ45">
            <v>0</v>
          </cell>
          <cell r="HR45">
            <v>0</v>
          </cell>
          <cell r="HS45" t="str">
            <v>(select)</v>
          </cell>
          <cell r="HT45">
            <v>0</v>
          </cell>
          <cell r="HU45">
            <v>0</v>
          </cell>
          <cell r="HV45">
            <v>0</v>
          </cell>
          <cell r="HW45">
            <v>0</v>
          </cell>
          <cell r="HX45">
            <v>0</v>
          </cell>
          <cell r="HY45">
            <v>0</v>
          </cell>
          <cell r="HZ45" t="str">
            <v>(select)</v>
          </cell>
          <cell r="IA45">
            <v>0</v>
          </cell>
          <cell r="IB45">
            <v>0</v>
          </cell>
          <cell r="IC45">
            <v>0</v>
          </cell>
          <cell r="ID45">
            <v>0</v>
          </cell>
          <cell r="IE45">
            <v>0</v>
          </cell>
          <cell r="IF45">
            <v>0</v>
          </cell>
          <cell r="IG45" t="str">
            <v>(select)</v>
          </cell>
          <cell r="IH45">
            <v>0</v>
          </cell>
          <cell r="II45">
            <v>0</v>
          </cell>
          <cell r="IJ45">
            <v>0</v>
          </cell>
          <cell r="IK45">
            <v>0</v>
          </cell>
          <cell r="IL45">
            <v>0</v>
          </cell>
          <cell r="IM45">
            <v>0</v>
          </cell>
          <cell r="IN45">
            <v>0</v>
          </cell>
          <cell r="IO45">
            <v>0</v>
          </cell>
          <cell r="IP45">
            <v>0</v>
          </cell>
          <cell r="IQ45">
            <v>0</v>
          </cell>
          <cell r="IR45">
            <v>0</v>
          </cell>
          <cell r="IS45">
            <v>0</v>
          </cell>
          <cell r="IT45">
            <v>0</v>
          </cell>
          <cell r="IU45">
            <v>0</v>
          </cell>
          <cell r="IV45">
            <v>0</v>
          </cell>
          <cell r="IW45">
            <v>0</v>
          </cell>
          <cell r="IX45">
            <v>0</v>
          </cell>
          <cell r="IY45">
            <v>0</v>
          </cell>
          <cell r="IZ45">
            <v>0</v>
          </cell>
          <cell r="JA45">
            <v>300000</v>
          </cell>
          <cell r="JB45" t="str">
            <v xml:space="preserve">  (select)</v>
          </cell>
          <cell r="JC45">
            <v>0</v>
          </cell>
          <cell r="JD45" t="str">
            <v xml:space="preserve">  (select)</v>
          </cell>
          <cell r="JE45">
            <v>0</v>
          </cell>
          <cell r="JF45" t="str">
            <v xml:space="preserve">  (select)</v>
          </cell>
          <cell r="JG45">
            <v>0</v>
          </cell>
          <cell r="JH45">
            <v>0</v>
          </cell>
          <cell r="JI45">
            <v>300000</v>
          </cell>
          <cell r="JJ45">
            <v>0</v>
          </cell>
          <cell r="JK45">
            <v>0</v>
          </cell>
          <cell r="JL45">
            <v>300000</v>
          </cell>
          <cell r="JM45">
            <v>0</v>
          </cell>
          <cell r="JN45">
            <v>0</v>
          </cell>
          <cell r="JO45">
            <v>0</v>
          </cell>
          <cell r="JP45">
            <v>0</v>
          </cell>
          <cell r="JQ45">
            <v>0</v>
          </cell>
          <cell r="JR45">
            <v>0</v>
          </cell>
          <cell r="JS45">
            <v>0</v>
          </cell>
          <cell r="JT45">
            <v>0</v>
          </cell>
          <cell r="JU45">
            <v>300000</v>
          </cell>
          <cell r="JV45">
            <v>300000</v>
          </cell>
          <cell r="JW45">
            <v>0</v>
          </cell>
          <cell r="JX45">
            <v>0</v>
          </cell>
          <cell r="JY45">
            <v>0</v>
          </cell>
          <cell r="JZ45">
            <v>0</v>
          </cell>
          <cell r="KA45">
            <v>300000</v>
          </cell>
          <cell r="KB45">
            <v>0</v>
          </cell>
          <cell r="KC45">
            <v>0</v>
          </cell>
          <cell r="KD45">
            <v>300000</v>
          </cell>
          <cell r="KE45">
            <v>0</v>
          </cell>
          <cell r="KF45">
            <v>0</v>
          </cell>
          <cell r="KG45">
            <v>0</v>
          </cell>
          <cell r="KH45">
            <v>0</v>
          </cell>
          <cell r="KI45">
            <v>0</v>
          </cell>
          <cell r="KJ45">
            <v>0</v>
          </cell>
          <cell r="KK45">
            <v>0</v>
          </cell>
          <cell r="KL45">
            <v>0</v>
          </cell>
          <cell r="KM45">
            <v>300000</v>
          </cell>
          <cell r="KN45" t="str">
            <v>(select)</v>
          </cell>
          <cell r="KO45">
            <v>0</v>
          </cell>
          <cell r="KP45" t="str">
            <v>(select)</v>
          </cell>
          <cell r="KQ45">
            <v>0</v>
          </cell>
          <cell r="KR45" t="str">
            <v>(select)</v>
          </cell>
          <cell r="KS45">
            <v>0</v>
          </cell>
          <cell r="KT45">
            <v>0</v>
          </cell>
          <cell r="KU45">
            <v>0</v>
          </cell>
          <cell r="KV45">
            <v>0</v>
          </cell>
          <cell r="KW45">
            <v>0</v>
          </cell>
          <cell r="KX45" t="str">
            <v>(select)</v>
          </cell>
          <cell r="KY45">
            <v>0</v>
          </cell>
          <cell r="KZ45" t="str">
            <v>(select)</v>
          </cell>
          <cell r="LA45">
            <v>0</v>
          </cell>
          <cell r="LB45" t="str">
            <v>(select)</v>
          </cell>
          <cell r="LC45" t="str">
            <v>(select)</v>
          </cell>
          <cell r="LD45">
            <v>0</v>
          </cell>
          <cell r="LE45">
            <v>0</v>
          </cell>
          <cell r="LF45" t="str">
            <v>(select)</v>
          </cell>
          <cell r="LG45">
            <v>0</v>
          </cell>
          <cell r="LH45">
            <v>0</v>
          </cell>
          <cell r="LM45">
            <v>300000</v>
          </cell>
          <cell r="LN45">
            <v>0</v>
          </cell>
          <cell r="LO45">
            <v>0</v>
          </cell>
          <cell r="LP45">
            <v>0</v>
          </cell>
          <cell r="LQ45">
            <v>0</v>
          </cell>
          <cell r="LR45">
            <v>0</v>
          </cell>
          <cell r="LS45" t="str">
            <v>2015-18 Sewer TV Inspection</v>
          </cell>
          <cell r="LT45" t="str">
            <v>2015-18 Sewer TV Inspection</v>
          </cell>
          <cell r="LU45" t="str">
            <v>2015-18 Sewer TV Inspection</v>
          </cell>
          <cell r="LV45" t="b">
            <v>1</v>
          </cell>
          <cell r="LW45">
            <v>0</v>
          </cell>
          <cell r="LX45">
            <v>0</v>
          </cell>
          <cell r="LY45" t="str">
            <v>105</v>
          </cell>
        </row>
        <row r="46">
          <cell r="B46" t="str">
            <v>E9</v>
          </cell>
          <cell r="C46">
            <v>2017</v>
          </cell>
          <cell r="D46">
            <v>42622</v>
          </cell>
          <cell r="E46" t="str">
            <v>Engineering Services</v>
          </cell>
          <cell r="F46" t="str">
            <v>(select)</v>
          </cell>
          <cell r="G46" t="str">
            <v>Keith Der</v>
          </cell>
          <cell r="H46" t="str">
            <v>Program</v>
          </cell>
          <cell r="I46" t="str">
            <v>Capital</v>
          </cell>
          <cell r="J46" t="str">
            <v>Both Internal &amp; External</v>
          </cell>
          <cell r="K46" t="str">
            <v>07. Utilities and Public Works</v>
          </cell>
          <cell r="L46" t="str">
            <v>B. Sewers</v>
          </cell>
          <cell r="M46" t="str">
            <v>03. Replacement &amp; major upgrades</v>
          </cell>
          <cell r="N46" t="str">
            <v>2015-18 Sewer Main Reconstr - Cap</v>
          </cell>
          <cell r="O46" t="str">
            <v>Yes</v>
          </cell>
          <cell r="P46" t="str">
            <v>January</v>
          </cell>
          <cell r="Q46">
            <v>2017</v>
          </cell>
          <cell r="R46" t="str">
            <v>December</v>
          </cell>
          <cell r="S46">
            <v>2017</v>
          </cell>
          <cell r="T46" t="str">
            <v>Existing asset/service</v>
          </cell>
          <cell r="U46" t="str">
            <v>No</v>
          </cell>
          <cell r="V46">
            <v>0</v>
          </cell>
          <cell r="W46" t="str">
            <v>No</v>
          </cell>
          <cell r="X46" t="str">
            <v>(select)</v>
          </cell>
          <cell r="Y46" t="str">
            <v>No</v>
          </cell>
          <cell r="Z46" t="str">
            <v xml:space="preserve">This program replaces the sewer infrastructure from a combined system (single pipes which carry storm water and sewage mixed together) to a separated system (separate storm pipes and sanitary pipes) which provide a higher service level,reduces flooding risk and prevents combined sewage overflows into receiving bodies.  It also complies with Provincial policy and objectives for continued sewer overflow reduction and prevention by 2050, and is necessary to meet our regulatory requirements in the Integrated Liquid Waste Resource Managament Plan (ILWRMP), formerly titled the Liquid Waste Management Plan (LWMP), by separating combined sewers at an average rate of 1% (14 km) annually .   Combined sewage that overflows into the local waters increases fecal coliform levels and other pollutants that can affect human health and marine life.  This strategic plan was approved by Council in 1981 as part of the Sewers Long Range Plan and reaffirmed by Council in 1991 as part of the City's Sewer Design and Service Level Standards.  It was also approved in each subsequent Capital Plan and reaffirmed when Council endorsed the LWMP submission to the Province in 2000, 2001, and 2010.Sewer design consultancies will also commence in 2017 for projects to be delivered in 2018/2019 to increase our sewer separation delivery towards the end of the capital plan.  </v>
          </cell>
          <cell r="AA46" t="str">
            <v xml:space="preserve">In 2017, a minimum of 5.8 kms of combined sewer separation is planned to be delivered including the following multi-branch coordinated projects; Knight St, Arbutus/West Boulevard, Point Grey Road, and Burrard North; and sewer projects in the Oakridge and 64th-Cartier-Park areas.  The 2017 sewer separation delivery will be similar to that delivered in 2016 as result of significant trunk size sewers in the Oakridge and Arbutus/West Boulevard projects, along with the coordinated projects for Knight Street and Point Grey Road.  </v>
          </cell>
          <cell r="AB46" t="str">
            <v>Design consultancy, $1.3 million, 3 contracts
Construction contract, $5.1 million, 2.3 km
Knight St, $2.7 million, 0.8 km
Oakridge Trunk, $13 million, 1.4 km
Arbutus/West Boulevard, $2.4 million, 0.3 km
Point Grey Road (Alma St), $1.8 million, 0.3 km
Burrard North, $500,000, 0.1 km
64th-Cartier-Park, $2.7 million, 0.7 km</v>
          </cell>
          <cell r="AC46" t="str">
            <v>Replace combined and aging sewer mains with separated sewer mains.  Branch sewers (less 750mm diameter)</v>
          </cell>
          <cell r="AD46">
            <v>4.0999999999999996</v>
          </cell>
          <cell r="AE46" t="str">
            <v>km</v>
          </cell>
          <cell r="AF46" t="str">
            <v>Replace combined and aging sewer mains with separated sewer mains.  Trunk sewers (750 mm diameter and larger)</v>
          </cell>
          <cell r="AG46">
            <v>1.7</v>
          </cell>
          <cell r="AH46" t="str">
            <v>km</v>
          </cell>
          <cell r="AI46" t="str">
            <v>Replace combined and aging sewer mains with separated sewer mains.  Total</v>
          </cell>
          <cell r="AJ46">
            <v>5.8</v>
          </cell>
          <cell r="AK46" t="str">
            <v>km</v>
          </cell>
          <cell r="AL46">
            <v>8300000</v>
          </cell>
          <cell r="AM46">
            <v>2075000</v>
          </cell>
          <cell r="AN46">
            <v>2075000</v>
          </cell>
          <cell r="AO46">
            <v>2075000</v>
          </cell>
          <cell r="AP46">
            <v>2075000</v>
          </cell>
          <cell r="AQ46" t="str">
            <v>(select)</v>
          </cell>
          <cell r="AR46">
            <v>4000000</v>
          </cell>
          <cell r="AS46">
            <v>1000000</v>
          </cell>
          <cell r="AT46">
            <v>1000000</v>
          </cell>
          <cell r="AU46">
            <v>1000000</v>
          </cell>
          <cell r="AV46">
            <v>1000000</v>
          </cell>
          <cell r="AW46" t="str">
            <v>(select)</v>
          </cell>
          <cell r="AX46">
            <v>4000000</v>
          </cell>
          <cell r="AY46">
            <v>1000000</v>
          </cell>
          <cell r="AZ46">
            <v>1000000</v>
          </cell>
          <cell r="BA46">
            <v>1000000</v>
          </cell>
          <cell r="BB46">
            <v>1000000</v>
          </cell>
          <cell r="BC46" t="str">
            <v>(select)</v>
          </cell>
          <cell r="BD46">
            <v>0</v>
          </cell>
          <cell r="BE46">
            <v>0</v>
          </cell>
          <cell r="BF46">
            <v>0</v>
          </cell>
          <cell r="BG46">
            <v>0</v>
          </cell>
          <cell r="BH46">
            <v>0</v>
          </cell>
          <cell r="BI46" t="str">
            <v>(select)</v>
          </cell>
          <cell r="BJ46">
            <v>4500000</v>
          </cell>
          <cell r="BK46">
            <v>1125000</v>
          </cell>
          <cell r="BL46">
            <v>1125000</v>
          </cell>
          <cell r="BM46">
            <v>1125000</v>
          </cell>
          <cell r="BN46">
            <v>1125000</v>
          </cell>
          <cell r="BO46" t="str">
            <v>(select)</v>
          </cell>
          <cell r="BP46">
            <v>1000000</v>
          </cell>
          <cell r="BQ46">
            <v>250000</v>
          </cell>
          <cell r="BR46">
            <v>250000</v>
          </cell>
          <cell r="BS46">
            <v>250000</v>
          </cell>
          <cell r="BT46">
            <v>250000</v>
          </cell>
          <cell r="BU46">
            <v>0</v>
          </cell>
          <cell r="BV46">
            <v>0</v>
          </cell>
          <cell r="BW46">
            <v>0</v>
          </cell>
          <cell r="BX46">
            <v>0</v>
          </cell>
          <cell r="BY46">
            <v>0</v>
          </cell>
          <cell r="BZ46">
            <v>2400000</v>
          </cell>
          <cell r="CA46">
            <v>600000</v>
          </cell>
          <cell r="CB46">
            <v>600000</v>
          </cell>
          <cell r="CC46">
            <v>600000</v>
          </cell>
          <cell r="CD46">
            <v>600000</v>
          </cell>
          <cell r="CE46" t="str">
            <v>(select)</v>
          </cell>
          <cell r="CF46">
            <v>0</v>
          </cell>
          <cell r="CG46">
            <v>0</v>
          </cell>
          <cell r="CH46">
            <v>0</v>
          </cell>
          <cell r="CI46">
            <v>0</v>
          </cell>
          <cell r="CJ46">
            <v>0</v>
          </cell>
          <cell r="CK46">
            <v>7300000</v>
          </cell>
          <cell r="CL46">
            <v>1825000</v>
          </cell>
          <cell r="CM46">
            <v>1825000</v>
          </cell>
          <cell r="CN46">
            <v>1825000</v>
          </cell>
          <cell r="CO46">
            <v>1825000</v>
          </cell>
          <cell r="CP46">
            <v>31500000</v>
          </cell>
          <cell r="CQ46">
            <v>7875000</v>
          </cell>
          <cell r="CR46">
            <v>7875000</v>
          </cell>
          <cell r="CS46">
            <v>7875000</v>
          </cell>
          <cell r="CT46">
            <v>7875000</v>
          </cell>
          <cell r="CU46">
            <v>8300000</v>
          </cell>
          <cell r="CV46">
            <v>0</v>
          </cell>
          <cell r="CW46">
            <v>0</v>
          </cell>
          <cell r="CX46">
            <v>0</v>
          </cell>
          <cell r="CY46">
            <v>0</v>
          </cell>
          <cell r="CZ46" t="str">
            <v>(select)</v>
          </cell>
          <cell r="DA46">
            <v>4000000</v>
          </cell>
          <cell r="DB46">
            <v>0</v>
          </cell>
          <cell r="DC46">
            <v>0</v>
          </cell>
          <cell r="DD46">
            <v>0</v>
          </cell>
          <cell r="DE46">
            <v>0</v>
          </cell>
          <cell r="DF46" t="str">
            <v>(select)</v>
          </cell>
          <cell r="DG46">
            <v>4000000</v>
          </cell>
          <cell r="DH46">
            <v>0</v>
          </cell>
          <cell r="DI46">
            <v>0</v>
          </cell>
          <cell r="DJ46">
            <v>0</v>
          </cell>
          <cell r="DK46">
            <v>0</v>
          </cell>
          <cell r="DL46" t="str">
            <v>(select)</v>
          </cell>
          <cell r="DM46">
            <v>0</v>
          </cell>
          <cell r="DN46">
            <v>0</v>
          </cell>
          <cell r="DO46">
            <v>0</v>
          </cell>
          <cell r="DP46">
            <v>0</v>
          </cell>
          <cell r="DQ46">
            <v>0</v>
          </cell>
          <cell r="DR46" t="str">
            <v>(select)</v>
          </cell>
          <cell r="DS46">
            <v>4500000</v>
          </cell>
          <cell r="DT46">
            <v>0</v>
          </cell>
          <cell r="DU46">
            <v>0</v>
          </cell>
          <cell r="DV46">
            <v>0</v>
          </cell>
          <cell r="DW46">
            <v>0</v>
          </cell>
          <cell r="DX46" t="str">
            <v>(select)</v>
          </cell>
          <cell r="DY46">
            <v>1450000</v>
          </cell>
          <cell r="DZ46">
            <v>340000</v>
          </cell>
          <cell r="EA46">
            <v>110000</v>
          </cell>
          <cell r="EB46">
            <v>0</v>
          </cell>
          <cell r="EC46">
            <v>0</v>
          </cell>
          <cell r="ED46">
            <v>0</v>
          </cell>
          <cell r="EE46">
            <v>0</v>
          </cell>
          <cell r="EF46">
            <v>0</v>
          </cell>
          <cell r="EG46">
            <v>0</v>
          </cell>
          <cell r="EH46">
            <v>0</v>
          </cell>
          <cell r="EI46">
            <v>2450000</v>
          </cell>
          <cell r="EJ46">
            <v>40000</v>
          </cell>
          <cell r="EK46">
            <v>10000</v>
          </cell>
          <cell r="EL46">
            <v>0</v>
          </cell>
          <cell r="EM46">
            <v>0</v>
          </cell>
          <cell r="EN46" t="str">
            <v>(select)</v>
          </cell>
          <cell r="EO46">
            <v>0</v>
          </cell>
          <cell r="EP46">
            <v>0</v>
          </cell>
          <cell r="EQ46">
            <v>0</v>
          </cell>
          <cell r="ER46">
            <v>0</v>
          </cell>
          <cell r="ES46">
            <v>0</v>
          </cell>
          <cell r="ET46">
            <v>7300000</v>
          </cell>
          <cell r="EU46">
            <v>0</v>
          </cell>
          <cell r="EV46">
            <v>0</v>
          </cell>
          <cell r="EW46">
            <v>0</v>
          </cell>
          <cell r="EX46">
            <v>0</v>
          </cell>
          <cell r="EY46">
            <v>32000000</v>
          </cell>
          <cell r="EZ46">
            <v>380000</v>
          </cell>
          <cell r="FA46">
            <v>120000</v>
          </cell>
          <cell r="FB46">
            <v>0</v>
          </cell>
          <cell r="FC46">
            <v>0</v>
          </cell>
          <cell r="FD46">
            <v>8300000</v>
          </cell>
          <cell r="FE46">
            <v>4000000</v>
          </cell>
          <cell r="FF46">
            <v>4000000</v>
          </cell>
          <cell r="FG46">
            <v>0</v>
          </cell>
          <cell r="FH46">
            <v>4500000</v>
          </cell>
          <cell r="FI46">
            <v>1450000</v>
          </cell>
          <cell r="FJ46">
            <v>0</v>
          </cell>
          <cell r="FK46">
            <v>2450000</v>
          </cell>
          <cell r="FL46">
            <v>0</v>
          </cell>
          <cell r="FM46">
            <v>7300000</v>
          </cell>
          <cell r="FN46">
            <v>32000000</v>
          </cell>
          <cell r="FO46">
            <v>0</v>
          </cell>
          <cell r="FP46" t="str">
            <v>Estimate (possibility of variance &lt;25%)</v>
          </cell>
          <cell r="FQ46" t="str">
            <v>Internal overhead 11.5%
Contract and consulting overhead 10%
21% of program is contracted and consulted (includes 10% overhead and 15% contingency)</v>
          </cell>
          <cell r="FR46">
            <v>0</v>
          </cell>
          <cell r="FS46">
            <v>0</v>
          </cell>
          <cell r="FT46">
            <v>0</v>
          </cell>
          <cell r="FU46">
            <v>0</v>
          </cell>
          <cell r="FV46">
            <v>0</v>
          </cell>
          <cell r="FW46">
            <v>0</v>
          </cell>
          <cell r="FX46" t="str">
            <v>(select)</v>
          </cell>
          <cell r="FY46">
            <v>0</v>
          </cell>
          <cell r="FZ46">
            <v>0</v>
          </cell>
          <cell r="GA46">
            <v>0</v>
          </cell>
          <cell r="GB46">
            <v>0</v>
          </cell>
          <cell r="GC46">
            <v>0</v>
          </cell>
          <cell r="GD46">
            <v>0</v>
          </cell>
          <cell r="GE46" t="str">
            <v>(select)</v>
          </cell>
          <cell r="GF46">
            <v>0</v>
          </cell>
          <cell r="GG46">
            <v>0</v>
          </cell>
          <cell r="GH46">
            <v>0</v>
          </cell>
          <cell r="GI46">
            <v>0</v>
          </cell>
          <cell r="GJ46">
            <v>0</v>
          </cell>
          <cell r="GK46">
            <v>0</v>
          </cell>
          <cell r="GL46" t="str">
            <v>(select)</v>
          </cell>
          <cell r="GM46">
            <v>0</v>
          </cell>
          <cell r="GN46">
            <v>0</v>
          </cell>
          <cell r="GO46">
            <v>0</v>
          </cell>
          <cell r="GP46">
            <v>0</v>
          </cell>
          <cell r="GQ46">
            <v>0</v>
          </cell>
          <cell r="GR46">
            <v>0</v>
          </cell>
          <cell r="GS46" t="str">
            <v>(select)</v>
          </cell>
          <cell r="GT46">
            <v>0</v>
          </cell>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t="str">
            <v>(select)</v>
          </cell>
          <cell r="HM46">
            <v>0</v>
          </cell>
          <cell r="HN46">
            <v>0</v>
          </cell>
          <cell r="HO46">
            <v>0</v>
          </cell>
          <cell r="HP46">
            <v>0</v>
          </cell>
          <cell r="HQ46">
            <v>0</v>
          </cell>
          <cell r="HR46">
            <v>0</v>
          </cell>
          <cell r="HS46" t="str">
            <v>(select)</v>
          </cell>
          <cell r="HT46">
            <v>0</v>
          </cell>
          <cell r="HU46">
            <v>0</v>
          </cell>
          <cell r="HV46">
            <v>0</v>
          </cell>
          <cell r="HW46">
            <v>0</v>
          </cell>
          <cell r="HX46">
            <v>0</v>
          </cell>
          <cell r="HY46">
            <v>0</v>
          </cell>
          <cell r="HZ46" t="str">
            <v>(select)</v>
          </cell>
          <cell r="IA46">
            <v>0</v>
          </cell>
          <cell r="IB46">
            <v>0</v>
          </cell>
          <cell r="IC46">
            <v>0</v>
          </cell>
          <cell r="ID46">
            <v>0</v>
          </cell>
          <cell r="IE46">
            <v>0</v>
          </cell>
          <cell r="IF46">
            <v>0</v>
          </cell>
          <cell r="IG46" t="str">
            <v>(select)</v>
          </cell>
          <cell r="IH46">
            <v>0</v>
          </cell>
          <cell r="II46">
            <v>0</v>
          </cell>
          <cell r="IJ46">
            <v>0</v>
          </cell>
          <cell r="IK46">
            <v>0</v>
          </cell>
          <cell r="IL46">
            <v>0</v>
          </cell>
          <cell r="IM46">
            <v>0</v>
          </cell>
          <cell r="IN46">
            <v>0</v>
          </cell>
          <cell r="IO46">
            <v>0</v>
          </cell>
          <cell r="IP46">
            <v>0</v>
          </cell>
          <cell r="IQ46">
            <v>0</v>
          </cell>
          <cell r="IR46">
            <v>0</v>
          </cell>
          <cell r="IS46">
            <v>0</v>
          </cell>
          <cell r="IT46">
            <v>0</v>
          </cell>
          <cell r="IU46">
            <v>0</v>
          </cell>
          <cell r="IV46">
            <v>0</v>
          </cell>
          <cell r="IW46">
            <v>0</v>
          </cell>
          <cell r="IX46">
            <v>0</v>
          </cell>
          <cell r="IY46">
            <v>0</v>
          </cell>
          <cell r="IZ46" t="str">
            <v>Provide any additional information about expected operating impacts. Note: subject to annual operating budget review.</v>
          </cell>
          <cell r="JA46">
            <v>32000000</v>
          </cell>
          <cell r="JB46" t="str">
            <v xml:space="preserve">  (select)</v>
          </cell>
          <cell r="JC46">
            <v>0</v>
          </cell>
          <cell r="JD46" t="str">
            <v xml:space="preserve">  (select)</v>
          </cell>
          <cell r="JE46">
            <v>0</v>
          </cell>
          <cell r="JF46" t="str">
            <v xml:space="preserve">  (select)</v>
          </cell>
          <cell r="JG46">
            <v>0</v>
          </cell>
          <cell r="JH46">
            <v>0</v>
          </cell>
          <cell r="JI46">
            <v>32000000</v>
          </cell>
          <cell r="JJ46">
            <v>0</v>
          </cell>
          <cell r="JK46">
            <v>0</v>
          </cell>
          <cell r="JL46">
            <v>32000000</v>
          </cell>
          <cell r="JM46">
            <v>0</v>
          </cell>
          <cell r="JN46">
            <v>0</v>
          </cell>
          <cell r="JO46">
            <v>0</v>
          </cell>
          <cell r="JP46">
            <v>0</v>
          </cell>
          <cell r="JQ46">
            <v>0</v>
          </cell>
          <cell r="JR46">
            <v>0</v>
          </cell>
          <cell r="JS46">
            <v>0</v>
          </cell>
          <cell r="JT46">
            <v>0</v>
          </cell>
          <cell r="JU46">
            <v>32000000</v>
          </cell>
          <cell r="JV46">
            <v>31500000</v>
          </cell>
          <cell r="JW46">
            <v>0</v>
          </cell>
          <cell r="JX46">
            <v>0</v>
          </cell>
          <cell r="JY46">
            <v>0</v>
          </cell>
          <cell r="JZ46">
            <v>0</v>
          </cell>
          <cell r="KA46">
            <v>31500000</v>
          </cell>
          <cell r="KB46">
            <v>0</v>
          </cell>
          <cell r="KC46">
            <v>0</v>
          </cell>
          <cell r="KD46">
            <v>31500000</v>
          </cell>
          <cell r="KE46">
            <v>0</v>
          </cell>
          <cell r="KF46">
            <v>0</v>
          </cell>
          <cell r="KG46">
            <v>0</v>
          </cell>
          <cell r="KH46">
            <v>0</v>
          </cell>
          <cell r="KI46">
            <v>0</v>
          </cell>
          <cell r="KJ46">
            <v>0</v>
          </cell>
          <cell r="KK46">
            <v>0</v>
          </cell>
          <cell r="KL46">
            <v>0</v>
          </cell>
          <cell r="KM46">
            <v>31500000</v>
          </cell>
          <cell r="KN46" t="str">
            <v>(select)</v>
          </cell>
          <cell r="KO46">
            <v>0</v>
          </cell>
          <cell r="KP46" t="str">
            <v>(select)</v>
          </cell>
          <cell r="KQ46">
            <v>0</v>
          </cell>
          <cell r="KR46" t="str">
            <v>(select)</v>
          </cell>
          <cell r="KS46">
            <v>0</v>
          </cell>
          <cell r="KT46" t="str">
            <v>Source of funds for Value Proposition (e.g. Capital Plan Program)</v>
          </cell>
          <cell r="KU46" t="str">
            <v>Provide applicable source of funds comments (e.g. which area specific DCL, which reserve etc).</v>
          </cell>
          <cell r="KV46">
            <v>0</v>
          </cell>
          <cell r="KW46">
            <v>0</v>
          </cell>
          <cell r="KX46" t="str">
            <v>(select)</v>
          </cell>
          <cell r="KY46">
            <v>0</v>
          </cell>
          <cell r="KZ46" t="str">
            <v>(select)</v>
          </cell>
          <cell r="LA46">
            <v>0</v>
          </cell>
          <cell r="LB46" t="str">
            <v>(select)</v>
          </cell>
          <cell r="LC46" t="str">
            <v>(select)</v>
          </cell>
          <cell r="LD46">
            <v>0</v>
          </cell>
          <cell r="LE46">
            <v>0</v>
          </cell>
          <cell r="LF46" t="str">
            <v>(select)</v>
          </cell>
          <cell r="LG46">
            <v>0</v>
          </cell>
          <cell r="LH46">
            <v>0</v>
          </cell>
          <cell r="LM46">
            <v>32000000</v>
          </cell>
          <cell r="LN46">
            <v>0</v>
          </cell>
          <cell r="LO46">
            <v>0</v>
          </cell>
          <cell r="LP46">
            <v>0</v>
          </cell>
          <cell r="LQ46">
            <v>0</v>
          </cell>
          <cell r="LR46">
            <v>0</v>
          </cell>
          <cell r="LS46" t="str">
            <v>Sewer Main Replacement (Separation)</v>
          </cell>
          <cell r="LT46" t="str">
            <v>2015-18 Sewer Main Reconstr - Cap</v>
          </cell>
          <cell r="LU46" t="str">
            <v>2015-18 Sewer Main Reconstr - Cap</v>
          </cell>
          <cell r="LV46" t="b">
            <v>1</v>
          </cell>
          <cell r="LW46">
            <v>0</v>
          </cell>
          <cell r="LX46">
            <v>0</v>
          </cell>
          <cell r="LY46" t="str">
            <v>102</v>
          </cell>
        </row>
        <row r="47">
          <cell r="B47" t="str">
            <v>E10</v>
          </cell>
          <cell r="C47">
            <v>2017</v>
          </cell>
          <cell r="D47">
            <v>0</v>
          </cell>
          <cell r="E47" t="str">
            <v>Engineering Services</v>
          </cell>
          <cell r="F47" t="str">
            <v>(select)</v>
          </cell>
          <cell r="G47" t="str">
            <v>Mark Schwark</v>
          </cell>
          <cell r="H47" t="str">
            <v>Program</v>
          </cell>
          <cell r="I47" t="str">
            <v>Capital</v>
          </cell>
          <cell r="J47" t="str">
            <v>Yes</v>
          </cell>
          <cell r="K47" t="str">
            <v>07. Utilities and Public Works</v>
          </cell>
          <cell r="L47" t="str">
            <v>B. Sewers</v>
          </cell>
          <cell r="M47" t="str">
            <v>03. Replacement &amp; major upgrades</v>
          </cell>
          <cell r="N47" t="str">
            <v>2015-18 Upgrade &amp; Replace Pump Station</v>
          </cell>
          <cell r="O47" t="str">
            <v>Yes</v>
          </cell>
          <cell r="P47" t="str">
            <v>January</v>
          </cell>
          <cell r="Q47">
            <v>2017</v>
          </cell>
          <cell r="R47" t="str">
            <v>December</v>
          </cell>
          <cell r="S47">
            <v>2017</v>
          </cell>
          <cell r="T47" t="str">
            <v>Existing asset/service</v>
          </cell>
          <cell r="U47" t="str">
            <v>Yes</v>
          </cell>
          <cell r="V47" t="str">
            <v>CES-00050</v>
          </cell>
          <cell r="W47" t="str">
            <v>No</v>
          </cell>
          <cell r="X47" t="str">
            <v>(select)</v>
          </cell>
          <cell r="Y47" t="str">
            <v>No</v>
          </cell>
          <cell r="Z47" t="str">
            <v xml:space="preserve">This programs upgrades and replaces pump stations that are at the end their useful economic lives thereby increasing capacity, controlling maintenance costs, improving health and safety for employees and reducing the risk of sewage overflows into the environment.  There are 24 sanitary sewage one stormwater pumping stations of various capacities and sizes within the City’s sewage collection system. Pump stations require periodic refurbishment or repalcement as they age.  In addition, in the course of normal operations, partial or complete replacement of pumps and valves, as well as other mechanical, electrical, control and instrumentation equipment is required as they wear out over time.  </v>
          </cell>
          <cell r="AA47" t="str">
            <v xml:space="preserve"> The multi-year request will provide budget approval for procurement in 2017 for the construction of 7th &amp; Glen which will take place in 2018.  Work also incudes an assessment of the pump station operational and maintenance management, and some planning work for future pump station repalcement and refurbishment projects.</v>
          </cell>
          <cell r="AB47" t="str">
            <v>Provide other details/comments about program/project.</v>
          </cell>
          <cell r="AC47" t="str">
            <v>Design New Pump Station</v>
          </cell>
          <cell r="AD47">
            <v>1</v>
          </cell>
          <cell r="AE47" t="str">
            <v>each</v>
          </cell>
          <cell r="AF47" t="str">
            <v>Maintenance and Asset Management Preactice Assessment</v>
          </cell>
          <cell r="AG47">
            <v>1</v>
          </cell>
          <cell r="AH47" t="str">
            <v>each</v>
          </cell>
          <cell r="AI47">
            <v>0</v>
          </cell>
          <cell r="AJ47">
            <v>0</v>
          </cell>
          <cell r="AK47">
            <v>0</v>
          </cell>
          <cell r="AL47">
            <v>0</v>
          </cell>
          <cell r="AM47">
            <v>0</v>
          </cell>
          <cell r="AN47">
            <v>0</v>
          </cell>
          <cell r="AO47">
            <v>0</v>
          </cell>
          <cell r="AP47">
            <v>0</v>
          </cell>
          <cell r="AQ47" t="str">
            <v>(select)</v>
          </cell>
          <cell r="AR47">
            <v>0</v>
          </cell>
          <cell r="AS47">
            <v>0</v>
          </cell>
          <cell r="AT47">
            <v>0</v>
          </cell>
          <cell r="AU47">
            <v>0</v>
          </cell>
          <cell r="AV47">
            <v>0</v>
          </cell>
          <cell r="AW47" t="str">
            <v>(select)</v>
          </cell>
          <cell r="AX47">
            <v>0</v>
          </cell>
          <cell r="AY47">
            <v>0</v>
          </cell>
          <cell r="AZ47">
            <v>0</v>
          </cell>
          <cell r="BA47">
            <v>0</v>
          </cell>
          <cell r="BB47">
            <v>0</v>
          </cell>
          <cell r="BC47" t="str">
            <v>(select)</v>
          </cell>
          <cell r="BD47">
            <v>0</v>
          </cell>
          <cell r="BE47">
            <v>0</v>
          </cell>
          <cell r="BF47">
            <v>0</v>
          </cell>
          <cell r="BG47">
            <v>0</v>
          </cell>
          <cell r="BH47">
            <v>0</v>
          </cell>
          <cell r="BI47" t="str">
            <v>Yes</v>
          </cell>
          <cell r="BJ47">
            <v>0</v>
          </cell>
          <cell r="BK47">
            <v>0</v>
          </cell>
          <cell r="BL47">
            <v>0</v>
          </cell>
          <cell r="BM47">
            <v>0</v>
          </cell>
          <cell r="BN47">
            <v>0</v>
          </cell>
          <cell r="BO47" t="str">
            <v>Yes</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t="str">
            <v>(select)</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t="str">
            <v>(select)</v>
          </cell>
          <cell r="DA47">
            <v>0</v>
          </cell>
          <cell r="DB47">
            <v>0</v>
          </cell>
          <cell r="DC47">
            <v>0</v>
          </cell>
          <cell r="DD47">
            <v>0</v>
          </cell>
          <cell r="DE47">
            <v>0</v>
          </cell>
          <cell r="DF47" t="str">
            <v>(select)</v>
          </cell>
          <cell r="DG47">
            <v>0</v>
          </cell>
          <cell r="DH47">
            <v>0</v>
          </cell>
          <cell r="DI47">
            <v>0</v>
          </cell>
          <cell r="DJ47">
            <v>0</v>
          </cell>
          <cell r="DK47">
            <v>0</v>
          </cell>
          <cell r="DL47" t="str">
            <v>(select)</v>
          </cell>
          <cell r="DM47">
            <v>0</v>
          </cell>
          <cell r="DN47">
            <v>0</v>
          </cell>
          <cell r="DO47">
            <v>0</v>
          </cell>
          <cell r="DP47">
            <v>0</v>
          </cell>
          <cell r="DQ47">
            <v>0</v>
          </cell>
          <cell r="DR47" t="str">
            <v>Yes</v>
          </cell>
          <cell r="DS47">
            <v>2100000</v>
          </cell>
          <cell r="DT47">
            <v>2100000</v>
          </cell>
          <cell r="DU47">
            <v>0</v>
          </cell>
          <cell r="DV47">
            <v>0</v>
          </cell>
          <cell r="DW47">
            <v>0</v>
          </cell>
          <cell r="DX47" t="str">
            <v>Yes</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t="str">
            <v>(select)</v>
          </cell>
          <cell r="EO47">
            <v>0</v>
          </cell>
          <cell r="EP47">
            <v>0</v>
          </cell>
          <cell r="EQ47">
            <v>0</v>
          </cell>
          <cell r="ER47">
            <v>0</v>
          </cell>
          <cell r="ES47">
            <v>0</v>
          </cell>
          <cell r="ET47">
            <v>1900000</v>
          </cell>
          <cell r="EU47">
            <v>1900000</v>
          </cell>
          <cell r="EV47">
            <v>0</v>
          </cell>
          <cell r="EW47">
            <v>0</v>
          </cell>
          <cell r="EX47">
            <v>0</v>
          </cell>
          <cell r="EY47">
            <v>4000000</v>
          </cell>
          <cell r="EZ47">
            <v>4000000</v>
          </cell>
          <cell r="FA47">
            <v>0</v>
          </cell>
          <cell r="FB47">
            <v>0</v>
          </cell>
          <cell r="FC47">
            <v>0</v>
          </cell>
          <cell r="FD47">
            <v>0</v>
          </cell>
          <cell r="FE47">
            <v>0</v>
          </cell>
          <cell r="FF47">
            <v>0</v>
          </cell>
          <cell r="FG47">
            <v>0</v>
          </cell>
          <cell r="FH47">
            <v>2100000</v>
          </cell>
          <cell r="FI47">
            <v>0</v>
          </cell>
          <cell r="FJ47">
            <v>0</v>
          </cell>
          <cell r="FK47">
            <v>0</v>
          </cell>
          <cell r="FL47">
            <v>0</v>
          </cell>
          <cell r="FM47">
            <v>1900000</v>
          </cell>
          <cell r="FN47">
            <v>4000000</v>
          </cell>
          <cell r="FO47">
            <v>2474464</v>
          </cell>
          <cell r="FP47" t="str">
            <v>Estimate only (high possibility of variance to estimate &gt;25%)</v>
          </cell>
          <cell r="FQ47" t="str">
            <v>Provide any additional comments relating to the program/project budget.</v>
          </cell>
          <cell r="FR47">
            <v>0</v>
          </cell>
          <cell r="FS47">
            <v>0</v>
          </cell>
          <cell r="FT47">
            <v>0</v>
          </cell>
          <cell r="FU47">
            <v>0</v>
          </cell>
          <cell r="FV47">
            <v>0</v>
          </cell>
          <cell r="FW47">
            <v>0</v>
          </cell>
          <cell r="FX47" t="str">
            <v>(select)</v>
          </cell>
          <cell r="FY47">
            <v>0</v>
          </cell>
          <cell r="FZ47">
            <v>0</v>
          </cell>
          <cell r="GA47">
            <v>0</v>
          </cell>
          <cell r="GB47">
            <v>0</v>
          </cell>
          <cell r="GC47">
            <v>0</v>
          </cell>
          <cell r="GD47">
            <v>0</v>
          </cell>
          <cell r="GE47" t="str">
            <v>(select)</v>
          </cell>
          <cell r="GF47">
            <v>0</v>
          </cell>
          <cell r="GG47">
            <v>0</v>
          </cell>
          <cell r="GH47">
            <v>0</v>
          </cell>
          <cell r="GI47">
            <v>0</v>
          </cell>
          <cell r="GJ47">
            <v>0</v>
          </cell>
          <cell r="GK47">
            <v>0</v>
          </cell>
          <cell r="GL47" t="str">
            <v>(select)</v>
          </cell>
          <cell r="GM47">
            <v>0</v>
          </cell>
          <cell r="GN47">
            <v>0</v>
          </cell>
          <cell r="GO47">
            <v>0</v>
          </cell>
          <cell r="GP47">
            <v>0</v>
          </cell>
          <cell r="GQ47">
            <v>0</v>
          </cell>
          <cell r="GR47">
            <v>0</v>
          </cell>
          <cell r="GS47" t="str">
            <v>(select)</v>
          </cell>
          <cell r="GT47">
            <v>0</v>
          </cell>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t="str">
            <v>(select)</v>
          </cell>
          <cell r="HM47">
            <v>0</v>
          </cell>
          <cell r="HN47">
            <v>0</v>
          </cell>
          <cell r="HO47">
            <v>0</v>
          </cell>
          <cell r="HP47">
            <v>0</v>
          </cell>
          <cell r="HQ47">
            <v>0</v>
          </cell>
          <cell r="HR47">
            <v>0</v>
          </cell>
          <cell r="HS47" t="str">
            <v>(select)</v>
          </cell>
          <cell r="HT47">
            <v>0</v>
          </cell>
          <cell r="HU47">
            <v>0</v>
          </cell>
          <cell r="HV47">
            <v>0</v>
          </cell>
          <cell r="HW47">
            <v>0</v>
          </cell>
          <cell r="HX47">
            <v>0</v>
          </cell>
          <cell r="HY47">
            <v>0</v>
          </cell>
          <cell r="HZ47" t="str">
            <v>(select)</v>
          </cell>
          <cell r="IA47">
            <v>0</v>
          </cell>
          <cell r="IB47">
            <v>0</v>
          </cell>
          <cell r="IC47">
            <v>0</v>
          </cell>
          <cell r="ID47">
            <v>0</v>
          </cell>
          <cell r="IE47">
            <v>0</v>
          </cell>
          <cell r="IF47">
            <v>0</v>
          </cell>
          <cell r="IG47" t="str">
            <v>(select)</v>
          </cell>
          <cell r="IH47">
            <v>0</v>
          </cell>
          <cell r="II47">
            <v>0</v>
          </cell>
          <cell r="IJ47">
            <v>0</v>
          </cell>
          <cell r="IK47">
            <v>0</v>
          </cell>
          <cell r="IL47">
            <v>0</v>
          </cell>
          <cell r="IM47">
            <v>0</v>
          </cell>
          <cell r="IN47">
            <v>0</v>
          </cell>
          <cell r="IO47">
            <v>0</v>
          </cell>
          <cell r="IP47">
            <v>0</v>
          </cell>
          <cell r="IQ47">
            <v>0</v>
          </cell>
          <cell r="IR47">
            <v>0</v>
          </cell>
          <cell r="IS47">
            <v>0</v>
          </cell>
          <cell r="IT47">
            <v>0</v>
          </cell>
          <cell r="IU47">
            <v>0</v>
          </cell>
          <cell r="IV47">
            <v>0</v>
          </cell>
          <cell r="IW47">
            <v>0</v>
          </cell>
          <cell r="IX47">
            <v>0</v>
          </cell>
          <cell r="IY47">
            <v>0</v>
          </cell>
          <cell r="IZ47" t="str">
            <v>Provide any additional information about expected operating impacts. Note: subject to annual operating budget review.</v>
          </cell>
          <cell r="JA47">
            <v>4000000</v>
          </cell>
          <cell r="JB47" t="str">
            <v xml:space="preserve">  (select)</v>
          </cell>
          <cell r="JC47">
            <v>0</v>
          </cell>
          <cell r="JD47" t="str">
            <v xml:space="preserve">  (select)</v>
          </cell>
          <cell r="JE47">
            <v>0</v>
          </cell>
          <cell r="JF47" t="str">
            <v xml:space="preserve">  (select)</v>
          </cell>
          <cell r="JG47">
            <v>0</v>
          </cell>
          <cell r="JH47">
            <v>0</v>
          </cell>
          <cell r="JI47">
            <v>4000000</v>
          </cell>
          <cell r="JJ47">
            <v>0</v>
          </cell>
          <cell r="JK47">
            <v>0</v>
          </cell>
          <cell r="JL47">
            <v>4000000</v>
          </cell>
          <cell r="JM47">
            <v>0</v>
          </cell>
          <cell r="JN47">
            <v>0</v>
          </cell>
          <cell r="JO47">
            <v>0</v>
          </cell>
          <cell r="JP47">
            <v>0</v>
          </cell>
          <cell r="JQ47">
            <v>0</v>
          </cell>
          <cell r="JR47">
            <v>0</v>
          </cell>
          <cell r="JS47">
            <v>0</v>
          </cell>
          <cell r="JT47">
            <v>0</v>
          </cell>
          <cell r="JU47">
            <v>4000000</v>
          </cell>
          <cell r="JV47">
            <v>0</v>
          </cell>
          <cell r="JW47">
            <v>0</v>
          </cell>
          <cell r="JX47">
            <v>0</v>
          </cell>
          <cell r="JY47">
            <v>0</v>
          </cell>
          <cell r="JZ47">
            <v>0</v>
          </cell>
          <cell r="KA47">
            <v>0</v>
          </cell>
          <cell r="KB47">
            <v>0</v>
          </cell>
          <cell r="KC47">
            <v>0</v>
          </cell>
          <cell r="KD47">
            <v>0</v>
          </cell>
          <cell r="KE47">
            <v>0</v>
          </cell>
          <cell r="KF47">
            <v>0</v>
          </cell>
          <cell r="KG47">
            <v>0</v>
          </cell>
          <cell r="KH47">
            <v>0</v>
          </cell>
          <cell r="KI47">
            <v>0</v>
          </cell>
          <cell r="KJ47">
            <v>0</v>
          </cell>
          <cell r="KK47">
            <v>0</v>
          </cell>
          <cell r="KL47">
            <v>0</v>
          </cell>
          <cell r="KM47">
            <v>0</v>
          </cell>
          <cell r="KN47" t="str">
            <v>(select)</v>
          </cell>
          <cell r="KO47">
            <v>0</v>
          </cell>
          <cell r="KP47" t="str">
            <v>(select)</v>
          </cell>
          <cell r="KQ47">
            <v>0</v>
          </cell>
          <cell r="KR47" t="str">
            <v>(select)</v>
          </cell>
          <cell r="KS47">
            <v>0</v>
          </cell>
          <cell r="KT47" t="str">
            <v>Source of funds for Value Proposition (e.g. Capital Plan Program)</v>
          </cell>
          <cell r="KU47" t="str">
            <v>Provide applicable source of funds comments (e.g. which area specific DCL, which reserve etc).</v>
          </cell>
          <cell r="KV47">
            <v>0</v>
          </cell>
          <cell r="KW47">
            <v>0</v>
          </cell>
          <cell r="KX47" t="str">
            <v>(select)</v>
          </cell>
          <cell r="KY47">
            <v>0</v>
          </cell>
          <cell r="KZ47" t="str">
            <v>(select)</v>
          </cell>
          <cell r="LA47">
            <v>0</v>
          </cell>
          <cell r="LB47" t="str">
            <v>(select)</v>
          </cell>
          <cell r="LC47" t="str">
            <v>(select)</v>
          </cell>
          <cell r="LD47">
            <v>0</v>
          </cell>
          <cell r="LE47">
            <v>0</v>
          </cell>
          <cell r="LF47" t="str">
            <v>(select)</v>
          </cell>
          <cell r="LG47">
            <v>0</v>
          </cell>
          <cell r="LH47">
            <v>0</v>
          </cell>
          <cell r="LM47">
            <v>4000000</v>
          </cell>
          <cell r="LN47">
            <v>0</v>
          </cell>
          <cell r="LO47">
            <v>0</v>
          </cell>
          <cell r="LP47">
            <v>0</v>
          </cell>
          <cell r="LQ47">
            <v>0</v>
          </cell>
          <cell r="LR47">
            <v>0</v>
          </cell>
          <cell r="LS47" t="str">
            <v>Pump Station Replacement/Upgrade</v>
          </cell>
          <cell r="LT47" t="str">
            <v>2015-18 Upgrade &amp; Replace Pump Station</v>
          </cell>
          <cell r="LU47" t="str">
            <v>2015-18 Upgrade &amp; Replace Pump Station</v>
          </cell>
          <cell r="LV47" t="b">
            <v>1</v>
          </cell>
          <cell r="LW47">
            <v>0</v>
          </cell>
          <cell r="LX47">
            <v>0</v>
          </cell>
          <cell r="LY47" t="str">
            <v>103</v>
          </cell>
        </row>
        <row r="48">
          <cell r="B48" t="str">
            <v>E11</v>
          </cell>
          <cell r="C48">
            <v>2017</v>
          </cell>
          <cell r="D48">
            <v>0</v>
          </cell>
          <cell r="E48" t="str">
            <v>Engineering Services</v>
          </cell>
          <cell r="F48" t="str">
            <v>(select)</v>
          </cell>
          <cell r="G48" t="str">
            <v>Donny Wong</v>
          </cell>
          <cell r="H48" t="str">
            <v>Program</v>
          </cell>
          <cell r="I48" t="str">
            <v>Capital</v>
          </cell>
          <cell r="J48" t="str">
            <v>No</v>
          </cell>
          <cell r="K48" t="str">
            <v>07. Utilities and Public Works</v>
          </cell>
          <cell r="L48" t="str">
            <v>A. Waterworks</v>
          </cell>
          <cell r="M48" t="str">
            <v>03. Replacement &amp; major upgrades</v>
          </cell>
          <cell r="N48" t="str">
            <v>Distribution Main Replacement</v>
          </cell>
          <cell r="O48" t="str">
            <v>No</v>
          </cell>
          <cell r="P48" t="str">
            <v>January</v>
          </cell>
          <cell r="Q48">
            <v>2017</v>
          </cell>
          <cell r="R48" t="str">
            <v>December</v>
          </cell>
          <cell r="S48">
            <v>2017</v>
          </cell>
          <cell r="T48" t="str">
            <v>Existing asset/service</v>
          </cell>
          <cell r="U48" t="str">
            <v>No</v>
          </cell>
          <cell r="V48">
            <v>0</v>
          </cell>
          <cell r="W48" t="str">
            <v>No</v>
          </cell>
          <cell r="X48" t="str">
            <v>(select)</v>
          </cell>
          <cell r="Y48" t="str">
            <v>No</v>
          </cell>
          <cell r="Z48" t="str">
            <v>This program provides funding for the replacement of aging and deteriorating mains within the City's water distribution system.  The distribution system is essential for local water transfer to homes, businesses and industries.</v>
          </cell>
          <cell r="AA48" t="str">
            <v>For 2017, the goal is to replace approximately 0.48% of the total distribution main system.  Approximately 20 separate capital projects are planned including major projects on Knight Street and Boundary Road.
The Knight Street project consists of 1700m of water main replacement at a cost of $3.8M
The boundar road project consists of 1330m of water main replacement at a cost of $3.4M</v>
          </cell>
          <cell r="AB48" t="str">
            <v>Knight St Cost: Water operations and design (including overhead) = $2,904,000+25% contingency = $3,630,000, PMO Costs ~ $126,000, Total Project Cost $3,756,000
Boundary Road Cost: Water operations and design (including overhead) = $2,593,000+25% contingency = $3,241,000 PMO Costs ~ $130,000, Total Project Cost $3,371,00</v>
          </cell>
          <cell r="AC48" t="str">
            <v>Water Main Replacement</v>
          </cell>
          <cell r="AD48">
            <v>6.5</v>
          </cell>
          <cell r="AE48" t="str">
            <v>km</v>
          </cell>
          <cell r="AF48">
            <v>0</v>
          </cell>
          <cell r="AG48">
            <v>0</v>
          </cell>
          <cell r="AH48">
            <v>0</v>
          </cell>
          <cell r="AI48">
            <v>0</v>
          </cell>
          <cell r="AJ48">
            <v>0</v>
          </cell>
          <cell r="AK48">
            <v>0</v>
          </cell>
          <cell r="AL48">
            <v>2250000</v>
          </cell>
          <cell r="AM48">
            <v>625000</v>
          </cell>
          <cell r="AN48">
            <v>505000</v>
          </cell>
          <cell r="AO48">
            <v>498000</v>
          </cell>
          <cell r="AP48">
            <v>622000</v>
          </cell>
          <cell r="AQ48" t="str">
            <v>No</v>
          </cell>
          <cell r="AR48">
            <v>1800000</v>
          </cell>
          <cell r="AS48">
            <v>500000</v>
          </cell>
          <cell r="AT48">
            <v>404000</v>
          </cell>
          <cell r="AU48">
            <v>398000</v>
          </cell>
          <cell r="AV48">
            <v>498000</v>
          </cell>
          <cell r="AW48" t="str">
            <v>No</v>
          </cell>
          <cell r="AX48">
            <v>1890000</v>
          </cell>
          <cell r="AY48">
            <v>525000</v>
          </cell>
          <cell r="AZ48">
            <v>424000</v>
          </cell>
          <cell r="BA48">
            <v>418000</v>
          </cell>
          <cell r="BB48">
            <v>523000</v>
          </cell>
          <cell r="BC48" t="str">
            <v>(select)</v>
          </cell>
          <cell r="BD48">
            <v>0</v>
          </cell>
          <cell r="BE48">
            <v>0</v>
          </cell>
          <cell r="BF48">
            <v>0</v>
          </cell>
          <cell r="BG48">
            <v>0</v>
          </cell>
          <cell r="BH48">
            <v>0</v>
          </cell>
          <cell r="BI48" t="str">
            <v>(select)</v>
          </cell>
          <cell r="BJ48">
            <v>0</v>
          </cell>
          <cell r="BK48">
            <v>0</v>
          </cell>
          <cell r="BL48">
            <v>0</v>
          </cell>
          <cell r="BM48">
            <v>0</v>
          </cell>
          <cell r="BN48">
            <v>0</v>
          </cell>
          <cell r="BO48" t="str">
            <v>Yes</v>
          </cell>
          <cell r="BP48">
            <v>0</v>
          </cell>
          <cell r="BQ48">
            <v>0</v>
          </cell>
          <cell r="BR48">
            <v>0</v>
          </cell>
          <cell r="BS48">
            <v>0</v>
          </cell>
          <cell r="BT48">
            <v>0</v>
          </cell>
          <cell r="BU48">
            <v>0</v>
          </cell>
          <cell r="BV48">
            <v>0</v>
          </cell>
          <cell r="BW48">
            <v>0</v>
          </cell>
          <cell r="BX48">
            <v>0</v>
          </cell>
          <cell r="BY48">
            <v>0</v>
          </cell>
          <cell r="BZ48">
            <v>1800000</v>
          </cell>
          <cell r="CA48">
            <v>500000</v>
          </cell>
          <cell r="CB48">
            <v>404000</v>
          </cell>
          <cell r="CC48">
            <v>398000</v>
          </cell>
          <cell r="CD48">
            <v>498000</v>
          </cell>
          <cell r="CE48" t="str">
            <v>No</v>
          </cell>
          <cell r="CF48">
            <v>1260000</v>
          </cell>
          <cell r="CG48">
            <v>350000</v>
          </cell>
          <cell r="CH48">
            <v>283000</v>
          </cell>
          <cell r="CI48">
            <v>278500</v>
          </cell>
          <cell r="CJ48">
            <v>348500</v>
          </cell>
          <cell r="CK48">
            <v>0</v>
          </cell>
          <cell r="CL48">
            <v>0</v>
          </cell>
          <cell r="CM48">
            <v>0</v>
          </cell>
          <cell r="CN48">
            <v>0</v>
          </cell>
          <cell r="CO48">
            <v>0</v>
          </cell>
          <cell r="CP48">
            <v>9000000</v>
          </cell>
          <cell r="CQ48">
            <v>2500000</v>
          </cell>
          <cell r="CR48">
            <v>2020000</v>
          </cell>
          <cell r="CS48">
            <v>1990500</v>
          </cell>
          <cell r="CT48">
            <v>2489500</v>
          </cell>
          <cell r="CU48">
            <v>2250000</v>
          </cell>
          <cell r="CV48">
            <v>1937500</v>
          </cell>
          <cell r="CW48">
            <v>0</v>
          </cell>
          <cell r="CX48">
            <v>0</v>
          </cell>
          <cell r="CY48">
            <v>0</v>
          </cell>
          <cell r="CZ48" t="str">
            <v>(select)</v>
          </cell>
          <cell r="DA48">
            <v>1800000</v>
          </cell>
          <cell r="DB48">
            <v>1550000</v>
          </cell>
          <cell r="DC48">
            <v>0</v>
          </cell>
          <cell r="DD48">
            <v>0</v>
          </cell>
          <cell r="DE48">
            <v>0</v>
          </cell>
          <cell r="DF48" t="str">
            <v>(select)</v>
          </cell>
          <cell r="DG48">
            <v>1890000</v>
          </cell>
          <cell r="DH48">
            <v>1627500</v>
          </cell>
          <cell r="DI48">
            <v>0</v>
          </cell>
          <cell r="DJ48">
            <v>0</v>
          </cell>
          <cell r="DK48">
            <v>0</v>
          </cell>
          <cell r="DL48" t="str">
            <v>(select)</v>
          </cell>
          <cell r="DM48">
            <v>0</v>
          </cell>
          <cell r="DN48">
            <v>0</v>
          </cell>
          <cell r="DO48">
            <v>0</v>
          </cell>
          <cell r="DP48">
            <v>0</v>
          </cell>
          <cell r="DQ48">
            <v>0</v>
          </cell>
          <cell r="DR48" t="str">
            <v>(select)</v>
          </cell>
          <cell r="DS48">
            <v>0</v>
          </cell>
          <cell r="DT48">
            <v>0</v>
          </cell>
          <cell r="DU48">
            <v>0</v>
          </cell>
          <cell r="DV48">
            <v>0</v>
          </cell>
          <cell r="DW48">
            <v>0</v>
          </cell>
          <cell r="DX48" t="str">
            <v>(select)</v>
          </cell>
          <cell r="DY48">
            <v>0</v>
          </cell>
          <cell r="DZ48">
            <v>0</v>
          </cell>
          <cell r="EA48">
            <v>0</v>
          </cell>
          <cell r="EB48">
            <v>0</v>
          </cell>
          <cell r="EC48">
            <v>0</v>
          </cell>
          <cell r="ED48">
            <v>0</v>
          </cell>
          <cell r="EE48">
            <v>0</v>
          </cell>
          <cell r="EF48">
            <v>0</v>
          </cell>
          <cell r="EG48">
            <v>0</v>
          </cell>
          <cell r="EH48">
            <v>0</v>
          </cell>
          <cell r="EI48">
            <v>1800000</v>
          </cell>
          <cell r="EJ48">
            <v>1550000</v>
          </cell>
          <cell r="EK48">
            <v>0</v>
          </cell>
          <cell r="EL48">
            <v>0</v>
          </cell>
          <cell r="EM48">
            <v>0</v>
          </cell>
          <cell r="EN48" t="str">
            <v>(select)</v>
          </cell>
          <cell r="EO48">
            <v>1260000</v>
          </cell>
          <cell r="EP48">
            <v>1085000</v>
          </cell>
          <cell r="EQ48">
            <v>0</v>
          </cell>
          <cell r="ER48">
            <v>0</v>
          </cell>
          <cell r="ES48">
            <v>0</v>
          </cell>
          <cell r="ET48">
            <v>0</v>
          </cell>
          <cell r="EU48">
            <v>0</v>
          </cell>
          <cell r="EV48">
            <v>0</v>
          </cell>
          <cell r="EW48">
            <v>0</v>
          </cell>
          <cell r="EX48">
            <v>0</v>
          </cell>
          <cell r="EY48">
            <v>9000000</v>
          </cell>
          <cell r="EZ48">
            <v>7750000</v>
          </cell>
          <cell r="FA48">
            <v>0</v>
          </cell>
          <cell r="FB48">
            <v>0</v>
          </cell>
          <cell r="FC48">
            <v>0</v>
          </cell>
          <cell r="FD48">
            <v>4187500</v>
          </cell>
          <cell r="FE48">
            <v>3350000</v>
          </cell>
          <cell r="FF48">
            <v>3517500</v>
          </cell>
          <cell r="FG48">
            <v>0</v>
          </cell>
          <cell r="FH48">
            <v>0</v>
          </cell>
          <cell r="FI48">
            <v>0</v>
          </cell>
          <cell r="FJ48">
            <v>0</v>
          </cell>
          <cell r="FK48">
            <v>3350000</v>
          </cell>
          <cell r="FL48">
            <v>2345000</v>
          </cell>
          <cell r="FM48">
            <v>0</v>
          </cell>
          <cell r="FN48">
            <v>16750000</v>
          </cell>
          <cell r="FO48">
            <v>0</v>
          </cell>
          <cell r="FP48" t="str">
            <v>Estimate (possibility of variance &lt;25%)</v>
          </cell>
          <cell r="FQ48" t="str">
            <v>Provide any additional information about expected operating impacts. Note: subject to annual operating budget review.</v>
          </cell>
          <cell r="FR48">
            <v>0</v>
          </cell>
          <cell r="FS48">
            <v>0</v>
          </cell>
          <cell r="FT48">
            <v>0</v>
          </cell>
          <cell r="FU48">
            <v>0</v>
          </cell>
          <cell r="FV48">
            <v>0</v>
          </cell>
          <cell r="FW48">
            <v>0</v>
          </cell>
          <cell r="FX48" t="str">
            <v>(select)</v>
          </cell>
          <cell r="FY48">
            <v>0</v>
          </cell>
          <cell r="FZ48">
            <v>0</v>
          </cell>
          <cell r="GA48">
            <v>0</v>
          </cell>
          <cell r="GB48">
            <v>0</v>
          </cell>
          <cell r="GC48">
            <v>0</v>
          </cell>
          <cell r="GD48">
            <v>0</v>
          </cell>
          <cell r="GE48" t="str">
            <v>(select)</v>
          </cell>
          <cell r="GF48">
            <v>0</v>
          </cell>
          <cell r="GG48">
            <v>0</v>
          </cell>
          <cell r="GH48">
            <v>0</v>
          </cell>
          <cell r="GI48">
            <v>0</v>
          </cell>
          <cell r="GJ48">
            <v>0</v>
          </cell>
          <cell r="GK48">
            <v>0</v>
          </cell>
          <cell r="GL48" t="str">
            <v>(select)</v>
          </cell>
          <cell r="GM48">
            <v>0</v>
          </cell>
          <cell r="GN48">
            <v>0</v>
          </cell>
          <cell r="GO48">
            <v>0</v>
          </cell>
          <cell r="GP48">
            <v>0</v>
          </cell>
          <cell r="GQ48">
            <v>0</v>
          </cell>
          <cell r="GR48">
            <v>0</v>
          </cell>
          <cell r="GS48" t="str">
            <v>(select)</v>
          </cell>
          <cell r="GT48">
            <v>0</v>
          </cell>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t="str">
            <v>(select)</v>
          </cell>
          <cell r="HM48">
            <v>0</v>
          </cell>
          <cell r="HN48">
            <v>0</v>
          </cell>
          <cell r="HO48">
            <v>0</v>
          </cell>
          <cell r="HP48">
            <v>0</v>
          </cell>
          <cell r="HQ48">
            <v>0</v>
          </cell>
          <cell r="HR48">
            <v>0</v>
          </cell>
          <cell r="HS48" t="str">
            <v>(select)</v>
          </cell>
          <cell r="HT48">
            <v>0</v>
          </cell>
          <cell r="HU48">
            <v>0</v>
          </cell>
          <cell r="HV48">
            <v>0</v>
          </cell>
          <cell r="HW48">
            <v>0</v>
          </cell>
          <cell r="HX48">
            <v>0</v>
          </cell>
          <cell r="HY48">
            <v>0</v>
          </cell>
          <cell r="HZ48" t="str">
            <v>(select)</v>
          </cell>
          <cell r="IA48">
            <v>0</v>
          </cell>
          <cell r="IB48">
            <v>0</v>
          </cell>
          <cell r="IC48">
            <v>0</v>
          </cell>
          <cell r="ID48">
            <v>0</v>
          </cell>
          <cell r="IE48">
            <v>0</v>
          </cell>
          <cell r="IF48">
            <v>0</v>
          </cell>
          <cell r="IG48" t="str">
            <v>(select)</v>
          </cell>
          <cell r="IH48">
            <v>0</v>
          </cell>
          <cell r="II48">
            <v>0</v>
          </cell>
          <cell r="IJ48">
            <v>0</v>
          </cell>
          <cell r="IK48">
            <v>0</v>
          </cell>
          <cell r="IL48">
            <v>0</v>
          </cell>
          <cell r="IM48">
            <v>0</v>
          </cell>
          <cell r="IN48">
            <v>0</v>
          </cell>
          <cell r="IO48">
            <v>0</v>
          </cell>
          <cell r="IP48">
            <v>0</v>
          </cell>
          <cell r="IQ48">
            <v>0</v>
          </cell>
          <cell r="IR48">
            <v>0</v>
          </cell>
          <cell r="IS48">
            <v>0</v>
          </cell>
          <cell r="IT48">
            <v>0</v>
          </cell>
          <cell r="IU48">
            <v>0</v>
          </cell>
          <cell r="IV48">
            <v>0</v>
          </cell>
          <cell r="IW48">
            <v>0</v>
          </cell>
          <cell r="IX48">
            <v>0</v>
          </cell>
          <cell r="IY48">
            <v>0</v>
          </cell>
          <cell r="IZ48" t="str">
            <v>Provide any additional information about expected operating impacts. Note: subject to annual operating budget review.</v>
          </cell>
          <cell r="JA48">
            <v>9000000</v>
          </cell>
          <cell r="JB48" t="str">
            <v xml:space="preserve">  (select)</v>
          </cell>
          <cell r="JC48">
            <v>0</v>
          </cell>
          <cell r="JD48" t="str">
            <v xml:space="preserve">  (select)</v>
          </cell>
          <cell r="JE48">
            <v>0</v>
          </cell>
          <cell r="JF48" t="str">
            <v xml:space="preserve">  (select)</v>
          </cell>
          <cell r="JG48">
            <v>0</v>
          </cell>
          <cell r="JH48">
            <v>0</v>
          </cell>
          <cell r="JI48">
            <v>9000000</v>
          </cell>
          <cell r="JJ48">
            <v>0</v>
          </cell>
          <cell r="JK48">
            <v>9000000</v>
          </cell>
          <cell r="JL48">
            <v>0</v>
          </cell>
          <cell r="JM48">
            <v>0</v>
          </cell>
          <cell r="JN48">
            <v>0</v>
          </cell>
          <cell r="JO48">
            <v>0</v>
          </cell>
          <cell r="JP48">
            <v>0</v>
          </cell>
          <cell r="JQ48">
            <v>0</v>
          </cell>
          <cell r="JR48">
            <v>0</v>
          </cell>
          <cell r="JS48">
            <v>0</v>
          </cell>
          <cell r="JT48">
            <v>0</v>
          </cell>
          <cell r="JU48">
            <v>9000000</v>
          </cell>
          <cell r="JV48">
            <v>9000000</v>
          </cell>
          <cell r="JW48">
            <v>0</v>
          </cell>
          <cell r="JX48">
            <v>0</v>
          </cell>
          <cell r="JY48">
            <v>0</v>
          </cell>
          <cell r="JZ48">
            <v>0</v>
          </cell>
          <cell r="KA48">
            <v>9000000</v>
          </cell>
          <cell r="KB48">
            <v>0</v>
          </cell>
          <cell r="KC48">
            <v>9000000</v>
          </cell>
          <cell r="KD48">
            <v>0</v>
          </cell>
          <cell r="KE48">
            <v>0</v>
          </cell>
          <cell r="KF48">
            <v>0</v>
          </cell>
          <cell r="KG48">
            <v>0</v>
          </cell>
          <cell r="KH48">
            <v>0</v>
          </cell>
          <cell r="KI48">
            <v>0</v>
          </cell>
          <cell r="KJ48">
            <v>0</v>
          </cell>
          <cell r="KK48">
            <v>0</v>
          </cell>
          <cell r="KL48">
            <v>0</v>
          </cell>
          <cell r="KM48">
            <v>9000000</v>
          </cell>
          <cell r="KN48" t="str">
            <v>(select)</v>
          </cell>
          <cell r="KO48">
            <v>0</v>
          </cell>
          <cell r="KP48" t="str">
            <v>(select)</v>
          </cell>
          <cell r="KQ48">
            <v>0</v>
          </cell>
          <cell r="KR48" t="str">
            <v>(select)</v>
          </cell>
          <cell r="KS48">
            <v>0</v>
          </cell>
          <cell r="KT48" t="str">
            <v>Source of funds for Value Proposition (e.g. Capital Plan Program)</v>
          </cell>
          <cell r="KU48" t="str">
            <v>Provide applicable source of funds comments (e.g. which area specific DCL, which reserve etc).</v>
          </cell>
          <cell r="KV48">
            <v>0</v>
          </cell>
          <cell r="KW48">
            <v>0</v>
          </cell>
          <cell r="KX48" t="str">
            <v>(select)</v>
          </cell>
          <cell r="KY48">
            <v>0</v>
          </cell>
          <cell r="KZ48" t="str">
            <v>(select)</v>
          </cell>
          <cell r="LA48">
            <v>0</v>
          </cell>
          <cell r="LB48" t="str">
            <v>(select)</v>
          </cell>
          <cell r="LC48" t="str">
            <v>(select)</v>
          </cell>
          <cell r="LD48">
            <v>0</v>
          </cell>
          <cell r="LE48">
            <v>0</v>
          </cell>
          <cell r="LF48" t="str">
            <v>(select)</v>
          </cell>
          <cell r="LG48">
            <v>0</v>
          </cell>
          <cell r="LH48">
            <v>0</v>
          </cell>
          <cell r="LM48">
            <v>0</v>
          </cell>
          <cell r="LN48">
            <v>0</v>
          </cell>
          <cell r="LO48">
            <v>0</v>
          </cell>
          <cell r="LP48">
            <v>0</v>
          </cell>
          <cell r="LQ48">
            <v>0</v>
          </cell>
          <cell r="LR48">
            <v>0</v>
          </cell>
          <cell r="LS48" t="str">
            <v>Water Distribution Main Replacement</v>
          </cell>
          <cell r="LT48" t="str">
            <v>Distribution Main Replacement</v>
          </cell>
          <cell r="LU48" t="str">
            <v>Distribution Main Replacement</v>
          </cell>
          <cell r="LV48" t="b">
            <v>1</v>
          </cell>
          <cell r="LW48">
            <v>0</v>
          </cell>
          <cell r="LX48">
            <v>0</v>
          </cell>
          <cell r="LY48" t="str">
            <v>97</v>
          </cell>
        </row>
        <row r="49">
          <cell r="B49" t="str">
            <v>E12</v>
          </cell>
          <cell r="C49">
            <v>2017</v>
          </cell>
          <cell r="D49">
            <v>0</v>
          </cell>
          <cell r="E49" t="str">
            <v>Engineering Services</v>
          </cell>
          <cell r="F49" t="str">
            <v>(select)</v>
          </cell>
          <cell r="G49" t="str">
            <v>Donny Wong</v>
          </cell>
          <cell r="H49" t="str">
            <v>Program</v>
          </cell>
          <cell r="I49" t="str">
            <v>Capital</v>
          </cell>
          <cell r="J49" t="str">
            <v>No</v>
          </cell>
          <cell r="K49" t="str">
            <v>07. Utilities and Public Works</v>
          </cell>
          <cell r="L49" t="str">
            <v>A. Waterworks</v>
          </cell>
          <cell r="M49" t="str">
            <v>03. Replacement &amp; major upgrades</v>
          </cell>
          <cell r="N49" t="str">
            <v>2015-18 Aging Hydrant Replacement</v>
          </cell>
          <cell r="O49" t="str">
            <v>No</v>
          </cell>
          <cell r="P49" t="str">
            <v>January</v>
          </cell>
          <cell r="Q49">
            <v>2017</v>
          </cell>
          <cell r="R49" t="str">
            <v>December</v>
          </cell>
          <cell r="S49">
            <v>2017</v>
          </cell>
          <cell r="T49" t="str">
            <v>Existing asset/service</v>
          </cell>
          <cell r="U49" t="str">
            <v>Yes</v>
          </cell>
          <cell r="V49" t="str">
            <v>CEW-00075</v>
          </cell>
          <cell r="W49" t="str">
            <v>No</v>
          </cell>
          <cell r="X49" t="str">
            <v>(select)</v>
          </cell>
          <cell r="Y49" t="str">
            <v>No</v>
          </cell>
          <cell r="Z49" t="str">
            <v>This program provides for the replacement of fire hydrants at the end of their useful life and targets failing hydrants. Generally, hydrants are replaced when the water main is replaced however, hydrants have a shorter lifespan that the main (75 vs 120 years), so hydrants require more frequent replacement to keep up with deterioration.  This program is an essential part of an effective fire suppression system.</v>
          </cell>
          <cell r="AA49" t="str">
            <v>Replacement of approximately 35 fire hydrants.</v>
          </cell>
          <cell r="AB49">
            <v>0</v>
          </cell>
          <cell r="AC49" t="str">
            <v>Replace fire hydrants</v>
          </cell>
          <cell r="AD49">
            <v>35</v>
          </cell>
          <cell r="AE49" t="str">
            <v>each</v>
          </cell>
          <cell r="AF49">
            <v>0</v>
          </cell>
          <cell r="AG49">
            <v>0</v>
          </cell>
          <cell r="AH49">
            <v>0</v>
          </cell>
          <cell r="AI49">
            <v>0</v>
          </cell>
          <cell r="AJ49">
            <v>0</v>
          </cell>
          <cell r="AK49">
            <v>0</v>
          </cell>
          <cell r="AL49">
            <v>100000</v>
          </cell>
          <cell r="AM49">
            <v>25000</v>
          </cell>
          <cell r="AN49">
            <v>25000</v>
          </cell>
          <cell r="AO49">
            <v>25000</v>
          </cell>
          <cell r="AP49">
            <v>25000</v>
          </cell>
          <cell r="AQ49" t="str">
            <v>No</v>
          </cell>
          <cell r="AR49">
            <v>100000</v>
          </cell>
          <cell r="AS49">
            <v>25000</v>
          </cell>
          <cell r="AT49">
            <v>25000</v>
          </cell>
          <cell r="AU49">
            <v>25000</v>
          </cell>
          <cell r="AV49">
            <v>25000</v>
          </cell>
          <cell r="AW49" t="str">
            <v>No</v>
          </cell>
          <cell r="AX49">
            <v>80000</v>
          </cell>
          <cell r="AY49">
            <v>20000</v>
          </cell>
          <cell r="AZ49">
            <v>20000</v>
          </cell>
          <cell r="BA49">
            <v>20000</v>
          </cell>
          <cell r="BB49">
            <v>20000</v>
          </cell>
          <cell r="BC49" t="str">
            <v>(select)</v>
          </cell>
          <cell r="BD49">
            <v>0</v>
          </cell>
          <cell r="BE49">
            <v>0</v>
          </cell>
          <cell r="BF49">
            <v>0</v>
          </cell>
          <cell r="BG49">
            <v>0</v>
          </cell>
          <cell r="BH49">
            <v>0</v>
          </cell>
          <cell r="BI49" t="str">
            <v>(select)</v>
          </cell>
          <cell r="BJ49">
            <v>0</v>
          </cell>
          <cell r="BK49">
            <v>0</v>
          </cell>
          <cell r="BL49">
            <v>0</v>
          </cell>
          <cell r="BM49">
            <v>0</v>
          </cell>
          <cell r="BN49">
            <v>0</v>
          </cell>
          <cell r="BO49" t="str">
            <v>Yes</v>
          </cell>
          <cell r="BP49">
            <v>0</v>
          </cell>
          <cell r="BQ49">
            <v>0</v>
          </cell>
          <cell r="BR49">
            <v>0</v>
          </cell>
          <cell r="BS49">
            <v>0</v>
          </cell>
          <cell r="BT49">
            <v>0</v>
          </cell>
          <cell r="BU49">
            <v>0</v>
          </cell>
          <cell r="BV49">
            <v>0</v>
          </cell>
          <cell r="BW49">
            <v>0</v>
          </cell>
          <cell r="BX49">
            <v>0</v>
          </cell>
          <cell r="BY49">
            <v>0</v>
          </cell>
          <cell r="BZ49">
            <v>80000</v>
          </cell>
          <cell r="CA49">
            <v>20000</v>
          </cell>
          <cell r="CB49">
            <v>20000</v>
          </cell>
          <cell r="CC49">
            <v>20000</v>
          </cell>
          <cell r="CD49">
            <v>20000</v>
          </cell>
          <cell r="CE49" t="str">
            <v>No</v>
          </cell>
          <cell r="CF49">
            <v>40000</v>
          </cell>
          <cell r="CG49">
            <v>10000</v>
          </cell>
          <cell r="CH49">
            <v>10000</v>
          </cell>
          <cell r="CI49">
            <v>10000</v>
          </cell>
          <cell r="CJ49">
            <v>10000</v>
          </cell>
          <cell r="CK49">
            <v>0</v>
          </cell>
          <cell r="CL49">
            <v>0</v>
          </cell>
          <cell r="CM49">
            <v>0</v>
          </cell>
          <cell r="CN49">
            <v>0</v>
          </cell>
          <cell r="CO49">
            <v>0</v>
          </cell>
          <cell r="CP49">
            <v>400000</v>
          </cell>
          <cell r="CQ49">
            <v>100000</v>
          </cell>
          <cell r="CR49">
            <v>100000</v>
          </cell>
          <cell r="CS49">
            <v>100000</v>
          </cell>
          <cell r="CT49">
            <v>100000</v>
          </cell>
          <cell r="CU49">
            <v>100000</v>
          </cell>
          <cell r="CV49">
            <v>0</v>
          </cell>
          <cell r="CW49">
            <v>0</v>
          </cell>
          <cell r="CX49">
            <v>0</v>
          </cell>
          <cell r="CY49">
            <v>0</v>
          </cell>
          <cell r="CZ49" t="str">
            <v>(select)</v>
          </cell>
          <cell r="DA49">
            <v>100000</v>
          </cell>
          <cell r="DB49">
            <v>0</v>
          </cell>
          <cell r="DC49">
            <v>0</v>
          </cell>
          <cell r="DD49">
            <v>0</v>
          </cell>
          <cell r="DE49">
            <v>0</v>
          </cell>
          <cell r="DF49" t="str">
            <v>(select)</v>
          </cell>
          <cell r="DG49">
            <v>80000</v>
          </cell>
          <cell r="DH49">
            <v>0</v>
          </cell>
          <cell r="DI49">
            <v>0</v>
          </cell>
          <cell r="DJ49">
            <v>0</v>
          </cell>
          <cell r="DK49">
            <v>0</v>
          </cell>
          <cell r="DL49" t="str">
            <v>(select)</v>
          </cell>
          <cell r="DM49">
            <v>0</v>
          </cell>
          <cell r="DN49">
            <v>0</v>
          </cell>
          <cell r="DO49">
            <v>0</v>
          </cell>
          <cell r="DP49">
            <v>0</v>
          </cell>
          <cell r="DQ49">
            <v>0</v>
          </cell>
          <cell r="DR49" t="str">
            <v>(select)</v>
          </cell>
          <cell r="DS49">
            <v>0</v>
          </cell>
          <cell r="DT49">
            <v>0</v>
          </cell>
          <cell r="DU49">
            <v>0</v>
          </cell>
          <cell r="DV49">
            <v>0</v>
          </cell>
          <cell r="DW49">
            <v>0</v>
          </cell>
          <cell r="DX49" t="str">
            <v>(select)</v>
          </cell>
          <cell r="DY49">
            <v>0</v>
          </cell>
          <cell r="DZ49">
            <v>0</v>
          </cell>
          <cell r="EA49">
            <v>0</v>
          </cell>
          <cell r="EB49">
            <v>0</v>
          </cell>
          <cell r="EC49">
            <v>0</v>
          </cell>
          <cell r="ED49">
            <v>0</v>
          </cell>
          <cell r="EE49">
            <v>0</v>
          </cell>
          <cell r="EF49">
            <v>0</v>
          </cell>
          <cell r="EG49">
            <v>0</v>
          </cell>
          <cell r="EH49">
            <v>0</v>
          </cell>
          <cell r="EI49">
            <v>80000</v>
          </cell>
          <cell r="EJ49">
            <v>0</v>
          </cell>
          <cell r="EK49">
            <v>0</v>
          </cell>
          <cell r="EL49">
            <v>0</v>
          </cell>
          <cell r="EM49">
            <v>0</v>
          </cell>
          <cell r="EN49" t="str">
            <v>(select)</v>
          </cell>
          <cell r="EO49">
            <v>40000</v>
          </cell>
          <cell r="EP49">
            <v>0</v>
          </cell>
          <cell r="EQ49">
            <v>0</v>
          </cell>
          <cell r="ER49">
            <v>0</v>
          </cell>
          <cell r="ES49">
            <v>0</v>
          </cell>
          <cell r="ET49">
            <v>0</v>
          </cell>
          <cell r="EU49">
            <v>0</v>
          </cell>
          <cell r="EV49">
            <v>0</v>
          </cell>
          <cell r="EW49">
            <v>0</v>
          </cell>
          <cell r="EX49">
            <v>0</v>
          </cell>
          <cell r="EY49">
            <v>400000</v>
          </cell>
          <cell r="EZ49">
            <v>0</v>
          </cell>
          <cell r="FA49">
            <v>0</v>
          </cell>
          <cell r="FB49">
            <v>0</v>
          </cell>
          <cell r="FC49">
            <v>0</v>
          </cell>
          <cell r="FD49">
            <v>100000</v>
          </cell>
          <cell r="FE49">
            <v>100000</v>
          </cell>
          <cell r="FF49">
            <v>80000</v>
          </cell>
          <cell r="FG49">
            <v>0</v>
          </cell>
          <cell r="FH49">
            <v>0</v>
          </cell>
          <cell r="FI49">
            <v>0</v>
          </cell>
          <cell r="FJ49">
            <v>0</v>
          </cell>
          <cell r="FK49">
            <v>80000</v>
          </cell>
          <cell r="FL49">
            <v>40000</v>
          </cell>
          <cell r="FM49">
            <v>0</v>
          </cell>
          <cell r="FN49">
            <v>400000</v>
          </cell>
          <cell r="FO49">
            <v>0</v>
          </cell>
          <cell r="FP49" t="str">
            <v>Estimate (possibility of variance &lt;25%)</v>
          </cell>
          <cell r="FQ49" t="str">
            <v>Provide any additional information about expected operating impacts. Note: subject to annual operating budget review.</v>
          </cell>
          <cell r="FR49">
            <v>0</v>
          </cell>
          <cell r="FS49">
            <v>0</v>
          </cell>
          <cell r="FT49">
            <v>0</v>
          </cell>
          <cell r="FU49">
            <v>0</v>
          </cell>
          <cell r="FV49">
            <v>0</v>
          </cell>
          <cell r="FW49">
            <v>0</v>
          </cell>
          <cell r="FX49" t="str">
            <v>(select)</v>
          </cell>
          <cell r="FY49">
            <v>0</v>
          </cell>
          <cell r="FZ49">
            <v>0</v>
          </cell>
          <cell r="GA49">
            <v>0</v>
          </cell>
          <cell r="GB49">
            <v>0</v>
          </cell>
          <cell r="GC49">
            <v>0</v>
          </cell>
          <cell r="GD49">
            <v>0</v>
          </cell>
          <cell r="GE49" t="str">
            <v>(select)</v>
          </cell>
          <cell r="GF49">
            <v>0</v>
          </cell>
          <cell r="GG49">
            <v>0</v>
          </cell>
          <cell r="GH49">
            <v>0</v>
          </cell>
          <cell r="GI49">
            <v>0</v>
          </cell>
          <cell r="GJ49">
            <v>0</v>
          </cell>
          <cell r="GK49">
            <v>0</v>
          </cell>
          <cell r="GL49" t="str">
            <v>(select)</v>
          </cell>
          <cell r="GM49">
            <v>0</v>
          </cell>
          <cell r="GN49">
            <v>0</v>
          </cell>
          <cell r="GO49">
            <v>0</v>
          </cell>
          <cell r="GP49">
            <v>0</v>
          </cell>
          <cell r="GQ49">
            <v>0</v>
          </cell>
          <cell r="GR49">
            <v>0</v>
          </cell>
          <cell r="GS49" t="str">
            <v>(select)</v>
          </cell>
          <cell r="GT49">
            <v>0</v>
          </cell>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t="str">
            <v>(select)</v>
          </cell>
          <cell r="HM49">
            <v>0</v>
          </cell>
          <cell r="HN49">
            <v>0</v>
          </cell>
          <cell r="HO49">
            <v>0</v>
          </cell>
          <cell r="HP49">
            <v>0</v>
          </cell>
          <cell r="HQ49">
            <v>0</v>
          </cell>
          <cell r="HR49">
            <v>0</v>
          </cell>
          <cell r="HS49" t="str">
            <v>(select)</v>
          </cell>
          <cell r="HT49">
            <v>0</v>
          </cell>
          <cell r="HU49">
            <v>0</v>
          </cell>
          <cell r="HV49">
            <v>0</v>
          </cell>
          <cell r="HW49">
            <v>0</v>
          </cell>
          <cell r="HX49">
            <v>0</v>
          </cell>
          <cell r="HY49">
            <v>0</v>
          </cell>
          <cell r="HZ49" t="str">
            <v>(select)</v>
          </cell>
          <cell r="IA49">
            <v>0</v>
          </cell>
          <cell r="IB49">
            <v>0</v>
          </cell>
          <cell r="IC49">
            <v>0</v>
          </cell>
          <cell r="ID49">
            <v>0</v>
          </cell>
          <cell r="IE49">
            <v>0</v>
          </cell>
          <cell r="IF49">
            <v>0</v>
          </cell>
          <cell r="IG49" t="str">
            <v>(select)</v>
          </cell>
          <cell r="IH49">
            <v>0</v>
          </cell>
          <cell r="II49">
            <v>0</v>
          </cell>
          <cell r="IJ49">
            <v>0</v>
          </cell>
          <cell r="IK49">
            <v>0</v>
          </cell>
          <cell r="IL49">
            <v>0</v>
          </cell>
          <cell r="IM49">
            <v>0</v>
          </cell>
          <cell r="IN49">
            <v>0</v>
          </cell>
          <cell r="IO49">
            <v>0</v>
          </cell>
          <cell r="IP49">
            <v>0</v>
          </cell>
          <cell r="IQ49">
            <v>0</v>
          </cell>
          <cell r="IR49">
            <v>0</v>
          </cell>
          <cell r="IS49">
            <v>0</v>
          </cell>
          <cell r="IT49">
            <v>0</v>
          </cell>
          <cell r="IU49">
            <v>0</v>
          </cell>
          <cell r="IV49">
            <v>0</v>
          </cell>
          <cell r="IW49">
            <v>0</v>
          </cell>
          <cell r="IX49">
            <v>0</v>
          </cell>
          <cell r="IY49">
            <v>0</v>
          </cell>
          <cell r="IZ49" t="str">
            <v>Provide any additional information about expected operating impacts. Note: subject to annual operating budget review.</v>
          </cell>
          <cell r="JA49">
            <v>400000</v>
          </cell>
          <cell r="JB49" t="str">
            <v xml:space="preserve">  (select)</v>
          </cell>
          <cell r="JC49">
            <v>0</v>
          </cell>
          <cell r="JD49" t="str">
            <v xml:space="preserve">  (select)</v>
          </cell>
          <cell r="JE49">
            <v>0</v>
          </cell>
          <cell r="JF49" t="str">
            <v xml:space="preserve">  (select)</v>
          </cell>
          <cell r="JG49">
            <v>0</v>
          </cell>
          <cell r="JH49">
            <v>0</v>
          </cell>
          <cell r="JI49">
            <v>400000</v>
          </cell>
          <cell r="JJ49">
            <v>0</v>
          </cell>
          <cell r="JK49">
            <v>400000</v>
          </cell>
          <cell r="JL49">
            <v>0</v>
          </cell>
          <cell r="JM49">
            <v>0</v>
          </cell>
          <cell r="JN49">
            <v>0</v>
          </cell>
          <cell r="JO49">
            <v>0</v>
          </cell>
          <cell r="JP49">
            <v>0</v>
          </cell>
          <cell r="JQ49">
            <v>0</v>
          </cell>
          <cell r="JR49">
            <v>0</v>
          </cell>
          <cell r="JS49">
            <v>0</v>
          </cell>
          <cell r="JT49">
            <v>0</v>
          </cell>
          <cell r="JU49">
            <v>400000</v>
          </cell>
          <cell r="JV49">
            <v>400000</v>
          </cell>
          <cell r="JW49">
            <v>0</v>
          </cell>
          <cell r="JX49">
            <v>0</v>
          </cell>
          <cell r="JY49">
            <v>0</v>
          </cell>
          <cell r="JZ49">
            <v>0</v>
          </cell>
          <cell r="KA49">
            <v>400000</v>
          </cell>
          <cell r="KB49">
            <v>0</v>
          </cell>
          <cell r="KC49">
            <v>400000</v>
          </cell>
          <cell r="KD49">
            <v>0</v>
          </cell>
          <cell r="KE49">
            <v>0</v>
          </cell>
          <cell r="KF49">
            <v>0</v>
          </cell>
          <cell r="KG49">
            <v>0</v>
          </cell>
          <cell r="KH49">
            <v>0</v>
          </cell>
          <cell r="KI49">
            <v>0</v>
          </cell>
          <cell r="KJ49">
            <v>0</v>
          </cell>
          <cell r="KK49">
            <v>0</v>
          </cell>
          <cell r="KL49">
            <v>0</v>
          </cell>
          <cell r="KM49">
            <v>400000</v>
          </cell>
          <cell r="KN49" t="str">
            <v>(select)</v>
          </cell>
          <cell r="KO49">
            <v>0</v>
          </cell>
          <cell r="KP49" t="str">
            <v>(select)</v>
          </cell>
          <cell r="KQ49">
            <v>0</v>
          </cell>
          <cell r="KR49" t="str">
            <v>(select)</v>
          </cell>
          <cell r="KS49">
            <v>0</v>
          </cell>
          <cell r="KT49" t="str">
            <v>Source of funds for Value Proposition (e.g. Capital Plan Program)</v>
          </cell>
          <cell r="KU49" t="str">
            <v>$150K pay as you go, add to Capital Plan.</v>
          </cell>
          <cell r="KV49">
            <v>0</v>
          </cell>
          <cell r="KW49">
            <v>0</v>
          </cell>
          <cell r="KX49" t="str">
            <v>(select)</v>
          </cell>
          <cell r="KY49">
            <v>0</v>
          </cell>
          <cell r="KZ49" t="str">
            <v>(select)</v>
          </cell>
          <cell r="LA49">
            <v>0</v>
          </cell>
          <cell r="LB49" t="str">
            <v>(select)</v>
          </cell>
          <cell r="LC49" t="str">
            <v>(select)</v>
          </cell>
          <cell r="LD49">
            <v>0</v>
          </cell>
          <cell r="LE49">
            <v>0</v>
          </cell>
          <cell r="LF49" t="str">
            <v>(select)</v>
          </cell>
          <cell r="LG49">
            <v>0</v>
          </cell>
          <cell r="LH49">
            <v>0</v>
          </cell>
          <cell r="LM49">
            <v>0</v>
          </cell>
          <cell r="LN49">
            <v>0</v>
          </cell>
          <cell r="LO49">
            <v>0</v>
          </cell>
          <cell r="LP49">
            <v>0</v>
          </cell>
          <cell r="LQ49">
            <v>0</v>
          </cell>
          <cell r="LR49">
            <v>0</v>
          </cell>
          <cell r="LS49" t="str">
            <v>2015-18 Aging Hydrant Replacement</v>
          </cell>
          <cell r="LT49" t="str">
            <v>2015-18 Aging Hydrant Replacement</v>
          </cell>
          <cell r="LU49" t="str">
            <v>2015-18 Aging Hydrant Replacement</v>
          </cell>
          <cell r="LV49" t="b">
            <v>1</v>
          </cell>
          <cell r="LW49">
            <v>0</v>
          </cell>
          <cell r="LX49">
            <v>0</v>
          </cell>
          <cell r="LY49" t="str">
            <v>97</v>
          </cell>
        </row>
        <row r="50">
          <cell r="B50" t="str">
            <v>E13</v>
          </cell>
          <cell r="C50">
            <v>2017</v>
          </cell>
          <cell r="D50">
            <v>0</v>
          </cell>
          <cell r="E50" t="str">
            <v>Engineering Services</v>
          </cell>
          <cell r="F50" t="str">
            <v>(select)</v>
          </cell>
          <cell r="G50" t="str">
            <v>Donny Wong</v>
          </cell>
          <cell r="H50" t="str">
            <v>Program</v>
          </cell>
          <cell r="I50" t="str">
            <v>Capital</v>
          </cell>
          <cell r="J50" t="str">
            <v>No</v>
          </cell>
          <cell r="K50" t="str">
            <v>07. Utilities and Public Works</v>
          </cell>
          <cell r="L50" t="str">
            <v>A. Waterworks</v>
          </cell>
          <cell r="M50" t="str">
            <v xml:space="preserve">04. New </v>
          </cell>
          <cell r="N50" t="str">
            <v>2015-18 System Ext &amp; Minor Improv</v>
          </cell>
          <cell r="O50" t="str">
            <v>No</v>
          </cell>
          <cell r="P50" t="str">
            <v>January</v>
          </cell>
          <cell r="Q50">
            <v>2017</v>
          </cell>
          <cell r="R50" t="str">
            <v>December</v>
          </cell>
          <cell r="S50">
            <v>2017</v>
          </cell>
          <cell r="T50" t="str">
            <v>Existing asset/service</v>
          </cell>
          <cell r="U50" t="str">
            <v>Yes</v>
          </cell>
          <cell r="V50" t="str">
            <v>CEW-00077</v>
          </cell>
          <cell r="W50" t="str">
            <v>No</v>
          </cell>
          <cell r="X50" t="str">
            <v>(select)</v>
          </cell>
          <cell r="Y50" t="str">
            <v>No</v>
          </cell>
          <cell r="Z50" t="str">
            <v xml:space="preserve">Waterworks requires that developers contribute to the costs of upgrading the water system that are directly attributable to the new development.  In some instances, the City will cost share the upgrades due to the nature of the development (social housing, health care, etc). </v>
          </cell>
          <cell r="AA50" t="str">
            <v>For 2017, the significant amount of ongoing development in the city is expected to generate a need for one or more water main installation projects under this program.</v>
          </cell>
          <cell r="AB50">
            <v>0</v>
          </cell>
          <cell r="AC50">
            <v>0</v>
          </cell>
          <cell r="AD50">
            <v>0</v>
          </cell>
          <cell r="AE50">
            <v>0</v>
          </cell>
          <cell r="AF50">
            <v>0</v>
          </cell>
          <cell r="AG50">
            <v>0</v>
          </cell>
          <cell r="AH50">
            <v>0</v>
          </cell>
          <cell r="AI50">
            <v>0</v>
          </cell>
          <cell r="AJ50">
            <v>0</v>
          </cell>
          <cell r="AK50">
            <v>0</v>
          </cell>
          <cell r="AL50">
            <v>62000</v>
          </cell>
          <cell r="AM50">
            <v>15500</v>
          </cell>
          <cell r="AN50">
            <v>15500</v>
          </cell>
          <cell r="AO50">
            <v>15500</v>
          </cell>
          <cell r="AP50">
            <v>15500</v>
          </cell>
          <cell r="AQ50" t="str">
            <v>No</v>
          </cell>
          <cell r="AR50">
            <v>62000</v>
          </cell>
          <cell r="AS50">
            <v>15500</v>
          </cell>
          <cell r="AT50">
            <v>15500</v>
          </cell>
          <cell r="AU50">
            <v>15500</v>
          </cell>
          <cell r="AV50">
            <v>15500</v>
          </cell>
          <cell r="AW50" t="str">
            <v>No</v>
          </cell>
          <cell r="AX50">
            <v>56000</v>
          </cell>
          <cell r="AY50">
            <v>14000</v>
          </cell>
          <cell r="AZ50">
            <v>14000</v>
          </cell>
          <cell r="BA50">
            <v>14000</v>
          </cell>
          <cell r="BB50">
            <v>14000</v>
          </cell>
          <cell r="BC50" t="str">
            <v>(select)</v>
          </cell>
          <cell r="BD50">
            <v>0</v>
          </cell>
          <cell r="BE50">
            <v>0</v>
          </cell>
          <cell r="BF50">
            <v>0</v>
          </cell>
          <cell r="BG50">
            <v>0</v>
          </cell>
          <cell r="BH50">
            <v>0</v>
          </cell>
          <cell r="BI50" t="str">
            <v>(select)</v>
          </cell>
          <cell r="BJ50">
            <v>0</v>
          </cell>
          <cell r="BK50">
            <v>0</v>
          </cell>
          <cell r="BL50">
            <v>0</v>
          </cell>
          <cell r="BM50">
            <v>0</v>
          </cell>
          <cell r="BN50">
            <v>0</v>
          </cell>
          <cell r="BO50" t="str">
            <v>Yes</v>
          </cell>
          <cell r="BP50">
            <v>0</v>
          </cell>
          <cell r="BQ50">
            <v>0</v>
          </cell>
          <cell r="BR50">
            <v>0</v>
          </cell>
          <cell r="BS50">
            <v>0</v>
          </cell>
          <cell r="BT50">
            <v>0</v>
          </cell>
          <cell r="BU50">
            <v>0</v>
          </cell>
          <cell r="BV50">
            <v>0</v>
          </cell>
          <cell r="BW50">
            <v>0</v>
          </cell>
          <cell r="BX50">
            <v>0</v>
          </cell>
          <cell r="BY50">
            <v>0</v>
          </cell>
          <cell r="BZ50">
            <v>20000</v>
          </cell>
          <cell r="CA50">
            <v>5000</v>
          </cell>
          <cell r="CB50">
            <v>5000</v>
          </cell>
          <cell r="CC50">
            <v>5000</v>
          </cell>
          <cell r="CD50">
            <v>5000</v>
          </cell>
          <cell r="CE50" t="str">
            <v>No</v>
          </cell>
          <cell r="CF50">
            <v>0</v>
          </cell>
          <cell r="CG50">
            <v>0</v>
          </cell>
          <cell r="CH50">
            <v>0</v>
          </cell>
          <cell r="CI50">
            <v>0</v>
          </cell>
          <cell r="CJ50">
            <v>0</v>
          </cell>
          <cell r="CK50">
            <v>0</v>
          </cell>
          <cell r="CL50">
            <v>0</v>
          </cell>
          <cell r="CM50">
            <v>0</v>
          </cell>
          <cell r="CN50">
            <v>0</v>
          </cell>
          <cell r="CO50">
            <v>0</v>
          </cell>
          <cell r="CP50">
            <v>200000</v>
          </cell>
          <cell r="CQ50">
            <v>50000</v>
          </cell>
          <cell r="CR50">
            <v>50000</v>
          </cell>
          <cell r="CS50">
            <v>50000</v>
          </cell>
          <cell r="CT50">
            <v>50000</v>
          </cell>
          <cell r="CU50">
            <v>62000</v>
          </cell>
          <cell r="CV50">
            <v>100000</v>
          </cell>
          <cell r="CW50">
            <v>0</v>
          </cell>
          <cell r="CX50">
            <v>0</v>
          </cell>
          <cell r="CY50">
            <v>0</v>
          </cell>
          <cell r="CZ50" t="str">
            <v>(select)</v>
          </cell>
          <cell r="DA50">
            <v>62000</v>
          </cell>
          <cell r="DB50">
            <v>100000</v>
          </cell>
          <cell r="DC50">
            <v>0</v>
          </cell>
          <cell r="DD50">
            <v>0</v>
          </cell>
          <cell r="DE50">
            <v>0</v>
          </cell>
          <cell r="DF50" t="str">
            <v>(select)</v>
          </cell>
          <cell r="DG50">
            <v>56000</v>
          </cell>
          <cell r="DH50">
            <v>0</v>
          </cell>
          <cell r="DI50">
            <v>0</v>
          </cell>
          <cell r="DJ50">
            <v>0</v>
          </cell>
          <cell r="DK50">
            <v>0</v>
          </cell>
          <cell r="DL50" t="str">
            <v>(select)</v>
          </cell>
          <cell r="DM50">
            <v>0</v>
          </cell>
          <cell r="DN50">
            <v>0</v>
          </cell>
          <cell r="DO50">
            <v>0</v>
          </cell>
          <cell r="DP50">
            <v>0</v>
          </cell>
          <cell r="DQ50">
            <v>0</v>
          </cell>
          <cell r="DR50" t="str">
            <v>(select)</v>
          </cell>
          <cell r="DS50">
            <v>0</v>
          </cell>
          <cell r="DT50">
            <v>0</v>
          </cell>
          <cell r="DU50">
            <v>0</v>
          </cell>
          <cell r="DV50">
            <v>0</v>
          </cell>
          <cell r="DW50">
            <v>0</v>
          </cell>
          <cell r="DX50" t="str">
            <v>(select)</v>
          </cell>
          <cell r="DY50">
            <v>0</v>
          </cell>
          <cell r="DZ50">
            <v>0</v>
          </cell>
          <cell r="EA50">
            <v>0</v>
          </cell>
          <cell r="EB50">
            <v>0</v>
          </cell>
          <cell r="EC50">
            <v>0</v>
          </cell>
          <cell r="ED50">
            <v>0</v>
          </cell>
          <cell r="EE50">
            <v>0</v>
          </cell>
          <cell r="EF50">
            <v>0</v>
          </cell>
          <cell r="EG50">
            <v>0</v>
          </cell>
          <cell r="EH50">
            <v>0</v>
          </cell>
          <cell r="EI50">
            <v>20000</v>
          </cell>
          <cell r="EJ50">
            <v>50000</v>
          </cell>
          <cell r="EK50">
            <v>0</v>
          </cell>
          <cell r="EL50">
            <v>0</v>
          </cell>
          <cell r="EM50">
            <v>0</v>
          </cell>
          <cell r="EN50" t="str">
            <v>(select)</v>
          </cell>
          <cell r="EO50">
            <v>0</v>
          </cell>
          <cell r="EP50">
            <v>0</v>
          </cell>
          <cell r="EQ50">
            <v>0</v>
          </cell>
          <cell r="ER50">
            <v>0</v>
          </cell>
          <cell r="ES50">
            <v>0</v>
          </cell>
          <cell r="ET50">
            <v>0</v>
          </cell>
          <cell r="EU50">
            <v>0</v>
          </cell>
          <cell r="EV50">
            <v>0</v>
          </cell>
          <cell r="EW50">
            <v>0</v>
          </cell>
          <cell r="EX50">
            <v>0</v>
          </cell>
          <cell r="EY50">
            <v>200000</v>
          </cell>
          <cell r="EZ50">
            <v>250000</v>
          </cell>
          <cell r="FA50">
            <v>0</v>
          </cell>
          <cell r="FB50">
            <v>0</v>
          </cell>
          <cell r="FC50">
            <v>0</v>
          </cell>
          <cell r="FD50">
            <v>162000</v>
          </cell>
          <cell r="FE50">
            <v>162000</v>
          </cell>
          <cell r="FF50">
            <v>56000</v>
          </cell>
          <cell r="FG50">
            <v>0</v>
          </cell>
          <cell r="FH50">
            <v>0</v>
          </cell>
          <cell r="FI50">
            <v>0</v>
          </cell>
          <cell r="FJ50">
            <v>0</v>
          </cell>
          <cell r="FK50">
            <v>70000</v>
          </cell>
          <cell r="FL50">
            <v>0</v>
          </cell>
          <cell r="FM50">
            <v>0</v>
          </cell>
          <cell r="FN50">
            <v>450000</v>
          </cell>
          <cell r="FO50">
            <v>125000</v>
          </cell>
          <cell r="FP50" t="str">
            <v>Estimate (possibility of variance &lt;25%)</v>
          </cell>
          <cell r="FQ50" t="str">
            <v>Provide any additional information about expected operating impacts. Note: subject to annual operating budget review.</v>
          </cell>
          <cell r="FR50">
            <v>0</v>
          </cell>
          <cell r="FS50">
            <v>0</v>
          </cell>
          <cell r="FT50">
            <v>0</v>
          </cell>
          <cell r="FU50">
            <v>0</v>
          </cell>
          <cell r="FV50">
            <v>0</v>
          </cell>
          <cell r="FW50">
            <v>0</v>
          </cell>
          <cell r="FX50" t="str">
            <v>(select)</v>
          </cell>
          <cell r="FY50">
            <v>0</v>
          </cell>
          <cell r="FZ50">
            <v>0</v>
          </cell>
          <cell r="GA50">
            <v>0</v>
          </cell>
          <cell r="GB50">
            <v>0</v>
          </cell>
          <cell r="GC50">
            <v>0</v>
          </cell>
          <cell r="GD50">
            <v>0</v>
          </cell>
          <cell r="GE50" t="str">
            <v>(select)</v>
          </cell>
          <cell r="GF50">
            <v>0</v>
          </cell>
          <cell r="GG50">
            <v>0</v>
          </cell>
          <cell r="GH50">
            <v>0</v>
          </cell>
          <cell r="GI50">
            <v>0</v>
          </cell>
          <cell r="GJ50">
            <v>0</v>
          </cell>
          <cell r="GK50">
            <v>0</v>
          </cell>
          <cell r="GL50" t="str">
            <v>(select)</v>
          </cell>
          <cell r="GM50">
            <v>0</v>
          </cell>
          <cell r="GN50">
            <v>0</v>
          </cell>
          <cell r="GO50">
            <v>0</v>
          </cell>
          <cell r="GP50">
            <v>0</v>
          </cell>
          <cell r="GQ50">
            <v>0</v>
          </cell>
          <cell r="GR50">
            <v>0</v>
          </cell>
          <cell r="GS50" t="str">
            <v>(select)</v>
          </cell>
          <cell r="GT50">
            <v>0</v>
          </cell>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t="str">
            <v>(select)</v>
          </cell>
          <cell r="HM50">
            <v>0</v>
          </cell>
          <cell r="HN50">
            <v>0</v>
          </cell>
          <cell r="HO50">
            <v>0</v>
          </cell>
          <cell r="HP50">
            <v>0</v>
          </cell>
          <cell r="HQ50">
            <v>0</v>
          </cell>
          <cell r="HR50">
            <v>0</v>
          </cell>
          <cell r="HS50" t="str">
            <v>(select)</v>
          </cell>
          <cell r="HT50">
            <v>0</v>
          </cell>
          <cell r="HU50">
            <v>0</v>
          </cell>
          <cell r="HV50">
            <v>0</v>
          </cell>
          <cell r="HW50">
            <v>0</v>
          </cell>
          <cell r="HX50">
            <v>0</v>
          </cell>
          <cell r="HY50">
            <v>0</v>
          </cell>
          <cell r="HZ50" t="str">
            <v>(select)</v>
          </cell>
          <cell r="IA50">
            <v>0</v>
          </cell>
          <cell r="IB50">
            <v>0</v>
          </cell>
          <cell r="IC50">
            <v>0</v>
          </cell>
          <cell r="ID50">
            <v>0</v>
          </cell>
          <cell r="IE50">
            <v>0</v>
          </cell>
          <cell r="IF50">
            <v>0</v>
          </cell>
          <cell r="IG50" t="str">
            <v>(select)</v>
          </cell>
          <cell r="IH50">
            <v>0</v>
          </cell>
          <cell r="II50">
            <v>0</v>
          </cell>
          <cell r="IJ50">
            <v>0</v>
          </cell>
          <cell r="IK50">
            <v>0</v>
          </cell>
          <cell r="IL50">
            <v>0</v>
          </cell>
          <cell r="IM50">
            <v>0</v>
          </cell>
          <cell r="IN50">
            <v>0</v>
          </cell>
          <cell r="IO50">
            <v>0</v>
          </cell>
          <cell r="IP50">
            <v>0</v>
          </cell>
          <cell r="IQ50">
            <v>0</v>
          </cell>
          <cell r="IR50">
            <v>0</v>
          </cell>
          <cell r="IS50">
            <v>0</v>
          </cell>
          <cell r="IT50">
            <v>0</v>
          </cell>
          <cell r="IU50">
            <v>0</v>
          </cell>
          <cell r="IV50">
            <v>0</v>
          </cell>
          <cell r="IW50">
            <v>0</v>
          </cell>
          <cell r="IX50">
            <v>0</v>
          </cell>
          <cell r="IY50">
            <v>0</v>
          </cell>
          <cell r="IZ50" t="str">
            <v>Provide any additional information about expected operating impacts. Note: subject to annual operating budget review.</v>
          </cell>
          <cell r="JA50">
            <v>200000</v>
          </cell>
          <cell r="JB50" t="str">
            <v xml:space="preserve">  (select)</v>
          </cell>
          <cell r="JC50">
            <v>0</v>
          </cell>
          <cell r="JD50" t="str">
            <v xml:space="preserve">  (select)</v>
          </cell>
          <cell r="JE50">
            <v>0</v>
          </cell>
          <cell r="JF50" t="str">
            <v xml:space="preserve">  (select)</v>
          </cell>
          <cell r="JG50">
            <v>0</v>
          </cell>
          <cell r="JH50">
            <v>0</v>
          </cell>
          <cell r="JI50">
            <v>200000</v>
          </cell>
          <cell r="JJ50">
            <v>0</v>
          </cell>
          <cell r="JK50">
            <v>0</v>
          </cell>
          <cell r="JL50">
            <v>0</v>
          </cell>
          <cell r="JM50">
            <v>0</v>
          </cell>
          <cell r="JN50">
            <v>200000</v>
          </cell>
          <cell r="JO50">
            <v>0</v>
          </cell>
          <cell r="JP50">
            <v>0</v>
          </cell>
          <cell r="JQ50">
            <v>0</v>
          </cell>
          <cell r="JR50">
            <v>0</v>
          </cell>
          <cell r="JS50">
            <v>0</v>
          </cell>
          <cell r="JT50">
            <v>0</v>
          </cell>
          <cell r="JU50">
            <v>200000</v>
          </cell>
          <cell r="JV50">
            <v>200000</v>
          </cell>
          <cell r="JW50">
            <v>0</v>
          </cell>
          <cell r="JX50">
            <v>0</v>
          </cell>
          <cell r="JY50">
            <v>0</v>
          </cell>
          <cell r="JZ50">
            <v>0</v>
          </cell>
          <cell r="KA50">
            <v>200000</v>
          </cell>
          <cell r="KB50">
            <v>0</v>
          </cell>
          <cell r="KC50">
            <v>0</v>
          </cell>
          <cell r="KD50">
            <v>0</v>
          </cell>
          <cell r="KE50">
            <v>0</v>
          </cell>
          <cell r="KF50">
            <v>200000</v>
          </cell>
          <cell r="KG50">
            <v>0</v>
          </cell>
          <cell r="KH50">
            <v>0</v>
          </cell>
          <cell r="KI50">
            <v>0</v>
          </cell>
          <cell r="KJ50">
            <v>0</v>
          </cell>
          <cell r="KK50">
            <v>0</v>
          </cell>
          <cell r="KL50">
            <v>0</v>
          </cell>
          <cell r="KM50">
            <v>200000</v>
          </cell>
          <cell r="KN50" t="str">
            <v>(select)</v>
          </cell>
          <cell r="KO50">
            <v>0</v>
          </cell>
          <cell r="KP50" t="str">
            <v>(select)</v>
          </cell>
          <cell r="KQ50">
            <v>0</v>
          </cell>
          <cell r="KR50" t="str">
            <v>(select)</v>
          </cell>
          <cell r="KS50">
            <v>0</v>
          </cell>
          <cell r="KT50" t="str">
            <v>Source of funds for Value Proposition (e.g. Capital Plan Program)</v>
          </cell>
          <cell r="KU50" t="str">
            <v>Developer funded capital plan amount.</v>
          </cell>
          <cell r="KV50">
            <v>0</v>
          </cell>
          <cell r="KW50">
            <v>0</v>
          </cell>
          <cell r="KX50" t="str">
            <v>(select)</v>
          </cell>
          <cell r="KY50">
            <v>0</v>
          </cell>
          <cell r="KZ50" t="str">
            <v>(select)</v>
          </cell>
          <cell r="LA50">
            <v>0</v>
          </cell>
          <cell r="LB50" t="str">
            <v>(select)</v>
          </cell>
          <cell r="LC50" t="str">
            <v>(select)</v>
          </cell>
          <cell r="LD50">
            <v>0</v>
          </cell>
          <cell r="LE50">
            <v>0</v>
          </cell>
          <cell r="LF50" t="str">
            <v>(select)</v>
          </cell>
          <cell r="LG50">
            <v>0</v>
          </cell>
          <cell r="LH50">
            <v>0</v>
          </cell>
          <cell r="LM50">
            <v>0</v>
          </cell>
          <cell r="LN50">
            <v>0</v>
          </cell>
          <cell r="LO50">
            <v>0</v>
          </cell>
          <cell r="LP50">
            <v>0</v>
          </cell>
          <cell r="LQ50">
            <v>0</v>
          </cell>
          <cell r="LR50">
            <v>0</v>
          </cell>
          <cell r="LS50" t="str">
            <v>2015-18 System Extensions and Minor Improvements</v>
          </cell>
          <cell r="LT50" t="str">
            <v>2015-18 System Ext &amp; Minor Improv</v>
          </cell>
          <cell r="LU50" t="str">
            <v>2015-18 System Ext &amp; Minor Improv</v>
          </cell>
          <cell r="LV50" t="b">
            <v>1</v>
          </cell>
          <cell r="LW50">
            <v>0</v>
          </cell>
          <cell r="LX50">
            <v>0</v>
          </cell>
          <cell r="LY50" t="str">
            <v>100</v>
          </cell>
        </row>
        <row r="51">
          <cell r="B51" t="str">
            <v>E14</v>
          </cell>
          <cell r="C51">
            <v>2017</v>
          </cell>
          <cell r="D51">
            <v>0</v>
          </cell>
          <cell r="E51" t="str">
            <v>Engineering Services</v>
          </cell>
          <cell r="F51" t="str">
            <v>(select)</v>
          </cell>
          <cell r="G51" t="str">
            <v>Donny Wong</v>
          </cell>
          <cell r="H51" t="str">
            <v>Program</v>
          </cell>
          <cell r="I51" t="str">
            <v>Capital</v>
          </cell>
          <cell r="J51" t="str">
            <v>Yes</v>
          </cell>
          <cell r="K51" t="str">
            <v>07. Utilities and Public Works</v>
          </cell>
          <cell r="L51" t="str">
            <v>A. Waterworks</v>
          </cell>
          <cell r="M51" t="str">
            <v>03. Replacement &amp; major upgrades</v>
          </cell>
          <cell r="N51" t="str">
            <v>2015-18 Dedicated Fire Protection System</v>
          </cell>
          <cell r="O51" t="str">
            <v>No</v>
          </cell>
          <cell r="P51" t="str">
            <v>January</v>
          </cell>
          <cell r="Q51">
            <v>2017</v>
          </cell>
          <cell r="R51" t="str">
            <v>December</v>
          </cell>
          <cell r="S51">
            <v>2017</v>
          </cell>
          <cell r="T51" t="str">
            <v>Existing asset/service</v>
          </cell>
          <cell r="U51" t="str">
            <v>Yes</v>
          </cell>
          <cell r="V51" t="str">
            <v>CEW-00078</v>
          </cell>
          <cell r="W51" t="str">
            <v>No</v>
          </cell>
          <cell r="X51" t="str">
            <v>(select)</v>
          </cell>
          <cell r="Y51" t="str">
            <v>No</v>
          </cell>
          <cell r="Z51" t="str">
            <v>The Dedicated Fire Protection system (DFPS) is approaching 25 years in age and key mechanical systems with the pumping stations are beginning to fail.  This program provides capital funding to support the replacement of aging components to ensure the consistent performance of the DFPS system.</v>
          </cell>
          <cell r="AA51" t="str">
            <v>Funding will support the replacement of four fire pump controllers.</v>
          </cell>
          <cell r="AB51">
            <v>0</v>
          </cell>
          <cell r="AC51" t="str">
            <v>Replace fire pump controllers</v>
          </cell>
          <cell r="AD51">
            <v>4</v>
          </cell>
          <cell r="AE51" t="str">
            <v>each</v>
          </cell>
          <cell r="AF51">
            <v>0</v>
          </cell>
          <cell r="AG51">
            <v>0</v>
          </cell>
          <cell r="AH51">
            <v>0</v>
          </cell>
          <cell r="AI51">
            <v>0</v>
          </cell>
          <cell r="AJ51">
            <v>0</v>
          </cell>
          <cell r="AK51">
            <v>0</v>
          </cell>
          <cell r="AL51">
            <v>0</v>
          </cell>
          <cell r="AM51">
            <v>0</v>
          </cell>
          <cell r="AN51">
            <v>0</v>
          </cell>
          <cell r="AO51">
            <v>0</v>
          </cell>
          <cell r="AP51">
            <v>0</v>
          </cell>
          <cell r="AQ51" t="str">
            <v>No</v>
          </cell>
          <cell r="AR51">
            <v>0</v>
          </cell>
          <cell r="AS51">
            <v>0</v>
          </cell>
          <cell r="AT51">
            <v>0</v>
          </cell>
          <cell r="AU51">
            <v>0</v>
          </cell>
          <cell r="AV51">
            <v>0</v>
          </cell>
          <cell r="AW51" t="str">
            <v>No</v>
          </cell>
          <cell r="AX51">
            <v>0</v>
          </cell>
          <cell r="AY51">
            <v>0</v>
          </cell>
          <cell r="AZ51">
            <v>0</v>
          </cell>
          <cell r="BA51">
            <v>0</v>
          </cell>
          <cell r="BB51">
            <v>0</v>
          </cell>
          <cell r="BC51" t="str">
            <v>(select)</v>
          </cell>
          <cell r="BD51">
            <v>0</v>
          </cell>
          <cell r="BE51">
            <v>0</v>
          </cell>
          <cell r="BF51">
            <v>0</v>
          </cell>
          <cell r="BG51">
            <v>0</v>
          </cell>
          <cell r="BH51">
            <v>0</v>
          </cell>
          <cell r="BI51" t="str">
            <v>(select)</v>
          </cell>
          <cell r="BJ51">
            <v>0</v>
          </cell>
          <cell r="BK51">
            <v>0</v>
          </cell>
          <cell r="BL51">
            <v>0</v>
          </cell>
          <cell r="BM51">
            <v>0</v>
          </cell>
          <cell r="BN51">
            <v>0</v>
          </cell>
          <cell r="BO51" t="str">
            <v>Yes</v>
          </cell>
          <cell r="BP51">
            <v>100000</v>
          </cell>
          <cell r="BQ51">
            <v>25000</v>
          </cell>
          <cell r="BR51">
            <v>25000</v>
          </cell>
          <cell r="BS51">
            <v>25000</v>
          </cell>
          <cell r="BT51">
            <v>25000</v>
          </cell>
          <cell r="BU51">
            <v>0</v>
          </cell>
          <cell r="BV51">
            <v>0</v>
          </cell>
          <cell r="BW51">
            <v>0</v>
          </cell>
          <cell r="BX51">
            <v>0</v>
          </cell>
          <cell r="BY51">
            <v>0</v>
          </cell>
          <cell r="BZ51">
            <v>0</v>
          </cell>
          <cell r="CA51">
            <v>0</v>
          </cell>
          <cell r="CB51">
            <v>0</v>
          </cell>
          <cell r="CC51">
            <v>0</v>
          </cell>
          <cell r="CD51">
            <v>0</v>
          </cell>
          <cell r="CE51" t="str">
            <v>No</v>
          </cell>
          <cell r="CF51">
            <v>0</v>
          </cell>
          <cell r="CG51">
            <v>0</v>
          </cell>
          <cell r="CH51">
            <v>0</v>
          </cell>
          <cell r="CI51">
            <v>0</v>
          </cell>
          <cell r="CJ51">
            <v>0</v>
          </cell>
          <cell r="CK51">
            <v>0</v>
          </cell>
          <cell r="CL51">
            <v>0</v>
          </cell>
          <cell r="CM51">
            <v>0</v>
          </cell>
          <cell r="CN51">
            <v>0</v>
          </cell>
          <cell r="CO51">
            <v>0</v>
          </cell>
          <cell r="CP51">
            <v>100000</v>
          </cell>
          <cell r="CQ51">
            <v>25000</v>
          </cell>
          <cell r="CR51">
            <v>25000</v>
          </cell>
          <cell r="CS51">
            <v>25000</v>
          </cell>
          <cell r="CT51">
            <v>25000</v>
          </cell>
          <cell r="CU51">
            <v>0</v>
          </cell>
          <cell r="CV51">
            <v>0</v>
          </cell>
          <cell r="CW51">
            <v>0</v>
          </cell>
          <cell r="CX51">
            <v>0</v>
          </cell>
          <cell r="CY51">
            <v>0</v>
          </cell>
          <cell r="CZ51" t="str">
            <v>(select)</v>
          </cell>
          <cell r="DA51">
            <v>0</v>
          </cell>
          <cell r="DB51">
            <v>0</v>
          </cell>
          <cell r="DC51">
            <v>0</v>
          </cell>
          <cell r="DD51">
            <v>0</v>
          </cell>
          <cell r="DE51">
            <v>0</v>
          </cell>
          <cell r="DF51" t="str">
            <v>(select)</v>
          </cell>
          <cell r="DG51">
            <v>0</v>
          </cell>
          <cell r="DH51">
            <v>0</v>
          </cell>
          <cell r="DI51">
            <v>0</v>
          </cell>
          <cell r="DJ51">
            <v>0</v>
          </cell>
          <cell r="DK51">
            <v>0</v>
          </cell>
          <cell r="DL51" t="str">
            <v>(select)</v>
          </cell>
          <cell r="DM51">
            <v>0</v>
          </cell>
          <cell r="DN51">
            <v>0</v>
          </cell>
          <cell r="DO51">
            <v>0</v>
          </cell>
          <cell r="DP51">
            <v>0</v>
          </cell>
          <cell r="DQ51">
            <v>0</v>
          </cell>
          <cell r="DR51" t="str">
            <v>(select)</v>
          </cell>
          <cell r="DS51">
            <v>0</v>
          </cell>
          <cell r="DT51">
            <v>0</v>
          </cell>
          <cell r="DU51">
            <v>0</v>
          </cell>
          <cell r="DV51">
            <v>0</v>
          </cell>
          <cell r="DW51">
            <v>0</v>
          </cell>
          <cell r="DX51" t="str">
            <v>(select)</v>
          </cell>
          <cell r="DY51">
            <v>100000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t="str">
            <v>(select)</v>
          </cell>
          <cell r="EO51">
            <v>0</v>
          </cell>
          <cell r="EP51">
            <v>100000</v>
          </cell>
          <cell r="EQ51">
            <v>0</v>
          </cell>
          <cell r="ER51">
            <v>0</v>
          </cell>
          <cell r="ES51">
            <v>0</v>
          </cell>
          <cell r="ET51">
            <v>0</v>
          </cell>
          <cell r="EU51">
            <v>0</v>
          </cell>
          <cell r="EV51">
            <v>0</v>
          </cell>
          <cell r="EW51">
            <v>0</v>
          </cell>
          <cell r="EX51">
            <v>0</v>
          </cell>
          <cell r="EY51">
            <v>100000</v>
          </cell>
          <cell r="EZ51">
            <v>100000</v>
          </cell>
          <cell r="FA51">
            <v>0</v>
          </cell>
          <cell r="FB51">
            <v>0</v>
          </cell>
          <cell r="FC51">
            <v>0</v>
          </cell>
          <cell r="FD51">
            <v>0</v>
          </cell>
          <cell r="FE51">
            <v>0</v>
          </cell>
          <cell r="FF51">
            <v>0</v>
          </cell>
          <cell r="FG51">
            <v>0</v>
          </cell>
          <cell r="FH51">
            <v>0</v>
          </cell>
          <cell r="FI51">
            <v>100000</v>
          </cell>
          <cell r="FJ51">
            <v>0</v>
          </cell>
          <cell r="FK51">
            <v>0</v>
          </cell>
          <cell r="FL51">
            <v>100000</v>
          </cell>
          <cell r="FM51">
            <v>0</v>
          </cell>
          <cell r="FN51">
            <v>200000</v>
          </cell>
          <cell r="FO51">
            <v>0</v>
          </cell>
          <cell r="FP51" t="str">
            <v>Estimate (possibility of variance &lt;25%)</v>
          </cell>
          <cell r="FQ51" t="str">
            <v>Provide any additional information about expected operating impacts. Note: subject to annual operating budget review.</v>
          </cell>
          <cell r="FR51">
            <v>0</v>
          </cell>
          <cell r="FS51">
            <v>0</v>
          </cell>
          <cell r="FT51">
            <v>0</v>
          </cell>
          <cell r="FU51">
            <v>0</v>
          </cell>
          <cell r="FV51">
            <v>0</v>
          </cell>
          <cell r="FW51">
            <v>0</v>
          </cell>
          <cell r="FX51" t="str">
            <v>(select)</v>
          </cell>
          <cell r="FY51">
            <v>0</v>
          </cell>
          <cell r="FZ51">
            <v>0</v>
          </cell>
          <cell r="GA51">
            <v>0</v>
          </cell>
          <cell r="GB51">
            <v>0</v>
          </cell>
          <cell r="GC51">
            <v>0</v>
          </cell>
          <cell r="GD51">
            <v>0</v>
          </cell>
          <cell r="GE51" t="str">
            <v>(select)</v>
          </cell>
          <cell r="GF51">
            <v>0</v>
          </cell>
          <cell r="GG51">
            <v>0</v>
          </cell>
          <cell r="GH51">
            <v>0</v>
          </cell>
          <cell r="GI51">
            <v>0</v>
          </cell>
          <cell r="GJ51">
            <v>0</v>
          </cell>
          <cell r="GK51">
            <v>0</v>
          </cell>
          <cell r="GL51" t="str">
            <v>(select)</v>
          </cell>
          <cell r="GM51">
            <v>0</v>
          </cell>
          <cell r="GN51">
            <v>0</v>
          </cell>
          <cell r="GO51">
            <v>0</v>
          </cell>
          <cell r="GP51">
            <v>0</v>
          </cell>
          <cell r="GQ51">
            <v>0</v>
          </cell>
          <cell r="GR51">
            <v>0</v>
          </cell>
          <cell r="GS51" t="str">
            <v>(select)</v>
          </cell>
          <cell r="GT51">
            <v>0</v>
          </cell>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t="str">
            <v>(select)</v>
          </cell>
          <cell r="HM51">
            <v>0</v>
          </cell>
          <cell r="HN51">
            <v>0</v>
          </cell>
          <cell r="HO51">
            <v>0</v>
          </cell>
          <cell r="HP51">
            <v>0</v>
          </cell>
          <cell r="HQ51">
            <v>0</v>
          </cell>
          <cell r="HR51">
            <v>0</v>
          </cell>
          <cell r="HS51" t="str">
            <v>(select)</v>
          </cell>
          <cell r="HT51">
            <v>0</v>
          </cell>
          <cell r="HU51">
            <v>0</v>
          </cell>
          <cell r="HV51">
            <v>0</v>
          </cell>
          <cell r="HW51">
            <v>0</v>
          </cell>
          <cell r="HX51">
            <v>0</v>
          </cell>
          <cell r="HY51">
            <v>0</v>
          </cell>
          <cell r="HZ51" t="str">
            <v>(select)</v>
          </cell>
          <cell r="IA51">
            <v>0</v>
          </cell>
          <cell r="IB51">
            <v>0</v>
          </cell>
          <cell r="IC51">
            <v>0</v>
          </cell>
          <cell r="ID51">
            <v>0</v>
          </cell>
          <cell r="IE51">
            <v>0</v>
          </cell>
          <cell r="IF51">
            <v>0</v>
          </cell>
          <cell r="IG51" t="str">
            <v>(select)</v>
          </cell>
          <cell r="IH51">
            <v>0</v>
          </cell>
          <cell r="II51">
            <v>0</v>
          </cell>
          <cell r="IJ51">
            <v>0</v>
          </cell>
          <cell r="IK51">
            <v>0</v>
          </cell>
          <cell r="IL51">
            <v>0</v>
          </cell>
          <cell r="IM51">
            <v>0</v>
          </cell>
          <cell r="IN51">
            <v>0</v>
          </cell>
          <cell r="IO51">
            <v>0</v>
          </cell>
          <cell r="IP51">
            <v>0</v>
          </cell>
          <cell r="IQ51">
            <v>0</v>
          </cell>
          <cell r="IR51">
            <v>0</v>
          </cell>
          <cell r="IS51">
            <v>0</v>
          </cell>
          <cell r="IT51">
            <v>0</v>
          </cell>
          <cell r="IU51">
            <v>0</v>
          </cell>
          <cell r="IV51">
            <v>0</v>
          </cell>
          <cell r="IW51">
            <v>0</v>
          </cell>
          <cell r="IX51">
            <v>0</v>
          </cell>
          <cell r="IY51">
            <v>0</v>
          </cell>
          <cell r="IZ51" t="str">
            <v>Provide any additional information about expected operating impacts. Note: subject to annual operating budget review.</v>
          </cell>
          <cell r="JA51">
            <v>100000</v>
          </cell>
          <cell r="JB51" t="str">
            <v xml:space="preserve">  (select)</v>
          </cell>
          <cell r="JC51">
            <v>0</v>
          </cell>
          <cell r="JD51" t="str">
            <v xml:space="preserve">  (select)</v>
          </cell>
          <cell r="JE51">
            <v>0</v>
          </cell>
          <cell r="JF51" t="str">
            <v xml:space="preserve">  (select)</v>
          </cell>
          <cell r="JG51">
            <v>0</v>
          </cell>
          <cell r="JH51">
            <v>0</v>
          </cell>
          <cell r="JI51">
            <v>100000</v>
          </cell>
          <cell r="JJ51">
            <v>0</v>
          </cell>
          <cell r="JK51">
            <v>0</v>
          </cell>
          <cell r="JL51">
            <v>100000</v>
          </cell>
          <cell r="JM51">
            <v>0</v>
          </cell>
          <cell r="JN51">
            <v>0</v>
          </cell>
          <cell r="JO51">
            <v>0</v>
          </cell>
          <cell r="JP51">
            <v>0</v>
          </cell>
          <cell r="JQ51">
            <v>0</v>
          </cell>
          <cell r="JR51">
            <v>0</v>
          </cell>
          <cell r="JS51">
            <v>0</v>
          </cell>
          <cell r="JT51">
            <v>0</v>
          </cell>
          <cell r="JU51">
            <v>100000</v>
          </cell>
          <cell r="JV51">
            <v>100000</v>
          </cell>
          <cell r="JW51">
            <v>0</v>
          </cell>
          <cell r="JX51">
            <v>0</v>
          </cell>
          <cell r="JY51">
            <v>0</v>
          </cell>
          <cell r="JZ51">
            <v>0</v>
          </cell>
          <cell r="KA51">
            <v>100000</v>
          </cell>
          <cell r="KB51">
            <v>0</v>
          </cell>
          <cell r="KC51">
            <v>0</v>
          </cell>
          <cell r="KD51">
            <v>100000</v>
          </cell>
          <cell r="KE51">
            <v>0</v>
          </cell>
          <cell r="KF51">
            <v>0</v>
          </cell>
          <cell r="KG51">
            <v>0</v>
          </cell>
          <cell r="KH51">
            <v>0</v>
          </cell>
          <cell r="KI51">
            <v>0</v>
          </cell>
          <cell r="KJ51">
            <v>0</v>
          </cell>
          <cell r="KK51">
            <v>0</v>
          </cell>
          <cell r="KL51">
            <v>0</v>
          </cell>
          <cell r="KM51">
            <v>100000</v>
          </cell>
          <cell r="KN51" t="str">
            <v>(select)</v>
          </cell>
          <cell r="KO51">
            <v>0</v>
          </cell>
          <cell r="KP51" t="str">
            <v>(select)</v>
          </cell>
          <cell r="KQ51">
            <v>0</v>
          </cell>
          <cell r="KR51" t="str">
            <v>(select)</v>
          </cell>
          <cell r="KS51">
            <v>0</v>
          </cell>
          <cell r="KT51" t="str">
            <v>Source of funds for Value Proposition (e.g. Capital Plan Program)</v>
          </cell>
          <cell r="KU51">
            <v>0</v>
          </cell>
          <cell r="KV51">
            <v>0</v>
          </cell>
          <cell r="KW51">
            <v>0</v>
          </cell>
          <cell r="KX51" t="str">
            <v>(select)</v>
          </cell>
          <cell r="KY51">
            <v>0</v>
          </cell>
          <cell r="KZ51" t="str">
            <v>(select)</v>
          </cell>
          <cell r="LA51">
            <v>0</v>
          </cell>
          <cell r="LB51" t="str">
            <v>(select)</v>
          </cell>
          <cell r="LC51" t="str">
            <v>(select)</v>
          </cell>
          <cell r="LD51">
            <v>0</v>
          </cell>
          <cell r="LE51">
            <v>0</v>
          </cell>
          <cell r="LF51" t="str">
            <v>(select)</v>
          </cell>
          <cell r="LG51">
            <v>0</v>
          </cell>
          <cell r="LH51">
            <v>0</v>
          </cell>
          <cell r="LM51">
            <v>100000</v>
          </cell>
          <cell r="LN51">
            <v>0</v>
          </cell>
          <cell r="LO51">
            <v>0</v>
          </cell>
          <cell r="LP51">
            <v>0</v>
          </cell>
          <cell r="LQ51">
            <v>0</v>
          </cell>
          <cell r="LR51">
            <v>0</v>
          </cell>
          <cell r="LS51" t="str">
            <v>2015-18 Dedicated Fire Protection System</v>
          </cell>
          <cell r="LT51" t="str">
            <v>2015-18 Dedicated Fire Protection System</v>
          </cell>
          <cell r="LU51" t="str">
            <v>2015-18 Dedicated Fire Protection System</v>
          </cell>
          <cell r="LV51" t="b">
            <v>1</v>
          </cell>
          <cell r="LW51">
            <v>0</v>
          </cell>
          <cell r="LX51">
            <v>0</v>
          </cell>
          <cell r="LY51" t="str">
            <v>98</v>
          </cell>
        </row>
        <row r="52">
          <cell r="B52" t="str">
            <v>E15</v>
          </cell>
          <cell r="C52">
            <v>2017</v>
          </cell>
          <cell r="D52">
            <v>0</v>
          </cell>
          <cell r="E52" t="str">
            <v>Engineering Services</v>
          </cell>
          <cell r="F52" t="str">
            <v>(select)</v>
          </cell>
          <cell r="G52" t="str">
            <v>Donny Wong</v>
          </cell>
          <cell r="H52" t="str">
            <v>Program</v>
          </cell>
          <cell r="I52" t="str">
            <v>Capital</v>
          </cell>
          <cell r="J52" t="str">
            <v>No</v>
          </cell>
          <cell r="K52" t="str">
            <v>07. Utilities and Public Works</v>
          </cell>
          <cell r="L52" t="str">
            <v>A. Waterworks</v>
          </cell>
          <cell r="M52" t="str">
            <v xml:space="preserve">04. New </v>
          </cell>
          <cell r="N52" t="str">
            <v>2015-18 Access to Water</v>
          </cell>
          <cell r="O52" t="str">
            <v>No</v>
          </cell>
          <cell r="P52" t="str">
            <v>January</v>
          </cell>
          <cell r="Q52">
            <v>2017</v>
          </cell>
          <cell r="R52" t="str">
            <v>December</v>
          </cell>
          <cell r="S52">
            <v>2017</v>
          </cell>
          <cell r="T52" t="str">
            <v>Existing asset/service</v>
          </cell>
          <cell r="U52" t="str">
            <v>Yes</v>
          </cell>
          <cell r="V52" t="str">
            <v>CEW-00079</v>
          </cell>
          <cell r="W52" t="str">
            <v>No</v>
          </cell>
          <cell r="X52" t="str">
            <v>(select)</v>
          </cell>
          <cell r="Y52" t="str">
            <v>No</v>
          </cell>
          <cell r="Z52" t="str">
            <v>As part of the Regional goal and GCAT goal of promoting the quality of filtered tap water, more access to water was identified as a goal.  This program would increase the number of fountains and water access locations within the City and provide funding to build temporary fountains for extreme heat events.</v>
          </cell>
          <cell r="AA52" t="str">
            <v>In 2017, funding would cover the installation of two to three new drinking water fountains.</v>
          </cell>
          <cell r="AB52">
            <v>0</v>
          </cell>
          <cell r="AC52" t="str">
            <v>Water Fountains</v>
          </cell>
          <cell r="AD52">
            <v>3</v>
          </cell>
          <cell r="AE52" t="str">
            <v>Each</v>
          </cell>
          <cell r="AF52">
            <v>0</v>
          </cell>
          <cell r="AG52">
            <v>0</v>
          </cell>
          <cell r="AH52">
            <v>0</v>
          </cell>
          <cell r="AI52">
            <v>0</v>
          </cell>
          <cell r="AJ52">
            <v>0</v>
          </cell>
          <cell r="AK52">
            <v>0</v>
          </cell>
          <cell r="AL52">
            <v>30000</v>
          </cell>
          <cell r="AM52">
            <v>0</v>
          </cell>
          <cell r="AN52">
            <v>10000</v>
          </cell>
          <cell r="AO52">
            <v>10000</v>
          </cell>
          <cell r="AP52">
            <v>10000</v>
          </cell>
          <cell r="AQ52" t="str">
            <v>No</v>
          </cell>
          <cell r="AR52">
            <v>30000</v>
          </cell>
          <cell r="AS52">
            <v>0</v>
          </cell>
          <cell r="AT52">
            <v>10000</v>
          </cell>
          <cell r="AU52">
            <v>10000</v>
          </cell>
          <cell r="AV52">
            <v>10000</v>
          </cell>
          <cell r="AW52" t="str">
            <v>No</v>
          </cell>
          <cell r="AX52">
            <v>0</v>
          </cell>
          <cell r="AY52">
            <v>0</v>
          </cell>
          <cell r="AZ52">
            <v>0</v>
          </cell>
          <cell r="BA52">
            <v>0</v>
          </cell>
          <cell r="BB52">
            <v>0</v>
          </cell>
          <cell r="BC52" t="str">
            <v>(select)</v>
          </cell>
          <cell r="BD52">
            <v>0</v>
          </cell>
          <cell r="BE52">
            <v>0</v>
          </cell>
          <cell r="BF52">
            <v>0</v>
          </cell>
          <cell r="BG52">
            <v>0</v>
          </cell>
          <cell r="BH52">
            <v>0</v>
          </cell>
          <cell r="BI52" t="str">
            <v>(select)</v>
          </cell>
          <cell r="BJ52">
            <v>0</v>
          </cell>
          <cell r="BK52">
            <v>0</v>
          </cell>
          <cell r="BL52">
            <v>0</v>
          </cell>
          <cell r="BM52">
            <v>0</v>
          </cell>
          <cell r="BN52">
            <v>0</v>
          </cell>
          <cell r="BO52" t="str">
            <v>Yes</v>
          </cell>
          <cell r="BP52">
            <v>0</v>
          </cell>
          <cell r="BQ52">
            <v>0</v>
          </cell>
          <cell r="BR52">
            <v>0</v>
          </cell>
          <cell r="BS52">
            <v>0</v>
          </cell>
          <cell r="BT52">
            <v>0</v>
          </cell>
          <cell r="BU52">
            <v>0</v>
          </cell>
          <cell r="BV52">
            <v>0</v>
          </cell>
          <cell r="BW52">
            <v>0</v>
          </cell>
          <cell r="BX52">
            <v>0</v>
          </cell>
          <cell r="BY52">
            <v>0</v>
          </cell>
          <cell r="BZ52">
            <v>15000</v>
          </cell>
          <cell r="CA52">
            <v>0</v>
          </cell>
          <cell r="CB52">
            <v>5000</v>
          </cell>
          <cell r="CC52">
            <v>5000</v>
          </cell>
          <cell r="CD52">
            <v>5000</v>
          </cell>
          <cell r="CE52" t="str">
            <v>No</v>
          </cell>
          <cell r="CF52">
            <v>0</v>
          </cell>
          <cell r="CG52">
            <v>0</v>
          </cell>
          <cell r="CH52">
            <v>0</v>
          </cell>
          <cell r="CI52">
            <v>0</v>
          </cell>
          <cell r="CJ52">
            <v>0</v>
          </cell>
          <cell r="CK52">
            <v>0</v>
          </cell>
          <cell r="CL52">
            <v>0</v>
          </cell>
          <cell r="CM52">
            <v>0</v>
          </cell>
          <cell r="CN52">
            <v>0</v>
          </cell>
          <cell r="CO52">
            <v>0</v>
          </cell>
          <cell r="CP52">
            <v>75000</v>
          </cell>
          <cell r="CQ52">
            <v>0</v>
          </cell>
          <cell r="CR52">
            <v>25000</v>
          </cell>
          <cell r="CS52">
            <v>25000</v>
          </cell>
          <cell r="CT52">
            <v>25000</v>
          </cell>
          <cell r="CU52">
            <v>30000</v>
          </cell>
          <cell r="CV52">
            <v>30000</v>
          </cell>
          <cell r="CW52">
            <v>0</v>
          </cell>
          <cell r="CX52">
            <v>0</v>
          </cell>
          <cell r="CY52">
            <v>0</v>
          </cell>
          <cell r="CZ52" t="str">
            <v>(select)</v>
          </cell>
          <cell r="DA52">
            <v>30000</v>
          </cell>
          <cell r="DB52">
            <v>30000</v>
          </cell>
          <cell r="DC52">
            <v>0</v>
          </cell>
          <cell r="DD52">
            <v>0</v>
          </cell>
          <cell r="DE52">
            <v>0</v>
          </cell>
          <cell r="DF52" t="str">
            <v>(select)</v>
          </cell>
          <cell r="DG52">
            <v>0</v>
          </cell>
          <cell r="DH52">
            <v>0</v>
          </cell>
          <cell r="DI52">
            <v>0</v>
          </cell>
          <cell r="DJ52">
            <v>0</v>
          </cell>
          <cell r="DK52">
            <v>0</v>
          </cell>
          <cell r="DL52" t="str">
            <v>(select)</v>
          </cell>
          <cell r="DM52">
            <v>0</v>
          </cell>
          <cell r="DN52">
            <v>0</v>
          </cell>
          <cell r="DO52">
            <v>0</v>
          </cell>
          <cell r="DP52">
            <v>0</v>
          </cell>
          <cell r="DQ52">
            <v>0</v>
          </cell>
          <cell r="DR52" t="str">
            <v>(select)</v>
          </cell>
          <cell r="DS52">
            <v>0</v>
          </cell>
          <cell r="DT52">
            <v>0</v>
          </cell>
          <cell r="DU52">
            <v>0</v>
          </cell>
          <cell r="DV52">
            <v>0</v>
          </cell>
          <cell r="DW52">
            <v>0</v>
          </cell>
          <cell r="DX52" t="str">
            <v>(select)</v>
          </cell>
          <cell r="DY52">
            <v>0</v>
          </cell>
          <cell r="DZ52">
            <v>0</v>
          </cell>
          <cell r="EA52">
            <v>0</v>
          </cell>
          <cell r="EB52">
            <v>0</v>
          </cell>
          <cell r="EC52">
            <v>0</v>
          </cell>
          <cell r="ED52">
            <v>0</v>
          </cell>
          <cell r="EE52">
            <v>0</v>
          </cell>
          <cell r="EF52">
            <v>0</v>
          </cell>
          <cell r="EG52">
            <v>0</v>
          </cell>
          <cell r="EH52">
            <v>0</v>
          </cell>
          <cell r="EI52">
            <v>15000</v>
          </cell>
          <cell r="EJ52">
            <v>15000</v>
          </cell>
          <cell r="EK52">
            <v>0</v>
          </cell>
          <cell r="EL52">
            <v>0</v>
          </cell>
          <cell r="EM52">
            <v>0</v>
          </cell>
          <cell r="EN52" t="str">
            <v>(select)</v>
          </cell>
          <cell r="EO52">
            <v>0</v>
          </cell>
          <cell r="EP52">
            <v>0</v>
          </cell>
          <cell r="EQ52">
            <v>0</v>
          </cell>
          <cell r="ER52">
            <v>0</v>
          </cell>
          <cell r="ES52">
            <v>0</v>
          </cell>
          <cell r="ET52">
            <v>0</v>
          </cell>
          <cell r="EU52">
            <v>0</v>
          </cell>
          <cell r="EV52">
            <v>0</v>
          </cell>
          <cell r="EW52">
            <v>0</v>
          </cell>
          <cell r="EX52">
            <v>0</v>
          </cell>
          <cell r="EY52">
            <v>75000</v>
          </cell>
          <cell r="EZ52">
            <v>75000</v>
          </cell>
          <cell r="FA52">
            <v>0</v>
          </cell>
          <cell r="FB52">
            <v>0</v>
          </cell>
          <cell r="FC52">
            <v>0</v>
          </cell>
          <cell r="FD52">
            <v>60000</v>
          </cell>
          <cell r="FE52">
            <v>60000</v>
          </cell>
          <cell r="FF52">
            <v>0</v>
          </cell>
          <cell r="FG52">
            <v>0</v>
          </cell>
          <cell r="FH52">
            <v>0</v>
          </cell>
          <cell r="FI52">
            <v>0</v>
          </cell>
          <cell r="FJ52">
            <v>0</v>
          </cell>
          <cell r="FK52">
            <v>30000</v>
          </cell>
          <cell r="FL52">
            <v>0</v>
          </cell>
          <cell r="FM52">
            <v>0</v>
          </cell>
          <cell r="FN52">
            <v>150000</v>
          </cell>
          <cell r="FO52">
            <v>23000</v>
          </cell>
          <cell r="FP52" t="str">
            <v>Estimate (possibility of variance &lt;25%)</v>
          </cell>
          <cell r="FQ52" t="str">
            <v>Provide any additional information about expected operating impacts. Note: subject to annual operating budget review.</v>
          </cell>
          <cell r="FR52">
            <v>0</v>
          </cell>
          <cell r="FS52">
            <v>0</v>
          </cell>
          <cell r="FT52">
            <v>0</v>
          </cell>
          <cell r="FU52">
            <v>0</v>
          </cell>
          <cell r="FV52">
            <v>0</v>
          </cell>
          <cell r="FW52">
            <v>0</v>
          </cell>
          <cell r="FX52" t="str">
            <v>(select)</v>
          </cell>
          <cell r="FY52">
            <v>0</v>
          </cell>
          <cell r="FZ52">
            <v>0</v>
          </cell>
          <cell r="GA52">
            <v>0</v>
          </cell>
          <cell r="GB52">
            <v>0</v>
          </cell>
          <cell r="GC52">
            <v>0</v>
          </cell>
          <cell r="GD52">
            <v>0</v>
          </cell>
          <cell r="GE52" t="str">
            <v>(select)</v>
          </cell>
          <cell r="GF52">
            <v>0</v>
          </cell>
          <cell r="GG52">
            <v>0</v>
          </cell>
          <cell r="GH52">
            <v>0</v>
          </cell>
          <cell r="GI52">
            <v>0</v>
          </cell>
          <cell r="GJ52">
            <v>0</v>
          </cell>
          <cell r="GK52">
            <v>0</v>
          </cell>
          <cell r="GL52" t="str">
            <v>(select)</v>
          </cell>
          <cell r="GM52">
            <v>0</v>
          </cell>
          <cell r="GN52">
            <v>0</v>
          </cell>
          <cell r="GO52">
            <v>0</v>
          </cell>
          <cell r="GP52">
            <v>0</v>
          </cell>
          <cell r="GQ52">
            <v>0</v>
          </cell>
          <cell r="GR52">
            <v>0</v>
          </cell>
          <cell r="GS52" t="str">
            <v>(select)</v>
          </cell>
          <cell r="GT52">
            <v>0</v>
          </cell>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t="str">
            <v>(select)</v>
          </cell>
          <cell r="HM52">
            <v>0</v>
          </cell>
          <cell r="HN52">
            <v>0</v>
          </cell>
          <cell r="HO52">
            <v>0</v>
          </cell>
          <cell r="HP52">
            <v>0</v>
          </cell>
          <cell r="HQ52">
            <v>0</v>
          </cell>
          <cell r="HR52">
            <v>0</v>
          </cell>
          <cell r="HS52" t="str">
            <v>(select)</v>
          </cell>
          <cell r="HT52">
            <v>0</v>
          </cell>
          <cell r="HU52">
            <v>0</v>
          </cell>
          <cell r="HV52">
            <v>0</v>
          </cell>
          <cell r="HW52">
            <v>0</v>
          </cell>
          <cell r="HX52">
            <v>0</v>
          </cell>
          <cell r="HY52">
            <v>0</v>
          </cell>
          <cell r="HZ52" t="str">
            <v>(select)</v>
          </cell>
          <cell r="IA52">
            <v>0</v>
          </cell>
          <cell r="IB52">
            <v>0</v>
          </cell>
          <cell r="IC52">
            <v>0</v>
          </cell>
          <cell r="ID52">
            <v>0</v>
          </cell>
          <cell r="IE52">
            <v>0</v>
          </cell>
          <cell r="IF52">
            <v>0</v>
          </cell>
          <cell r="IG52" t="str">
            <v>(select)</v>
          </cell>
          <cell r="IH52">
            <v>0</v>
          </cell>
          <cell r="II52">
            <v>0</v>
          </cell>
          <cell r="IJ52">
            <v>0</v>
          </cell>
          <cell r="IK52">
            <v>0</v>
          </cell>
          <cell r="IL52">
            <v>0</v>
          </cell>
          <cell r="IM52">
            <v>0</v>
          </cell>
          <cell r="IN52">
            <v>0</v>
          </cell>
          <cell r="IO52">
            <v>0</v>
          </cell>
          <cell r="IP52">
            <v>0</v>
          </cell>
          <cell r="IQ52">
            <v>0</v>
          </cell>
          <cell r="IR52">
            <v>0</v>
          </cell>
          <cell r="IS52">
            <v>0</v>
          </cell>
          <cell r="IT52">
            <v>0</v>
          </cell>
          <cell r="IU52">
            <v>0</v>
          </cell>
          <cell r="IV52">
            <v>0</v>
          </cell>
          <cell r="IW52">
            <v>0</v>
          </cell>
          <cell r="IX52">
            <v>0</v>
          </cell>
          <cell r="IY52">
            <v>0</v>
          </cell>
          <cell r="IZ52" t="str">
            <v>Provide any additional information about expected operating impacts. Note: subject to annual operating budget review.</v>
          </cell>
          <cell r="JA52">
            <v>75000</v>
          </cell>
          <cell r="JB52" t="str">
            <v xml:space="preserve">  (select)</v>
          </cell>
          <cell r="JC52">
            <v>0</v>
          </cell>
          <cell r="JD52" t="str">
            <v xml:space="preserve">  (select)</v>
          </cell>
          <cell r="JE52">
            <v>0</v>
          </cell>
          <cell r="JF52" t="str">
            <v xml:space="preserve">  (select)</v>
          </cell>
          <cell r="JG52">
            <v>0</v>
          </cell>
          <cell r="JH52">
            <v>0</v>
          </cell>
          <cell r="JI52">
            <v>75000</v>
          </cell>
          <cell r="JJ52">
            <v>0</v>
          </cell>
          <cell r="JK52">
            <v>75000</v>
          </cell>
          <cell r="JL52">
            <v>0</v>
          </cell>
          <cell r="JM52">
            <v>0</v>
          </cell>
          <cell r="JN52">
            <v>0</v>
          </cell>
          <cell r="JO52">
            <v>0</v>
          </cell>
          <cell r="JP52">
            <v>0</v>
          </cell>
          <cell r="JQ52">
            <v>0</v>
          </cell>
          <cell r="JR52">
            <v>0</v>
          </cell>
          <cell r="JS52">
            <v>0</v>
          </cell>
          <cell r="JT52">
            <v>0</v>
          </cell>
          <cell r="JU52">
            <v>75000</v>
          </cell>
          <cell r="JV52">
            <v>75000</v>
          </cell>
          <cell r="JW52">
            <v>0</v>
          </cell>
          <cell r="JX52">
            <v>0</v>
          </cell>
          <cell r="JY52">
            <v>0</v>
          </cell>
          <cell r="JZ52">
            <v>0</v>
          </cell>
          <cell r="KA52">
            <v>75000</v>
          </cell>
          <cell r="KB52">
            <v>0</v>
          </cell>
          <cell r="KC52">
            <v>75000</v>
          </cell>
          <cell r="KD52">
            <v>0</v>
          </cell>
          <cell r="KE52">
            <v>0</v>
          </cell>
          <cell r="KF52">
            <v>0</v>
          </cell>
          <cell r="KG52">
            <v>0</v>
          </cell>
          <cell r="KH52">
            <v>0</v>
          </cell>
          <cell r="KI52">
            <v>0</v>
          </cell>
          <cell r="KJ52">
            <v>0</v>
          </cell>
          <cell r="KK52">
            <v>0</v>
          </cell>
          <cell r="KL52">
            <v>0</v>
          </cell>
          <cell r="KM52">
            <v>75000</v>
          </cell>
          <cell r="KN52" t="str">
            <v>(select)</v>
          </cell>
          <cell r="KO52">
            <v>0</v>
          </cell>
          <cell r="KP52" t="str">
            <v>(select)</v>
          </cell>
          <cell r="KQ52">
            <v>0</v>
          </cell>
          <cell r="KR52" t="str">
            <v>(select)</v>
          </cell>
          <cell r="KS52">
            <v>0</v>
          </cell>
          <cell r="KT52" t="str">
            <v>Source of funds for Value Proposition (e.g. Capital Plan Program)</v>
          </cell>
          <cell r="KU52" t="str">
            <v>Carry forward from CEW-00079</v>
          </cell>
          <cell r="KV52">
            <v>0</v>
          </cell>
          <cell r="KW52">
            <v>0</v>
          </cell>
          <cell r="KX52" t="str">
            <v>(select)</v>
          </cell>
          <cell r="KY52">
            <v>0</v>
          </cell>
          <cell r="KZ52" t="str">
            <v>(select)</v>
          </cell>
          <cell r="LA52">
            <v>0</v>
          </cell>
          <cell r="LB52" t="str">
            <v>(select)</v>
          </cell>
          <cell r="LC52" t="str">
            <v>(select)</v>
          </cell>
          <cell r="LD52">
            <v>0</v>
          </cell>
          <cell r="LE52">
            <v>0</v>
          </cell>
          <cell r="LF52" t="str">
            <v>(select)</v>
          </cell>
          <cell r="LG52">
            <v>0</v>
          </cell>
          <cell r="LH52">
            <v>0</v>
          </cell>
          <cell r="LM52">
            <v>0</v>
          </cell>
          <cell r="LN52">
            <v>0</v>
          </cell>
          <cell r="LO52">
            <v>0</v>
          </cell>
          <cell r="LP52">
            <v>0</v>
          </cell>
          <cell r="LQ52">
            <v>0</v>
          </cell>
          <cell r="LR52">
            <v>0</v>
          </cell>
          <cell r="LS52" t="str">
            <v>2015-18 Access to Water</v>
          </cell>
          <cell r="LT52" t="str">
            <v>2015-18 Access to Water</v>
          </cell>
          <cell r="LU52" t="str">
            <v>2015-18 Access to Water</v>
          </cell>
          <cell r="LV52" t="b">
            <v>1</v>
          </cell>
          <cell r="LW52">
            <v>0</v>
          </cell>
          <cell r="LX52">
            <v>0</v>
          </cell>
          <cell r="LY52" t="str">
            <v>101</v>
          </cell>
        </row>
        <row r="53">
          <cell r="B53" t="str">
            <v>E16</v>
          </cell>
          <cell r="C53">
            <v>2017</v>
          </cell>
          <cell r="D53">
            <v>0</v>
          </cell>
          <cell r="E53" t="str">
            <v>Engineering Services</v>
          </cell>
          <cell r="F53" t="str">
            <v>(select)</v>
          </cell>
          <cell r="G53" t="str">
            <v>Donny Wong</v>
          </cell>
          <cell r="H53" t="str">
            <v>Program</v>
          </cell>
          <cell r="I53" t="str">
            <v>Capital</v>
          </cell>
          <cell r="J53" t="str">
            <v>No</v>
          </cell>
          <cell r="K53" t="str">
            <v>07. Utilities and Public Works</v>
          </cell>
          <cell r="L53" t="str">
            <v>A. Waterworks</v>
          </cell>
          <cell r="M53" t="str">
            <v>02. Renovations &amp; minor upgrades</v>
          </cell>
          <cell r="N53" t="str">
            <v>2015-18 Water Conservation Capital Proj</v>
          </cell>
          <cell r="O53" t="str">
            <v>No</v>
          </cell>
          <cell r="P53" t="str">
            <v>January</v>
          </cell>
          <cell r="Q53">
            <v>2017</v>
          </cell>
          <cell r="R53" t="str">
            <v>December</v>
          </cell>
          <cell r="S53">
            <v>2017</v>
          </cell>
          <cell r="T53" t="str">
            <v>Existing asset/service</v>
          </cell>
          <cell r="U53" t="str">
            <v>Yes</v>
          </cell>
          <cell r="V53" t="str">
            <v>CEW-00080</v>
          </cell>
          <cell r="W53" t="str">
            <v>No</v>
          </cell>
          <cell r="X53" t="str">
            <v>(select)</v>
          </cell>
          <cell r="Y53" t="str">
            <v>No</v>
          </cell>
          <cell r="Z53" t="str">
            <v>A key component in the GCAT Water strategy recommends that the City demonstrate water conservation leadership within its own facilities.  Funding under this program would be used to focus on upgrades in Civic facilities that promote water conservation.</v>
          </cell>
          <cell r="AA53" t="str">
            <v>Reduction in water consumption in civic facilities.</v>
          </cell>
          <cell r="AB53">
            <v>0</v>
          </cell>
          <cell r="AC53">
            <v>0</v>
          </cell>
          <cell r="AD53">
            <v>0</v>
          </cell>
          <cell r="AE53">
            <v>0</v>
          </cell>
          <cell r="AF53">
            <v>0</v>
          </cell>
          <cell r="AG53">
            <v>0</v>
          </cell>
          <cell r="AH53">
            <v>0</v>
          </cell>
          <cell r="AI53">
            <v>0</v>
          </cell>
          <cell r="AJ53">
            <v>0</v>
          </cell>
          <cell r="AK53">
            <v>0</v>
          </cell>
          <cell r="AL53">
            <v>160000</v>
          </cell>
          <cell r="AM53">
            <v>40000</v>
          </cell>
          <cell r="AN53">
            <v>40000</v>
          </cell>
          <cell r="AO53">
            <v>40000</v>
          </cell>
          <cell r="AP53">
            <v>40000</v>
          </cell>
          <cell r="AQ53" t="str">
            <v>No</v>
          </cell>
          <cell r="AR53">
            <v>160000</v>
          </cell>
          <cell r="AS53">
            <v>40000</v>
          </cell>
          <cell r="AT53">
            <v>40000</v>
          </cell>
          <cell r="AU53">
            <v>40000</v>
          </cell>
          <cell r="AV53">
            <v>40000</v>
          </cell>
          <cell r="AW53" t="str">
            <v>No</v>
          </cell>
          <cell r="AX53">
            <v>0</v>
          </cell>
          <cell r="AY53">
            <v>0</v>
          </cell>
          <cell r="AZ53">
            <v>0</v>
          </cell>
          <cell r="BA53">
            <v>0</v>
          </cell>
          <cell r="BB53">
            <v>0</v>
          </cell>
          <cell r="BC53" t="str">
            <v>(select)</v>
          </cell>
          <cell r="BD53">
            <v>0</v>
          </cell>
          <cell r="BE53">
            <v>0</v>
          </cell>
          <cell r="BF53">
            <v>0</v>
          </cell>
          <cell r="BG53">
            <v>0</v>
          </cell>
          <cell r="BH53">
            <v>0</v>
          </cell>
          <cell r="BI53" t="str">
            <v>(select)</v>
          </cell>
          <cell r="BJ53">
            <v>0</v>
          </cell>
          <cell r="BK53">
            <v>0</v>
          </cell>
          <cell r="BL53">
            <v>0</v>
          </cell>
          <cell r="BM53">
            <v>0</v>
          </cell>
          <cell r="BN53">
            <v>0</v>
          </cell>
          <cell r="BO53" t="str">
            <v>Yes</v>
          </cell>
          <cell r="BP53">
            <v>0</v>
          </cell>
          <cell r="BQ53">
            <v>0</v>
          </cell>
          <cell r="BR53">
            <v>0</v>
          </cell>
          <cell r="BS53">
            <v>0</v>
          </cell>
          <cell r="BT53">
            <v>0</v>
          </cell>
          <cell r="BU53">
            <v>0</v>
          </cell>
          <cell r="BV53">
            <v>0</v>
          </cell>
          <cell r="BW53">
            <v>0</v>
          </cell>
          <cell r="BX53">
            <v>0</v>
          </cell>
          <cell r="BY53">
            <v>0</v>
          </cell>
          <cell r="BZ53">
            <v>80000</v>
          </cell>
          <cell r="CA53">
            <v>20000</v>
          </cell>
          <cell r="CB53">
            <v>20000</v>
          </cell>
          <cell r="CC53">
            <v>20000</v>
          </cell>
          <cell r="CD53">
            <v>20000</v>
          </cell>
          <cell r="CE53" t="str">
            <v>No</v>
          </cell>
          <cell r="CF53">
            <v>0</v>
          </cell>
          <cell r="CG53">
            <v>0</v>
          </cell>
          <cell r="CH53">
            <v>0</v>
          </cell>
          <cell r="CI53">
            <v>0</v>
          </cell>
          <cell r="CJ53">
            <v>0</v>
          </cell>
          <cell r="CK53">
            <v>0</v>
          </cell>
          <cell r="CL53">
            <v>0</v>
          </cell>
          <cell r="CM53">
            <v>0</v>
          </cell>
          <cell r="CN53">
            <v>0</v>
          </cell>
          <cell r="CO53">
            <v>0</v>
          </cell>
          <cell r="CP53">
            <v>400000</v>
          </cell>
          <cell r="CQ53">
            <v>100000</v>
          </cell>
          <cell r="CR53">
            <v>100000</v>
          </cell>
          <cell r="CS53">
            <v>100000</v>
          </cell>
          <cell r="CT53">
            <v>100000</v>
          </cell>
          <cell r="CU53">
            <v>160000</v>
          </cell>
          <cell r="CV53">
            <v>0</v>
          </cell>
          <cell r="CW53">
            <v>0</v>
          </cell>
          <cell r="CX53">
            <v>0</v>
          </cell>
          <cell r="CY53">
            <v>0</v>
          </cell>
          <cell r="CZ53" t="str">
            <v>(select)</v>
          </cell>
          <cell r="DA53">
            <v>160000</v>
          </cell>
          <cell r="DB53">
            <v>0</v>
          </cell>
          <cell r="DC53">
            <v>0</v>
          </cell>
          <cell r="DD53">
            <v>0</v>
          </cell>
          <cell r="DE53">
            <v>0</v>
          </cell>
          <cell r="DF53" t="str">
            <v>(select)</v>
          </cell>
          <cell r="DG53">
            <v>0</v>
          </cell>
          <cell r="DH53">
            <v>0</v>
          </cell>
          <cell r="DI53">
            <v>0</v>
          </cell>
          <cell r="DJ53">
            <v>0</v>
          </cell>
          <cell r="DK53">
            <v>0</v>
          </cell>
          <cell r="DL53" t="str">
            <v>(select)</v>
          </cell>
          <cell r="DM53">
            <v>0</v>
          </cell>
          <cell r="DN53">
            <v>0</v>
          </cell>
          <cell r="DO53">
            <v>0</v>
          </cell>
          <cell r="DP53">
            <v>0</v>
          </cell>
          <cell r="DQ53">
            <v>0</v>
          </cell>
          <cell r="DR53" t="str">
            <v>(select)</v>
          </cell>
          <cell r="DS53">
            <v>0</v>
          </cell>
          <cell r="DT53">
            <v>0</v>
          </cell>
          <cell r="DU53">
            <v>0</v>
          </cell>
          <cell r="DV53">
            <v>0</v>
          </cell>
          <cell r="DW53">
            <v>0</v>
          </cell>
          <cell r="DX53" t="str">
            <v>(select)</v>
          </cell>
          <cell r="DY53">
            <v>0</v>
          </cell>
          <cell r="DZ53">
            <v>0</v>
          </cell>
          <cell r="EA53">
            <v>0</v>
          </cell>
          <cell r="EB53">
            <v>0</v>
          </cell>
          <cell r="EC53">
            <v>0</v>
          </cell>
          <cell r="ED53">
            <v>0</v>
          </cell>
          <cell r="EE53">
            <v>0</v>
          </cell>
          <cell r="EF53">
            <v>0</v>
          </cell>
          <cell r="EG53">
            <v>0</v>
          </cell>
          <cell r="EH53">
            <v>0</v>
          </cell>
          <cell r="EI53">
            <v>80000</v>
          </cell>
          <cell r="EJ53">
            <v>0</v>
          </cell>
          <cell r="EK53">
            <v>0</v>
          </cell>
          <cell r="EL53">
            <v>0</v>
          </cell>
          <cell r="EM53">
            <v>0</v>
          </cell>
          <cell r="EN53" t="str">
            <v>(select)</v>
          </cell>
          <cell r="EO53">
            <v>0</v>
          </cell>
          <cell r="EP53">
            <v>0</v>
          </cell>
          <cell r="EQ53">
            <v>0</v>
          </cell>
          <cell r="ER53">
            <v>0</v>
          </cell>
          <cell r="ES53">
            <v>0</v>
          </cell>
          <cell r="ET53">
            <v>0</v>
          </cell>
          <cell r="EU53">
            <v>0</v>
          </cell>
          <cell r="EV53">
            <v>0</v>
          </cell>
          <cell r="EW53">
            <v>0</v>
          </cell>
          <cell r="EX53">
            <v>0</v>
          </cell>
          <cell r="EY53">
            <v>400000</v>
          </cell>
          <cell r="EZ53">
            <v>0</v>
          </cell>
          <cell r="FA53">
            <v>0</v>
          </cell>
          <cell r="FB53">
            <v>0</v>
          </cell>
          <cell r="FC53">
            <v>0</v>
          </cell>
          <cell r="FD53">
            <v>160000</v>
          </cell>
          <cell r="FE53">
            <v>160000</v>
          </cell>
          <cell r="FF53">
            <v>0</v>
          </cell>
          <cell r="FG53">
            <v>0</v>
          </cell>
          <cell r="FH53">
            <v>0</v>
          </cell>
          <cell r="FI53">
            <v>0</v>
          </cell>
          <cell r="FJ53">
            <v>0</v>
          </cell>
          <cell r="FK53">
            <v>80000</v>
          </cell>
          <cell r="FL53">
            <v>0</v>
          </cell>
          <cell r="FM53">
            <v>0</v>
          </cell>
          <cell r="FN53">
            <v>400000</v>
          </cell>
          <cell r="FO53">
            <v>55000</v>
          </cell>
          <cell r="FP53" t="str">
            <v>Estimate (possibility of variance &lt;25%)</v>
          </cell>
          <cell r="FQ53" t="str">
            <v>Provide any additional information about expected operating impacts. Note: subject to annual operating budget review.</v>
          </cell>
          <cell r="FR53">
            <v>0</v>
          </cell>
          <cell r="FS53">
            <v>0</v>
          </cell>
          <cell r="FT53">
            <v>0</v>
          </cell>
          <cell r="FU53">
            <v>0</v>
          </cell>
          <cell r="FV53">
            <v>0</v>
          </cell>
          <cell r="FW53">
            <v>0</v>
          </cell>
          <cell r="FX53" t="str">
            <v>(select)</v>
          </cell>
          <cell r="FY53">
            <v>0</v>
          </cell>
          <cell r="FZ53">
            <v>0</v>
          </cell>
          <cell r="GA53">
            <v>0</v>
          </cell>
          <cell r="GB53">
            <v>0</v>
          </cell>
          <cell r="GC53">
            <v>0</v>
          </cell>
          <cell r="GD53">
            <v>0</v>
          </cell>
          <cell r="GE53" t="str">
            <v>(select)</v>
          </cell>
          <cell r="GF53">
            <v>0</v>
          </cell>
          <cell r="GG53">
            <v>0</v>
          </cell>
          <cell r="GH53">
            <v>0</v>
          </cell>
          <cell r="GI53">
            <v>0</v>
          </cell>
          <cell r="GJ53">
            <v>0</v>
          </cell>
          <cell r="GK53">
            <v>0</v>
          </cell>
          <cell r="GL53" t="str">
            <v>(select)</v>
          </cell>
          <cell r="GM53">
            <v>0</v>
          </cell>
          <cell r="GN53">
            <v>0</v>
          </cell>
          <cell r="GO53">
            <v>0</v>
          </cell>
          <cell r="GP53">
            <v>0</v>
          </cell>
          <cell r="GQ53">
            <v>0</v>
          </cell>
          <cell r="GR53">
            <v>0</v>
          </cell>
          <cell r="GS53" t="str">
            <v>(select)</v>
          </cell>
          <cell r="GT53">
            <v>0</v>
          </cell>
          <cell r="GU53">
            <v>0</v>
          </cell>
          <cell r="GV53">
            <v>0</v>
          </cell>
          <cell r="GW53">
            <v>0</v>
          </cell>
          <cell r="GX53">
            <v>0</v>
          </cell>
          <cell r="GY53">
            <v>0</v>
          </cell>
          <cell r="GZ53">
            <v>0</v>
          </cell>
          <cell r="HA53">
            <v>0</v>
          </cell>
          <cell r="HB53">
            <v>0</v>
          </cell>
          <cell r="HC53">
            <v>0</v>
          </cell>
          <cell r="HD53">
            <v>0</v>
          </cell>
          <cell r="HE53">
            <v>0</v>
          </cell>
          <cell r="HF53">
            <v>0</v>
          </cell>
          <cell r="HG53">
            <v>0</v>
          </cell>
          <cell r="HH53">
            <v>0</v>
          </cell>
          <cell r="HI53">
            <v>0</v>
          </cell>
          <cell r="HJ53">
            <v>0</v>
          </cell>
          <cell r="HK53">
            <v>0</v>
          </cell>
          <cell r="HL53" t="str">
            <v>(select)</v>
          </cell>
          <cell r="HM53">
            <v>0</v>
          </cell>
          <cell r="HN53">
            <v>0</v>
          </cell>
          <cell r="HO53">
            <v>0</v>
          </cell>
          <cell r="HP53">
            <v>0</v>
          </cell>
          <cell r="HQ53">
            <v>0</v>
          </cell>
          <cell r="HR53">
            <v>0</v>
          </cell>
          <cell r="HS53" t="str">
            <v>(select)</v>
          </cell>
          <cell r="HT53">
            <v>0</v>
          </cell>
          <cell r="HU53">
            <v>0</v>
          </cell>
          <cell r="HV53">
            <v>0</v>
          </cell>
          <cell r="HW53">
            <v>0</v>
          </cell>
          <cell r="HX53">
            <v>0</v>
          </cell>
          <cell r="HY53">
            <v>0</v>
          </cell>
          <cell r="HZ53" t="str">
            <v>(select)</v>
          </cell>
          <cell r="IA53">
            <v>0</v>
          </cell>
          <cell r="IB53">
            <v>0</v>
          </cell>
          <cell r="IC53">
            <v>0</v>
          </cell>
          <cell r="ID53">
            <v>0</v>
          </cell>
          <cell r="IE53">
            <v>0</v>
          </cell>
          <cell r="IF53">
            <v>0</v>
          </cell>
          <cell r="IG53" t="str">
            <v>(select)</v>
          </cell>
          <cell r="IH53">
            <v>0</v>
          </cell>
          <cell r="II53">
            <v>0</v>
          </cell>
          <cell r="IJ53">
            <v>0</v>
          </cell>
          <cell r="IK53">
            <v>0</v>
          </cell>
          <cell r="IL53">
            <v>0</v>
          </cell>
          <cell r="IM53">
            <v>0</v>
          </cell>
          <cell r="IN53">
            <v>0</v>
          </cell>
          <cell r="IO53">
            <v>0</v>
          </cell>
          <cell r="IP53">
            <v>0</v>
          </cell>
          <cell r="IQ53">
            <v>0</v>
          </cell>
          <cell r="IR53">
            <v>0</v>
          </cell>
          <cell r="IS53">
            <v>0</v>
          </cell>
          <cell r="IT53">
            <v>0</v>
          </cell>
          <cell r="IU53">
            <v>0</v>
          </cell>
          <cell r="IV53">
            <v>0</v>
          </cell>
          <cell r="IW53">
            <v>0</v>
          </cell>
          <cell r="IX53">
            <v>0</v>
          </cell>
          <cell r="IY53">
            <v>0</v>
          </cell>
          <cell r="IZ53" t="str">
            <v>Provide any additional information about expected operating impacts. Note: subject to annual operating budget review.</v>
          </cell>
          <cell r="JA53">
            <v>400000</v>
          </cell>
          <cell r="JB53" t="str">
            <v xml:space="preserve">  (select)</v>
          </cell>
          <cell r="JC53">
            <v>0</v>
          </cell>
          <cell r="JD53" t="str">
            <v xml:space="preserve">  (select)</v>
          </cell>
          <cell r="JE53">
            <v>0</v>
          </cell>
          <cell r="JF53" t="str">
            <v xml:space="preserve">  (select)</v>
          </cell>
          <cell r="JG53">
            <v>0</v>
          </cell>
          <cell r="JH53">
            <v>0</v>
          </cell>
          <cell r="JI53">
            <v>400000</v>
          </cell>
          <cell r="JJ53">
            <v>0</v>
          </cell>
          <cell r="JK53">
            <v>0</v>
          </cell>
          <cell r="JL53">
            <v>400000</v>
          </cell>
          <cell r="JM53">
            <v>0</v>
          </cell>
          <cell r="JN53">
            <v>0</v>
          </cell>
          <cell r="JO53">
            <v>0</v>
          </cell>
          <cell r="JP53">
            <v>0</v>
          </cell>
          <cell r="JQ53">
            <v>0</v>
          </cell>
          <cell r="JR53">
            <v>0</v>
          </cell>
          <cell r="JS53">
            <v>0</v>
          </cell>
          <cell r="JT53">
            <v>0</v>
          </cell>
          <cell r="JU53">
            <v>400000</v>
          </cell>
          <cell r="JV53">
            <v>400000</v>
          </cell>
          <cell r="JW53">
            <v>0</v>
          </cell>
          <cell r="JX53">
            <v>0</v>
          </cell>
          <cell r="JY53">
            <v>0</v>
          </cell>
          <cell r="JZ53">
            <v>0</v>
          </cell>
          <cell r="KA53">
            <v>400000</v>
          </cell>
          <cell r="KB53">
            <v>0</v>
          </cell>
          <cell r="KC53">
            <v>0</v>
          </cell>
          <cell r="KD53">
            <v>400000</v>
          </cell>
          <cell r="KE53">
            <v>0</v>
          </cell>
          <cell r="KF53">
            <v>0</v>
          </cell>
          <cell r="KG53">
            <v>0</v>
          </cell>
          <cell r="KH53">
            <v>0</v>
          </cell>
          <cell r="KI53">
            <v>0</v>
          </cell>
          <cell r="KJ53">
            <v>0</v>
          </cell>
          <cell r="KK53">
            <v>0</v>
          </cell>
          <cell r="KL53">
            <v>0</v>
          </cell>
          <cell r="KM53">
            <v>400000</v>
          </cell>
          <cell r="KN53" t="str">
            <v>(select)</v>
          </cell>
          <cell r="KO53">
            <v>0</v>
          </cell>
          <cell r="KP53" t="str">
            <v>(select)</v>
          </cell>
          <cell r="KQ53">
            <v>0</v>
          </cell>
          <cell r="KR53" t="str">
            <v>(select)</v>
          </cell>
          <cell r="KS53">
            <v>0</v>
          </cell>
          <cell r="KT53" t="str">
            <v>Source of funds for Value Proposition (e.g. Capital Plan Program)</v>
          </cell>
          <cell r="KU53">
            <v>0</v>
          </cell>
          <cell r="KV53">
            <v>0</v>
          </cell>
          <cell r="KW53">
            <v>0</v>
          </cell>
          <cell r="KX53" t="str">
            <v>(select)</v>
          </cell>
          <cell r="KY53">
            <v>0</v>
          </cell>
          <cell r="KZ53" t="str">
            <v>(select)</v>
          </cell>
          <cell r="LA53">
            <v>0</v>
          </cell>
          <cell r="LB53" t="str">
            <v>(select)</v>
          </cell>
          <cell r="LC53" t="str">
            <v>(select)</v>
          </cell>
          <cell r="LD53">
            <v>0</v>
          </cell>
          <cell r="LE53">
            <v>0</v>
          </cell>
          <cell r="LF53" t="str">
            <v>(select)</v>
          </cell>
          <cell r="LG53">
            <v>0</v>
          </cell>
          <cell r="LH53">
            <v>0</v>
          </cell>
          <cell r="LM53">
            <v>400000</v>
          </cell>
          <cell r="LN53">
            <v>0</v>
          </cell>
          <cell r="LO53">
            <v>0</v>
          </cell>
          <cell r="LP53">
            <v>0</v>
          </cell>
          <cell r="LQ53">
            <v>0</v>
          </cell>
          <cell r="LR53">
            <v>0</v>
          </cell>
          <cell r="LS53" t="str">
            <v>2015-18 Water Conservation Capital Project</v>
          </cell>
          <cell r="LT53" t="str">
            <v>2015-18 Water Conservation Capital Proj</v>
          </cell>
          <cell r="LU53" t="str">
            <v>2015-18 Water Conservation Capital Proj</v>
          </cell>
          <cell r="LV53" t="b">
            <v>1</v>
          </cell>
          <cell r="LW53">
            <v>0</v>
          </cell>
          <cell r="LX53">
            <v>0</v>
          </cell>
          <cell r="LY53" t="str">
            <v>98</v>
          </cell>
        </row>
        <row r="54">
          <cell r="B54" t="str">
            <v>E17</v>
          </cell>
          <cell r="C54">
            <v>2017</v>
          </cell>
          <cell r="D54">
            <v>0</v>
          </cell>
          <cell r="E54" t="str">
            <v>Engineering Services</v>
          </cell>
          <cell r="F54" t="str">
            <v>(select)</v>
          </cell>
          <cell r="G54" t="str">
            <v>Donny Wong</v>
          </cell>
          <cell r="H54" t="str">
            <v>Program</v>
          </cell>
          <cell r="I54" t="str">
            <v>Capital</v>
          </cell>
          <cell r="J54" t="str">
            <v>No</v>
          </cell>
          <cell r="K54" t="str">
            <v>07. Utilities and Public Works</v>
          </cell>
          <cell r="L54" t="str">
            <v>A. Waterworks</v>
          </cell>
          <cell r="M54" t="str">
            <v>02. Renovations &amp; minor upgrades</v>
          </cell>
          <cell r="N54" t="str">
            <v>2015-18 Water Quality Capital</v>
          </cell>
          <cell r="O54" t="str">
            <v>No</v>
          </cell>
          <cell r="P54" t="str">
            <v>January</v>
          </cell>
          <cell r="Q54">
            <v>2017</v>
          </cell>
          <cell r="R54" t="str">
            <v>December</v>
          </cell>
          <cell r="S54">
            <v>2017</v>
          </cell>
          <cell r="T54" t="str">
            <v>Existing asset/service</v>
          </cell>
          <cell r="U54" t="str">
            <v>Yes</v>
          </cell>
          <cell r="V54" t="str">
            <v>CEW-00083</v>
          </cell>
          <cell r="W54" t="str">
            <v>No</v>
          </cell>
          <cell r="X54" t="str">
            <v>(select)</v>
          </cell>
          <cell r="Y54" t="str">
            <v>No</v>
          </cell>
          <cell r="Z54" t="str">
            <v>This program provides funding for projects aimed at improving water quality and supports GCAT related initiatives.</v>
          </cell>
          <cell r="AA54" t="str">
            <v>In 2017, funding in this program will be used for capital projects that will seek to improve water quality in areas of the system where low demands contribute to reduced water quality characteristics such as turbidity or higher than normal metal concentrations.</v>
          </cell>
          <cell r="AB54">
            <v>0</v>
          </cell>
          <cell r="AC54">
            <v>0</v>
          </cell>
          <cell r="AD54">
            <v>0</v>
          </cell>
          <cell r="AE54">
            <v>0</v>
          </cell>
          <cell r="AF54">
            <v>0</v>
          </cell>
          <cell r="AG54">
            <v>0</v>
          </cell>
          <cell r="AH54">
            <v>0</v>
          </cell>
          <cell r="AI54">
            <v>0</v>
          </cell>
          <cell r="AJ54">
            <v>0</v>
          </cell>
          <cell r="AK54">
            <v>0</v>
          </cell>
          <cell r="AL54">
            <v>32000</v>
          </cell>
          <cell r="AM54">
            <v>8000</v>
          </cell>
          <cell r="AN54">
            <v>8000</v>
          </cell>
          <cell r="AO54">
            <v>8000</v>
          </cell>
          <cell r="AP54">
            <v>8000</v>
          </cell>
          <cell r="AQ54" t="str">
            <v>No</v>
          </cell>
          <cell r="AR54">
            <v>32000</v>
          </cell>
          <cell r="AS54">
            <v>8000</v>
          </cell>
          <cell r="AT54">
            <v>8000</v>
          </cell>
          <cell r="AU54">
            <v>8000</v>
          </cell>
          <cell r="AV54">
            <v>8000</v>
          </cell>
          <cell r="AW54" t="str">
            <v>No</v>
          </cell>
          <cell r="AX54">
            <v>0</v>
          </cell>
          <cell r="AY54">
            <v>0</v>
          </cell>
          <cell r="AZ54">
            <v>0</v>
          </cell>
          <cell r="BA54">
            <v>0</v>
          </cell>
          <cell r="BB54">
            <v>0</v>
          </cell>
          <cell r="BC54" t="str">
            <v>(select)</v>
          </cell>
          <cell r="BD54">
            <v>0</v>
          </cell>
          <cell r="BE54">
            <v>0</v>
          </cell>
          <cell r="BF54">
            <v>0</v>
          </cell>
          <cell r="BG54">
            <v>0</v>
          </cell>
          <cell r="BH54">
            <v>0</v>
          </cell>
          <cell r="BI54" t="str">
            <v>(select)</v>
          </cell>
          <cell r="BJ54">
            <v>0</v>
          </cell>
          <cell r="BK54">
            <v>0</v>
          </cell>
          <cell r="BL54">
            <v>0</v>
          </cell>
          <cell r="BM54">
            <v>0</v>
          </cell>
          <cell r="BN54">
            <v>0</v>
          </cell>
          <cell r="BO54" t="str">
            <v>Yes</v>
          </cell>
          <cell r="BP54">
            <v>0</v>
          </cell>
          <cell r="BQ54">
            <v>0</v>
          </cell>
          <cell r="BR54">
            <v>0</v>
          </cell>
          <cell r="BS54">
            <v>0</v>
          </cell>
          <cell r="BT54">
            <v>0</v>
          </cell>
          <cell r="BU54">
            <v>0</v>
          </cell>
          <cell r="BV54">
            <v>0</v>
          </cell>
          <cell r="BW54">
            <v>0</v>
          </cell>
          <cell r="BX54">
            <v>0</v>
          </cell>
          <cell r="BY54">
            <v>0</v>
          </cell>
          <cell r="BZ54">
            <v>16000</v>
          </cell>
          <cell r="CA54">
            <v>4000</v>
          </cell>
          <cell r="CB54">
            <v>4000</v>
          </cell>
          <cell r="CC54">
            <v>4000</v>
          </cell>
          <cell r="CD54">
            <v>4000</v>
          </cell>
          <cell r="CE54" t="str">
            <v>No</v>
          </cell>
          <cell r="CF54">
            <v>0</v>
          </cell>
          <cell r="CG54">
            <v>0</v>
          </cell>
          <cell r="CH54">
            <v>0</v>
          </cell>
          <cell r="CI54">
            <v>0</v>
          </cell>
          <cell r="CJ54">
            <v>0</v>
          </cell>
          <cell r="CK54">
            <v>0</v>
          </cell>
          <cell r="CL54">
            <v>0</v>
          </cell>
          <cell r="CM54">
            <v>0</v>
          </cell>
          <cell r="CN54">
            <v>0</v>
          </cell>
          <cell r="CO54">
            <v>0</v>
          </cell>
          <cell r="CP54">
            <v>80000</v>
          </cell>
          <cell r="CQ54">
            <v>20000</v>
          </cell>
          <cell r="CR54">
            <v>20000</v>
          </cell>
          <cell r="CS54">
            <v>20000</v>
          </cell>
          <cell r="CT54">
            <v>20000</v>
          </cell>
          <cell r="CU54">
            <v>32000</v>
          </cell>
          <cell r="CV54">
            <v>40000</v>
          </cell>
          <cell r="CW54">
            <v>0</v>
          </cell>
          <cell r="CX54">
            <v>0</v>
          </cell>
          <cell r="CY54">
            <v>0</v>
          </cell>
          <cell r="CZ54" t="str">
            <v>(select)</v>
          </cell>
          <cell r="DA54">
            <v>32000</v>
          </cell>
          <cell r="DB54">
            <v>40000</v>
          </cell>
          <cell r="DC54">
            <v>0</v>
          </cell>
          <cell r="DD54">
            <v>0</v>
          </cell>
          <cell r="DE54">
            <v>0</v>
          </cell>
          <cell r="DF54" t="str">
            <v>(select)</v>
          </cell>
          <cell r="DG54">
            <v>0</v>
          </cell>
          <cell r="DH54">
            <v>0</v>
          </cell>
          <cell r="DI54">
            <v>0</v>
          </cell>
          <cell r="DJ54">
            <v>0</v>
          </cell>
          <cell r="DK54">
            <v>0</v>
          </cell>
          <cell r="DL54" t="str">
            <v>(select)</v>
          </cell>
          <cell r="DM54">
            <v>0</v>
          </cell>
          <cell r="DN54">
            <v>0</v>
          </cell>
          <cell r="DO54">
            <v>0</v>
          </cell>
          <cell r="DP54">
            <v>0</v>
          </cell>
          <cell r="DQ54">
            <v>0</v>
          </cell>
          <cell r="DR54" t="str">
            <v>(select)</v>
          </cell>
          <cell r="DS54">
            <v>0</v>
          </cell>
          <cell r="DT54">
            <v>0</v>
          </cell>
          <cell r="DU54">
            <v>0</v>
          </cell>
          <cell r="DV54">
            <v>0</v>
          </cell>
          <cell r="DW54">
            <v>0</v>
          </cell>
          <cell r="DX54" t="str">
            <v>(select)</v>
          </cell>
          <cell r="DY54">
            <v>0</v>
          </cell>
          <cell r="DZ54">
            <v>0</v>
          </cell>
          <cell r="EA54">
            <v>0</v>
          </cell>
          <cell r="EB54">
            <v>0</v>
          </cell>
          <cell r="EC54">
            <v>0</v>
          </cell>
          <cell r="ED54">
            <v>0</v>
          </cell>
          <cell r="EE54">
            <v>0</v>
          </cell>
          <cell r="EF54">
            <v>0</v>
          </cell>
          <cell r="EG54">
            <v>0</v>
          </cell>
          <cell r="EH54">
            <v>0</v>
          </cell>
          <cell r="EI54">
            <v>16000</v>
          </cell>
          <cell r="EJ54">
            <v>20000</v>
          </cell>
          <cell r="EK54">
            <v>0</v>
          </cell>
          <cell r="EL54">
            <v>0</v>
          </cell>
          <cell r="EM54">
            <v>0</v>
          </cell>
          <cell r="EN54" t="str">
            <v>(select)</v>
          </cell>
          <cell r="EO54">
            <v>0</v>
          </cell>
          <cell r="EP54">
            <v>0</v>
          </cell>
          <cell r="EQ54">
            <v>0</v>
          </cell>
          <cell r="ER54">
            <v>0</v>
          </cell>
          <cell r="ES54">
            <v>0</v>
          </cell>
          <cell r="ET54">
            <v>0</v>
          </cell>
          <cell r="EU54">
            <v>0</v>
          </cell>
          <cell r="EV54">
            <v>0</v>
          </cell>
          <cell r="EW54">
            <v>0</v>
          </cell>
          <cell r="EX54">
            <v>0</v>
          </cell>
          <cell r="EY54">
            <v>80000</v>
          </cell>
          <cell r="EZ54">
            <v>100000</v>
          </cell>
          <cell r="FA54">
            <v>0</v>
          </cell>
          <cell r="FB54">
            <v>0</v>
          </cell>
          <cell r="FC54">
            <v>0</v>
          </cell>
          <cell r="FD54">
            <v>72000</v>
          </cell>
          <cell r="FE54">
            <v>72000</v>
          </cell>
          <cell r="FF54">
            <v>0</v>
          </cell>
          <cell r="FG54">
            <v>0</v>
          </cell>
          <cell r="FH54">
            <v>0</v>
          </cell>
          <cell r="FI54">
            <v>0</v>
          </cell>
          <cell r="FJ54">
            <v>0</v>
          </cell>
          <cell r="FK54">
            <v>36000</v>
          </cell>
          <cell r="FL54">
            <v>0</v>
          </cell>
          <cell r="FM54">
            <v>0</v>
          </cell>
          <cell r="FN54">
            <v>180000</v>
          </cell>
          <cell r="FO54">
            <v>20000</v>
          </cell>
          <cell r="FP54" t="str">
            <v>Estimate (possibility of variance &lt;25%)</v>
          </cell>
          <cell r="FQ54" t="str">
            <v>Provide any additional information about expected operating impacts. Note: subject to annual operating budget review.</v>
          </cell>
          <cell r="FR54">
            <v>0</v>
          </cell>
          <cell r="FS54">
            <v>0</v>
          </cell>
          <cell r="FT54">
            <v>0</v>
          </cell>
          <cell r="FU54">
            <v>0</v>
          </cell>
          <cell r="FV54">
            <v>0</v>
          </cell>
          <cell r="FW54">
            <v>0</v>
          </cell>
          <cell r="FX54" t="str">
            <v>(select)</v>
          </cell>
          <cell r="FY54">
            <v>0</v>
          </cell>
          <cell r="FZ54">
            <v>0</v>
          </cell>
          <cell r="GA54">
            <v>0</v>
          </cell>
          <cell r="GB54">
            <v>0</v>
          </cell>
          <cell r="GC54">
            <v>0</v>
          </cell>
          <cell r="GD54">
            <v>0</v>
          </cell>
          <cell r="GE54" t="str">
            <v>(select)</v>
          </cell>
          <cell r="GF54">
            <v>0</v>
          </cell>
          <cell r="GG54">
            <v>0</v>
          </cell>
          <cell r="GH54">
            <v>0</v>
          </cell>
          <cell r="GI54">
            <v>0</v>
          </cell>
          <cell r="GJ54">
            <v>0</v>
          </cell>
          <cell r="GK54">
            <v>0</v>
          </cell>
          <cell r="GL54" t="str">
            <v>(select)</v>
          </cell>
          <cell r="GM54">
            <v>0</v>
          </cell>
          <cell r="GN54">
            <v>0</v>
          </cell>
          <cell r="GO54">
            <v>0</v>
          </cell>
          <cell r="GP54">
            <v>0</v>
          </cell>
          <cell r="GQ54">
            <v>0</v>
          </cell>
          <cell r="GR54">
            <v>0</v>
          </cell>
          <cell r="GS54" t="str">
            <v>(select)</v>
          </cell>
          <cell r="GT54">
            <v>0</v>
          </cell>
          <cell r="GU54">
            <v>0</v>
          </cell>
          <cell r="GV54">
            <v>0</v>
          </cell>
          <cell r="GW54">
            <v>0</v>
          </cell>
          <cell r="GX54">
            <v>0</v>
          </cell>
          <cell r="GY54">
            <v>0</v>
          </cell>
          <cell r="GZ54">
            <v>0</v>
          </cell>
          <cell r="HA54">
            <v>0</v>
          </cell>
          <cell r="HB54">
            <v>0</v>
          </cell>
          <cell r="HC54">
            <v>0</v>
          </cell>
          <cell r="HD54">
            <v>0</v>
          </cell>
          <cell r="HE54">
            <v>0</v>
          </cell>
          <cell r="HF54">
            <v>0</v>
          </cell>
          <cell r="HG54">
            <v>0</v>
          </cell>
          <cell r="HH54">
            <v>0</v>
          </cell>
          <cell r="HI54">
            <v>0</v>
          </cell>
          <cell r="HJ54">
            <v>0</v>
          </cell>
          <cell r="HK54">
            <v>0</v>
          </cell>
          <cell r="HL54" t="str">
            <v>(select)</v>
          </cell>
          <cell r="HM54">
            <v>0</v>
          </cell>
          <cell r="HN54">
            <v>0</v>
          </cell>
          <cell r="HO54">
            <v>0</v>
          </cell>
          <cell r="HP54">
            <v>0</v>
          </cell>
          <cell r="HQ54">
            <v>0</v>
          </cell>
          <cell r="HR54">
            <v>0</v>
          </cell>
          <cell r="HS54" t="str">
            <v>(select)</v>
          </cell>
          <cell r="HT54">
            <v>0</v>
          </cell>
          <cell r="HU54">
            <v>0</v>
          </cell>
          <cell r="HV54">
            <v>0</v>
          </cell>
          <cell r="HW54">
            <v>0</v>
          </cell>
          <cell r="HX54">
            <v>0</v>
          </cell>
          <cell r="HY54">
            <v>0</v>
          </cell>
          <cell r="HZ54" t="str">
            <v>(select)</v>
          </cell>
          <cell r="IA54">
            <v>0</v>
          </cell>
          <cell r="IB54">
            <v>0</v>
          </cell>
          <cell r="IC54">
            <v>0</v>
          </cell>
          <cell r="ID54">
            <v>0</v>
          </cell>
          <cell r="IE54">
            <v>0</v>
          </cell>
          <cell r="IF54">
            <v>0</v>
          </cell>
          <cell r="IG54" t="str">
            <v>(select)</v>
          </cell>
          <cell r="IH54">
            <v>0</v>
          </cell>
          <cell r="II54">
            <v>0</v>
          </cell>
          <cell r="IJ54">
            <v>0</v>
          </cell>
          <cell r="IK54">
            <v>0</v>
          </cell>
          <cell r="IL54">
            <v>0</v>
          </cell>
          <cell r="IM54">
            <v>0</v>
          </cell>
          <cell r="IN54">
            <v>0</v>
          </cell>
          <cell r="IO54">
            <v>0</v>
          </cell>
          <cell r="IP54">
            <v>0</v>
          </cell>
          <cell r="IQ54">
            <v>0</v>
          </cell>
          <cell r="IR54">
            <v>0</v>
          </cell>
          <cell r="IS54">
            <v>0</v>
          </cell>
          <cell r="IT54">
            <v>0</v>
          </cell>
          <cell r="IU54">
            <v>0</v>
          </cell>
          <cell r="IV54">
            <v>0</v>
          </cell>
          <cell r="IW54">
            <v>0</v>
          </cell>
          <cell r="IX54">
            <v>0</v>
          </cell>
          <cell r="IY54">
            <v>0</v>
          </cell>
          <cell r="IZ54" t="str">
            <v>Provide any additional information about expected operating impacts. Note: subject to annual operating budget review.</v>
          </cell>
          <cell r="JA54">
            <v>80000</v>
          </cell>
          <cell r="JB54" t="str">
            <v xml:space="preserve">  (select)</v>
          </cell>
          <cell r="JC54">
            <v>0</v>
          </cell>
          <cell r="JD54" t="str">
            <v xml:space="preserve">  (select)</v>
          </cell>
          <cell r="JE54">
            <v>0</v>
          </cell>
          <cell r="JF54" t="str">
            <v xml:space="preserve">  (select)</v>
          </cell>
          <cell r="JG54">
            <v>0</v>
          </cell>
          <cell r="JH54">
            <v>0</v>
          </cell>
          <cell r="JI54">
            <v>80000</v>
          </cell>
          <cell r="JJ54">
            <v>0</v>
          </cell>
          <cell r="JK54">
            <v>0</v>
          </cell>
          <cell r="JL54">
            <v>80000</v>
          </cell>
          <cell r="JM54">
            <v>0</v>
          </cell>
          <cell r="JN54">
            <v>0</v>
          </cell>
          <cell r="JO54">
            <v>0</v>
          </cell>
          <cell r="JP54">
            <v>0</v>
          </cell>
          <cell r="JQ54">
            <v>0</v>
          </cell>
          <cell r="JR54">
            <v>0</v>
          </cell>
          <cell r="JS54">
            <v>0</v>
          </cell>
          <cell r="JT54">
            <v>0</v>
          </cell>
          <cell r="JU54">
            <v>80000</v>
          </cell>
          <cell r="JV54">
            <v>80000</v>
          </cell>
          <cell r="JW54">
            <v>0</v>
          </cell>
          <cell r="JX54">
            <v>0</v>
          </cell>
          <cell r="JY54">
            <v>0</v>
          </cell>
          <cell r="JZ54">
            <v>0</v>
          </cell>
          <cell r="KA54">
            <v>80000</v>
          </cell>
          <cell r="KB54">
            <v>0</v>
          </cell>
          <cell r="KC54">
            <v>0</v>
          </cell>
          <cell r="KD54">
            <v>80000</v>
          </cell>
          <cell r="KE54">
            <v>0</v>
          </cell>
          <cell r="KF54">
            <v>0</v>
          </cell>
          <cell r="KG54">
            <v>0</v>
          </cell>
          <cell r="KH54">
            <v>0</v>
          </cell>
          <cell r="KI54">
            <v>0</v>
          </cell>
          <cell r="KJ54">
            <v>0</v>
          </cell>
          <cell r="KK54">
            <v>0</v>
          </cell>
          <cell r="KL54">
            <v>0</v>
          </cell>
          <cell r="KM54">
            <v>80000</v>
          </cell>
          <cell r="KN54" t="str">
            <v>(select)</v>
          </cell>
          <cell r="KO54">
            <v>0</v>
          </cell>
          <cell r="KP54" t="str">
            <v>(select)</v>
          </cell>
          <cell r="KQ54">
            <v>0</v>
          </cell>
          <cell r="KR54" t="str">
            <v>(select)</v>
          </cell>
          <cell r="KS54">
            <v>0</v>
          </cell>
          <cell r="KT54" t="str">
            <v>Source of funds for Value Proposition (e.g. Capital Plan Program)</v>
          </cell>
          <cell r="KU54">
            <v>0</v>
          </cell>
          <cell r="KV54">
            <v>0</v>
          </cell>
          <cell r="KW54">
            <v>0</v>
          </cell>
          <cell r="KX54" t="str">
            <v>(select)</v>
          </cell>
          <cell r="KY54">
            <v>0</v>
          </cell>
          <cell r="KZ54" t="str">
            <v>(select)</v>
          </cell>
          <cell r="LA54">
            <v>0</v>
          </cell>
          <cell r="LB54" t="str">
            <v>(select)</v>
          </cell>
          <cell r="LC54" t="str">
            <v>(select)</v>
          </cell>
          <cell r="LD54">
            <v>0</v>
          </cell>
          <cell r="LE54">
            <v>0</v>
          </cell>
          <cell r="LF54" t="str">
            <v>(select)</v>
          </cell>
          <cell r="LG54">
            <v>0</v>
          </cell>
          <cell r="LH54">
            <v>0</v>
          </cell>
          <cell r="LM54">
            <v>80000</v>
          </cell>
          <cell r="LN54">
            <v>0</v>
          </cell>
          <cell r="LO54">
            <v>0</v>
          </cell>
          <cell r="LP54">
            <v>0</v>
          </cell>
          <cell r="LQ54">
            <v>0</v>
          </cell>
          <cell r="LR54">
            <v>0</v>
          </cell>
          <cell r="LS54" t="str">
            <v>2015-18 Water Quality Capital</v>
          </cell>
          <cell r="LT54" t="str">
            <v>2015-18 Water Quality Capital</v>
          </cell>
          <cell r="LU54" t="str">
            <v>2015-18 Water Quality Capital</v>
          </cell>
          <cell r="LV54" t="b">
            <v>1</v>
          </cell>
          <cell r="LW54">
            <v>0</v>
          </cell>
          <cell r="LX54">
            <v>0</v>
          </cell>
          <cell r="LY54" t="str">
            <v>98</v>
          </cell>
        </row>
        <row r="55">
          <cell r="B55" t="str">
            <v>E18</v>
          </cell>
          <cell r="C55">
            <v>2017</v>
          </cell>
          <cell r="D55">
            <v>0</v>
          </cell>
          <cell r="E55" t="str">
            <v>Engineering Services</v>
          </cell>
          <cell r="F55" t="str">
            <v>(select)</v>
          </cell>
          <cell r="G55" t="str">
            <v>Donny Wong</v>
          </cell>
          <cell r="H55" t="str">
            <v>Program</v>
          </cell>
          <cell r="I55" t="str">
            <v>Non-Capital</v>
          </cell>
          <cell r="J55" t="str">
            <v>Both Internal &amp; External</v>
          </cell>
          <cell r="K55" t="str">
            <v>07. Utilities and Public Works</v>
          </cell>
          <cell r="L55" t="str">
            <v>A. Waterworks</v>
          </cell>
          <cell r="M55" t="str">
            <v>05. Planning &amp; research</v>
          </cell>
          <cell r="N55" t="str">
            <v>2015-18 Engineering &amp; Site Investigation</v>
          </cell>
          <cell r="O55" t="str">
            <v>No</v>
          </cell>
          <cell r="P55" t="str">
            <v>January</v>
          </cell>
          <cell r="Q55">
            <v>2017</v>
          </cell>
          <cell r="R55" t="str">
            <v>December</v>
          </cell>
          <cell r="S55">
            <v>2017</v>
          </cell>
          <cell r="T55" t="str">
            <v>Existing asset/service</v>
          </cell>
          <cell r="U55" t="str">
            <v>Yes</v>
          </cell>
          <cell r="V55" t="str">
            <v>NEW-00026</v>
          </cell>
          <cell r="W55" t="str">
            <v>No</v>
          </cell>
          <cell r="X55" t="str">
            <v>(select)</v>
          </cell>
          <cell r="Y55" t="str">
            <v>No</v>
          </cell>
          <cell r="Z55" t="str">
            <v>This program provides funding for engineering, geotechnical, environmental, etc. work prior to the construction of major assets as well as innovation research.</v>
          </cell>
          <cell r="AA55" t="str">
            <v>Pre-design geotechnical, archeological, test holes and environmental reviews to support detailed design of major water infrastructure.  In addition, consultancy to perform condition assessment of pressure reducing valve stations will be funded from this account.</v>
          </cell>
          <cell r="AB55">
            <v>0</v>
          </cell>
          <cell r="AC55">
            <v>0</v>
          </cell>
          <cell r="AD55">
            <v>0</v>
          </cell>
          <cell r="AE55">
            <v>0</v>
          </cell>
          <cell r="AF55">
            <v>0</v>
          </cell>
          <cell r="AG55">
            <v>0</v>
          </cell>
          <cell r="AH55">
            <v>0</v>
          </cell>
          <cell r="AI55">
            <v>0</v>
          </cell>
          <cell r="AJ55">
            <v>0</v>
          </cell>
          <cell r="AK55">
            <v>0</v>
          </cell>
          <cell r="AL55">
            <v>10000</v>
          </cell>
          <cell r="AM55">
            <v>0</v>
          </cell>
          <cell r="AN55">
            <v>0</v>
          </cell>
          <cell r="AO55">
            <v>10000</v>
          </cell>
          <cell r="AP55">
            <v>0</v>
          </cell>
          <cell r="AQ55" t="str">
            <v>No</v>
          </cell>
          <cell r="AR55">
            <v>10000</v>
          </cell>
          <cell r="AS55">
            <v>0</v>
          </cell>
          <cell r="AT55">
            <v>0</v>
          </cell>
          <cell r="AU55">
            <v>10000</v>
          </cell>
          <cell r="AV55">
            <v>0</v>
          </cell>
          <cell r="AW55" t="str">
            <v>No</v>
          </cell>
          <cell r="AX55">
            <v>10000</v>
          </cell>
          <cell r="AY55">
            <v>0</v>
          </cell>
          <cell r="AZ55">
            <v>0</v>
          </cell>
          <cell r="BA55">
            <v>10000</v>
          </cell>
          <cell r="BB55">
            <v>0</v>
          </cell>
          <cell r="BC55" t="str">
            <v>(select)</v>
          </cell>
          <cell r="BD55">
            <v>0</v>
          </cell>
          <cell r="BE55">
            <v>0</v>
          </cell>
          <cell r="BF55">
            <v>0</v>
          </cell>
          <cell r="BG55">
            <v>0</v>
          </cell>
          <cell r="BH55">
            <v>0</v>
          </cell>
          <cell r="BI55" t="str">
            <v>(select)</v>
          </cell>
          <cell r="BJ55">
            <v>50000</v>
          </cell>
          <cell r="BK55">
            <v>0</v>
          </cell>
          <cell r="BL55">
            <v>0</v>
          </cell>
          <cell r="BM55">
            <v>50000</v>
          </cell>
          <cell r="BN55">
            <v>0</v>
          </cell>
          <cell r="BO55" t="str">
            <v>Yes</v>
          </cell>
          <cell r="BP55">
            <v>70000</v>
          </cell>
          <cell r="BQ55">
            <v>0</v>
          </cell>
          <cell r="BR55">
            <v>0</v>
          </cell>
          <cell r="BS55">
            <v>70000</v>
          </cell>
          <cell r="BT55">
            <v>0</v>
          </cell>
          <cell r="BU55">
            <v>0</v>
          </cell>
          <cell r="BV55">
            <v>0</v>
          </cell>
          <cell r="BW55">
            <v>0</v>
          </cell>
          <cell r="BX55">
            <v>0</v>
          </cell>
          <cell r="BY55">
            <v>0</v>
          </cell>
          <cell r="BZ55">
            <v>0</v>
          </cell>
          <cell r="CA55">
            <v>0</v>
          </cell>
          <cell r="CB55">
            <v>0</v>
          </cell>
          <cell r="CC55">
            <v>0</v>
          </cell>
          <cell r="CD55">
            <v>0</v>
          </cell>
          <cell r="CE55" t="str">
            <v>No</v>
          </cell>
          <cell r="CF55">
            <v>0</v>
          </cell>
          <cell r="CG55">
            <v>0</v>
          </cell>
          <cell r="CH55">
            <v>0</v>
          </cell>
          <cell r="CI55">
            <v>0</v>
          </cell>
          <cell r="CJ55">
            <v>0</v>
          </cell>
          <cell r="CK55">
            <v>0</v>
          </cell>
          <cell r="CL55">
            <v>0</v>
          </cell>
          <cell r="CM55">
            <v>0</v>
          </cell>
          <cell r="CN55">
            <v>0</v>
          </cell>
          <cell r="CO55">
            <v>0</v>
          </cell>
          <cell r="CP55">
            <v>150000</v>
          </cell>
          <cell r="CQ55">
            <v>0</v>
          </cell>
          <cell r="CR55">
            <v>0</v>
          </cell>
          <cell r="CS55">
            <v>150000</v>
          </cell>
          <cell r="CT55">
            <v>0</v>
          </cell>
          <cell r="CU55">
            <v>10000</v>
          </cell>
          <cell r="CV55">
            <v>40000</v>
          </cell>
          <cell r="CW55">
            <v>0</v>
          </cell>
          <cell r="CX55">
            <v>0</v>
          </cell>
          <cell r="CY55">
            <v>0</v>
          </cell>
          <cell r="CZ55" t="str">
            <v>(select)</v>
          </cell>
          <cell r="DA55">
            <v>10000</v>
          </cell>
          <cell r="DB55">
            <v>40000</v>
          </cell>
          <cell r="DC55">
            <v>0</v>
          </cell>
          <cell r="DD55">
            <v>0</v>
          </cell>
          <cell r="DE55">
            <v>0</v>
          </cell>
          <cell r="DF55" t="str">
            <v>(select)</v>
          </cell>
          <cell r="DG55">
            <v>10000</v>
          </cell>
          <cell r="DH55">
            <v>0</v>
          </cell>
          <cell r="DI55">
            <v>0</v>
          </cell>
          <cell r="DJ55">
            <v>0</v>
          </cell>
          <cell r="DK55">
            <v>0</v>
          </cell>
          <cell r="DL55" t="str">
            <v>(select)</v>
          </cell>
          <cell r="DM55">
            <v>0</v>
          </cell>
          <cell r="DN55">
            <v>0</v>
          </cell>
          <cell r="DO55">
            <v>0</v>
          </cell>
          <cell r="DP55">
            <v>0</v>
          </cell>
          <cell r="DQ55">
            <v>0</v>
          </cell>
          <cell r="DR55" t="str">
            <v>(select)</v>
          </cell>
          <cell r="DS55">
            <v>50000</v>
          </cell>
          <cell r="DT55">
            <v>0</v>
          </cell>
          <cell r="DU55">
            <v>0</v>
          </cell>
          <cell r="DV55">
            <v>0</v>
          </cell>
          <cell r="DW55">
            <v>0</v>
          </cell>
          <cell r="DX55" t="str">
            <v>(select)</v>
          </cell>
          <cell r="DY55">
            <v>70000</v>
          </cell>
          <cell r="DZ55">
            <v>0</v>
          </cell>
          <cell r="EA55">
            <v>0</v>
          </cell>
          <cell r="EB55">
            <v>0</v>
          </cell>
          <cell r="EC55">
            <v>0</v>
          </cell>
          <cell r="ED55">
            <v>0</v>
          </cell>
          <cell r="EE55">
            <v>0</v>
          </cell>
          <cell r="EF55">
            <v>0</v>
          </cell>
          <cell r="EG55">
            <v>0</v>
          </cell>
          <cell r="EH55">
            <v>0</v>
          </cell>
          <cell r="EI55">
            <v>0</v>
          </cell>
          <cell r="EJ55">
            <v>20000</v>
          </cell>
          <cell r="EK55">
            <v>0</v>
          </cell>
          <cell r="EL55">
            <v>0</v>
          </cell>
          <cell r="EM55">
            <v>0</v>
          </cell>
          <cell r="EN55" t="str">
            <v>(select)</v>
          </cell>
          <cell r="EO55">
            <v>0</v>
          </cell>
          <cell r="EP55">
            <v>0</v>
          </cell>
          <cell r="EQ55">
            <v>0</v>
          </cell>
          <cell r="ER55">
            <v>0</v>
          </cell>
          <cell r="ES55">
            <v>0</v>
          </cell>
          <cell r="ET55">
            <v>0</v>
          </cell>
          <cell r="EU55">
            <v>0</v>
          </cell>
          <cell r="EV55">
            <v>0</v>
          </cell>
          <cell r="EW55">
            <v>0</v>
          </cell>
          <cell r="EX55">
            <v>0</v>
          </cell>
          <cell r="EY55">
            <v>150000</v>
          </cell>
          <cell r="EZ55">
            <v>100000</v>
          </cell>
          <cell r="FA55">
            <v>0</v>
          </cell>
          <cell r="FB55">
            <v>0</v>
          </cell>
          <cell r="FC55">
            <v>0</v>
          </cell>
          <cell r="FD55">
            <v>50000</v>
          </cell>
          <cell r="FE55">
            <v>50000</v>
          </cell>
          <cell r="FF55">
            <v>10000</v>
          </cell>
          <cell r="FG55">
            <v>0</v>
          </cell>
          <cell r="FH55">
            <v>50000</v>
          </cell>
          <cell r="FI55">
            <v>70000</v>
          </cell>
          <cell r="FJ55">
            <v>0</v>
          </cell>
          <cell r="FK55">
            <v>20000</v>
          </cell>
          <cell r="FL55">
            <v>0</v>
          </cell>
          <cell r="FM55">
            <v>0</v>
          </cell>
          <cell r="FN55">
            <v>250000</v>
          </cell>
          <cell r="FO55">
            <v>200000</v>
          </cell>
          <cell r="FP55" t="str">
            <v>Estimate (possibility of variance &lt;25%)</v>
          </cell>
          <cell r="FQ55" t="str">
            <v>Provide any additional information about expected operating impacts. Note: subject to annual operating budget review.</v>
          </cell>
          <cell r="FR55">
            <v>0</v>
          </cell>
          <cell r="FS55">
            <v>0</v>
          </cell>
          <cell r="FT55">
            <v>0</v>
          </cell>
          <cell r="FU55">
            <v>0</v>
          </cell>
          <cell r="FV55">
            <v>0</v>
          </cell>
          <cell r="FW55">
            <v>0</v>
          </cell>
          <cell r="FX55" t="str">
            <v>(select)</v>
          </cell>
          <cell r="FY55">
            <v>0</v>
          </cell>
          <cell r="FZ55">
            <v>0</v>
          </cell>
          <cell r="GA55">
            <v>0</v>
          </cell>
          <cell r="GB55">
            <v>0</v>
          </cell>
          <cell r="GC55">
            <v>0</v>
          </cell>
          <cell r="GD55">
            <v>0</v>
          </cell>
          <cell r="GE55" t="str">
            <v>(select)</v>
          </cell>
          <cell r="GF55">
            <v>0</v>
          </cell>
          <cell r="GG55">
            <v>0</v>
          </cell>
          <cell r="GH55">
            <v>0</v>
          </cell>
          <cell r="GI55">
            <v>0</v>
          </cell>
          <cell r="GJ55">
            <v>0</v>
          </cell>
          <cell r="GK55">
            <v>0</v>
          </cell>
          <cell r="GL55" t="str">
            <v>(select)</v>
          </cell>
          <cell r="GM55">
            <v>0</v>
          </cell>
          <cell r="GN55">
            <v>0</v>
          </cell>
          <cell r="GO55">
            <v>0</v>
          </cell>
          <cell r="GP55">
            <v>0</v>
          </cell>
          <cell r="GQ55">
            <v>0</v>
          </cell>
          <cell r="GR55">
            <v>0</v>
          </cell>
          <cell r="GS55" t="str">
            <v>(select)</v>
          </cell>
          <cell r="GT55">
            <v>0</v>
          </cell>
          <cell r="GU55">
            <v>0</v>
          </cell>
          <cell r="GV55">
            <v>0</v>
          </cell>
          <cell r="GW55">
            <v>0</v>
          </cell>
          <cell r="GX55">
            <v>0</v>
          </cell>
          <cell r="GY55">
            <v>0</v>
          </cell>
          <cell r="GZ55">
            <v>0</v>
          </cell>
          <cell r="HA55">
            <v>0</v>
          </cell>
          <cell r="HB55">
            <v>0</v>
          </cell>
          <cell r="HC55">
            <v>0</v>
          </cell>
          <cell r="HD55">
            <v>0</v>
          </cell>
          <cell r="HE55">
            <v>0</v>
          </cell>
          <cell r="HF55">
            <v>0</v>
          </cell>
          <cell r="HG55">
            <v>0</v>
          </cell>
          <cell r="HH55">
            <v>0</v>
          </cell>
          <cell r="HI55">
            <v>0</v>
          </cell>
          <cell r="HJ55">
            <v>0</v>
          </cell>
          <cell r="HK55">
            <v>0</v>
          </cell>
          <cell r="HL55" t="str">
            <v>(select)</v>
          </cell>
          <cell r="HM55">
            <v>0</v>
          </cell>
          <cell r="HN55">
            <v>0</v>
          </cell>
          <cell r="HO55">
            <v>0</v>
          </cell>
          <cell r="HP55">
            <v>0</v>
          </cell>
          <cell r="HQ55">
            <v>0</v>
          </cell>
          <cell r="HR55">
            <v>0</v>
          </cell>
          <cell r="HS55" t="str">
            <v>(select)</v>
          </cell>
          <cell r="HT55">
            <v>0</v>
          </cell>
          <cell r="HU55">
            <v>0</v>
          </cell>
          <cell r="HV55">
            <v>0</v>
          </cell>
          <cell r="HW55">
            <v>0</v>
          </cell>
          <cell r="HX55">
            <v>0</v>
          </cell>
          <cell r="HY55">
            <v>0</v>
          </cell>
          <cell r="HZ55" t="str">
            <v>(select)</v>
          </cell>
          <cell r="IA55">
            <v>0</v>
          </cell>
          <cell r="IB55">
            <v>0</v>
          </cell>
          <cell r="IC55">
            <v>0</v>
          </cell>
          <cell r="ID55">
            <v>0</v>
          </cell>
          <cell r="IE55">
            <v>0</v>
          </cell>
          <cell r="IF55">
            <v>0</v>
          </cell>
          <cell r="IG55" t="str">
            <v>(select)</v>
          </cell>
          <cell r="IH55">
            <v>0</v>
          </cell>
          <cell r="II55">
            <v>0</v>
          </cell>
          <cell r="IJ55">
            <v>0</v>
          </cell>
          <cell r="IK55">
            <v>0</v>
          </cell>
          <cell r="IL55">
            <v>0</v>
          </cell>
          <cell r="IM55">
            <v>0</v>
          </cell>
          <cell r="IN55">
            <v>0</v>
          </cell>
          <cell r="IO55">
            <v>0</v>
          </cell>
          <cell r="IP55">
            <v>0</v>
          </cell>
          <cell r="IQ55">
            <v>0</v>
          </cell>
          <cell r="IR55">
            <v>0</v>
          </cell>
          <cell r="IS55">
            <v>0</v>
          </cell>
          <cell r="IT55">
            <v>0</v>
          </cell>
          <cell r="IU55">
            <v>0</v>
          </cell>
          <cell r="IV55">
            <v>0</v>
          </cell>
          <cell r="IW55">
            <v>0</v>
          </cell>
          <cell r="IX55">
            <v>0</v>
          </cell>
          <cell r="IY55">
            <v>0</v>
          </cell>
          <cell r="IZ55" t="str">
            <v>Provide any additional information about expected operating impacts. Note: subject to annual operating budget review.</v>
          </cell>
          <cell r="JA55">
            <v>150000</v>
          </cell>
          <cell r="JB55" t="str">
            <v xml:space="preserve">  (select)</v>
          </cell>
          <cell r="JC55">
            <v>0</v>
          </cell>
          <cell r="JD55" t="str">
            <v xml:space="preserve">  (select)</v>
          </cell>
          <cell r="JE55">
            <v>0</v>
          </cell>
          <cell r="JF55" t="str">
            <v xml:space="preserve">  (select)</v>
          </cell>
          <cell r="JG55">
            <v>0</v>
          </cell>
          <cell r="JH55">
            <v>0</v>
          </cell>
          <cell r="JI55">
            <v>150000</v>
          </cell>
          <cell r="JJ55">
            <v>0</v>
          </cell>
          <cell r="JK55">
            <v>0</v>
          </cell>
          <cell r="JL55">
            <v>150000</v>
          </cell>
          <cell r="JM55">
            <v>0</v>
          </cell>
          <cell r="JN55">
            <v>0</v>
          </cell>
          <cell r="JO55">
            <v>0</v>
          </cell>
          <cell r="JP55">
            <v>0</v>
          </cell>
          <cell r="JQ55">
            <v>0</v>
          </cell>
          <cell r="JR55">
            <v>0</v>
          </cell>
          <cell r="JS55">
            <v>0</v>
          </cell>
          <cell r="JT55">
            <v>0</v>
          </cell>
          <cell r="JU55">
            <v>150000</v>
          </cell>
          <cell r="JV55">
            <v>150000</v>
          </cell>
          <cell r="JW55">
            <v>0</v>
          </cell>
          <cell r="JX55">
            <v>0</v>
          </cell>
          <cell r="JY55">
            <v>0</v>
          </cell>
          <cell r="JZ55">
            <v>0</v>
          </cell>
          <cell r="KA55">
            <v>150000</v>
          </cell>
          <cell r="KB55">
            <v>0</v>
          </cell>
          <cell r="KC55">
            <v>0</v>
          </cell>
          <cell r="KD55">
            <v>150000</v>
          </cell>
          <cell r="KE55">
            <v>0</v>
          </cell>
          <cell r="KF55">
            <v>0</v>
          </cell>
          <cell r="KG55">
            <v>0</v>
          </cell>
          <cell r="KH55">
            <v>0</v>
          </cell>
          <cell r="KI55">
            <v>0</v>
          </cell>
          <cell r="KJ55">
            <v>0</v>
          </cell>
          <cell r="KK55">
            <v>0</v>
          </cell>
          <cell r="KL55">
            <v>0</v>
          </cell>
          <cell r="KM55">
            <v>150000</v>
          </cell>
          <cell r="KN55" t="str">
            <v>(select)</v>
          </cell>
          <cell r="KO55">
            <v>0</v>
          </cell>
          <cell r="KP55" t="str">
            <v>(select)</v>
          </cell>
          <cell r="KQ55">
            <v>0</v>
          </cell>
          <cell r="KR55" t="str">
            <v>(select)</v>
          </cell>
          <cell r="KS55">
            <v>0</v>
          </cell>
          <cell r="KT55" t="str">
            <v>Source of funds for Value Proposition (e.g. Capital Plan Program)</v>
          </cell>
          <cell r="KU55">
            <v>0</v>
          </cell>
          <cell r="KV55">
            <v>0</v>
          </cell>
          <cell r="KW55">
            <v>0</v>
          </cell>
          <cell r="KX55" t="str">
            <v>(select)</v>
          </cell>
          <cell r="KY55">
            <v>0</v>
          </cell>
          <cell r="KZ55" t="str">
            <v>(select)</v>
          </cell>
          <cell r="LA55">
            <v>0</v>
          </cell>
          <cell r="LB55" t="str">
            <v>(select)</v>
          </cell>
          <cell r="LC55" t="str">
            <v>(select)</v>
          </cell>
          <cell r="LD55">
            <v>0</v>
          </cell>
          <cell r="LE55">
            <v>0</v>
          </cell>
          <cell r="LF55" t="str">
            <v>(select)</v>
          </cell>
          <cell r="LG55">
            <v>0</v>
          </cell>
          <cell r="LH55">
            <v>0</v>
          </cell>
          <cell r="LM55">
            <v>150000</v>
          </cell>
          <cell r="LN55">
            <v>0</v>
          </cell>
          <cell r="LO55">
            <v>0</v>
          </cell>
          <cell r="LP55">
            <v>0</v>
          </cell>
          <cell r="LQ55">
            <v>0</v>
          </cell>
          <cell r="LR55">
            <v>0</v>
          </cell>
          <cell r="LS55" t="str">
            <v>2015-18 Engineering &amp; Site Investigation</v>
          </cell>
          <cell r="LT55" t="str">
            <v>2015-18 Engineering &amp; Site Investigation</v>
          </cell>
          <cell r="LU55" t="str">
            <v>2015-18 Engineering &amp; Site Investigation</v>
          </cell>
          <cell r="LV55" t="b">
            <v>1</v>
          </cell>
          <cell r="LW55">
            <v>0</v>
          </cell>
          <cell r="LX55">
            <v>0</v>
          </cell>
          <cell r="LY55" t="str">
            <v>99</v>
          </cell>
        </row>
        <row r="56">
          <cell r="B56" t="str">
            <v>E19</v>
          </cell>
          <cell r="C56">
            <v>2017</v>
          </cell>
          <cell r="D56">
            <v>42650</v>
          </cell>
          <cell r="E56" t="str">
            <v>Engineering Services</v>
          </cell>
          <cell r="F56" t="str">
            <v>(select)</v>
          </cell>
          <cell r="G56" t="str">
            <v>Mark Schwark</v>
          </cell>
          <cell r="H56" t="str">
            <v>Program</v>
          </cell>
          <cell r="I56" t="str">
            <v>Capital</v>
          </cell>
          <cell r="J56" t="str">
            <v>(select)</v>
          </cell>
          <cell r="K56" t="str">
            <v>07. Utilities and Public Works</v>
          </cell>
          <cell r="L56" t="str">
            <v>E. Water and Sewer Connections</v>
          </cell>
          <cell r="M56" t="str">
            <v>03. Replacement &amp; major upgrades</v>
          </cell>
          <cell r="N56" t="str">
            <v>Sewer &amp; Water Combined Connections</v>
          </cell>
          <cell r="O56" t="str">
            <v>No</v>
          </cell>
          <cell r="P56" t="str">
            <v>January</v>
          </cell>
          <cell r="Q56">
            <v>2017</v>
          </cell>
          <cell r="R56" t="str">
            <v>December</v>
          </cell>
          <cell r="S56">
            <v>2017</v>
          </cell>
          <cell r="T56" t="str">
            <v>Existing asset/service</v>
          </cell>
          <cell r="U56" t="str">
            <v>No</v>
          </cell>
          <cell r="V56">
            <v>0</v>
          </cell>
          <cell r="W56" t="str">
            <v>No</v>
          </cell>
          <cell r="X56" t="str">
            <v>(select)</v>
          </cell>
          <cell r="Y56" t="str">
            <v>(select)</v>
          </cell>
          <cell r="Z56" t="str">
            <v>All new constuction or major redevelopment to residential properties require a permit to connect to the sewer system.  Construction of new public sewer &amp; water connections for are 100% paid for by the permit applicant.</v>
          </cell>
          <cell r="AA56" t="str">
            <v>This is a demand driven program and deliverables depend on the number of permits taken.  Approximately 1200 residential water/sewer connections are installed each year.</v>
          </cell>
          <cell r="AB56">
            <v>0</v>
          </cell>
          <cell r="AC56" t="str">
            <v>New residential sewer and water connections</v>
          </cell>
          <cell r="AD56">
            <v>1200</v>
          </cell>
          <cell r="AE56" t="str">
            <v>each</v>
          </cell>
          <cell r="AF56">
            <v>0</v>
          </cell>
          <cell r="AG56">
            <v>0</v>
          </cell>
          <cell r="AH56">
            <v>0</v>
          </cell>
          <cell r="AI56">
            <v>0</v>
          </cell>
          <cell r="AJ56">
            <v>0</v>
          </cell>
          <cell r="AK56">
            <v>0</v>
          </cell>
          <cell r="AL56">
            <v>800000</v>
          </cell>
          <cell r="AM56">
            <v>200000</v>
          </cell>
          <cell r="AN56">
            <v>200000</v>
          </cell>
          <cell r="AO56">
            <v>200000</v>
          </cell>
          <cell r="AP56">
            <v>200000</v>
          </cell>
          <cell r="AQ56" t="str">
            <v>Yes</v>
          </cell>
          <cell r="AR56">
            <v>300000</v>
          </cell>
          <cell r="AS56">
            <v>75000</v>
          </cell>
          <cell r="AT56">
            <v>75000</v>
          </cell>
          <cell r="AU56">
            <v>75000</v>
          </cell>
          <cell r="AV56">
            <v>75000</v>
          </cell>
          <cell r="AW56" t="str">
            <v>Yes</v>
          </cell>
          <cell r="AX56">
            <v>500000</v>
          </cell>
          <cell r="AY56">
            <v>125000</v>
          </cell>
          <cell r="AZ56">
            <v>125000</v>
          </cell>
          <cell r="BA56">
            <v>125000</v>
          </cell>
          <cell r="BB56">
            <v>125000</v>
          </cell>
          <cell r="BC56" t="str">
            <v>(select)</v>
          </cell>
          <cell r="BD56">
            <v>0</v>
          </cell>
          <cell r="BE56">
            <v>0</v>
          </cell>
          <cell r="BF56">
            <v>0</v>
          </cell>
          <cell r="BG56">
            <v>0</v>
          </cell>
          <cell r="BH56">
            <v>0</v>
          </cell>
          <cell r="BI56" t="str">
            <v>(select)</v>
          </cell>
          <cell r="BJ56">
            <v>0</v>
          </cell>
          <cell r="BK56">
            <v>0</v>
          </cell>
          <cell r="BL56">
            <v>0</v>
          </cell>
          <cell r="BM56">
            <v>0</v>
          </cell>
          <cell r="BN56">
            <v>0</v>
          </cell>
          <cell r="BO56" t="str">
            <v>(select)</v>
          </cell>
          <cell r="BP56">
            <v>0</v>
          </cell>
          <cell r="BQ56">
            <v>0</v>
          </cell>
          <cell r="BR56">
            <v>0</v>
          </cell>
          <cell r="BS56">
            <v>0</v>
          </cell>
          <cell r="BT56">
            <v>0</v>
          </cell>
          <cell r="BU56">
            <v>0</v>
          </cell>
          <cell r="BV56">
            <v>0</v>
          </cell>
          <cell r="BW56">
            <v>0</v>
          </cell>
          <cell r="BX56">
            <v>0</v>
          </cell>
          <cell r="BY56">
            <v>0</v>
          </cell>
          <cell r="BZ56">
            <v>240000</v>
          </cell>
          <cell r="CA56">
            <v>60000</v>
          </cell>
          <cell r="CB56">
            <v>60000</v>
          </cell>
          <cell r="CC56">
            <v>60000</v>
          </cell>
          <cell r="CD56">
            <v>60000</v>
          </cell>
          <cell r="CE56" t="str">
            <v>Both</v>
          </cell>
          <cell r="CF56">
            <v>160000</v>
          </cell>
          <cell r="CG56">
            <v>40000</v>
          </cell>
          <cell r="CH56">
            <v>40000</v>
          </cell>
          <cell r="CI56">
            <v>40000</v>
          </cell>
          <cell r="CJ56">
            <v>40000</v>
          </cell>
          <cell r="CK56">
            <v>0</v>
          </cell>
          <cell r="CL56">
            <v>0</v>
          </cell>
          <cell r="CM56">
            <v>0</v>
          </cell>
          <cell r="CN56">
            <v>0</v>
          </cell>
          <cell r="CO56">
            <v>0</v>
          </cell>
          <cell r="CP56">
            <v>2000000</v>
          </cell>
          <cell r="CQ56">
            <v>500000</v>
          </cell>
          <cell r="CR56">
            <v>500000</v>
          </cell>
          <cell r="CS56">
            <v>500000</v>
          </cell>
          <cell r="CT56">
            <v>500000</v>
          </cell>
          <cell r="CU56">
            <v>800000</v>
          </cell>
          <cell r="CV56">
            <v>3280000</v>
          </cell>
          <cell r="CW56">
            <v>760000</v>
          </cell>
          <cell r="CX56">
            <v>0</v>
          </cell>
          <cell r="CY56">
            <v>0</v>
          </cell>
          <cell r="CZ56" t="str">
            <v>(select)</v>
          </cell>
          <cell r="DA56">
            <v>300000</v>
          </cell>
          <cell r="DB56">
            <v>1200000</v>
          </cell>
          <cell r="DC56">
            <v>280000</v>
          </cell>
          <cell r="DD56">
            <v>0</v>
          </cell>
          <cell r="DE56">
            <v>0</v>
          </cell>
          <cell r="DF56" t="str">
            <v>(select)</v>
          </cell>
          <cell r="DG56">
            <v>500000</v>
          </cell>
          <cell r="DH56">
            <v>2000000</v>
          </cell>
          <cell r="DI56">
            <v>460000</v>
          </cell>
          <cell r="DJ56">
            <v>0</v>
          </cell>
          <cell r="DK56">
            <v>0</v>
          </cell>
          <cell r="DL56" t="str">
            <v>(select)</v>
          </cell>
          <cell r="DM56">
            <v>0</v>
          </cell>
          <cell r="DN56">
            <v>0</v>
          </cell>
          <cell r="DO56">
            <v>0</v>
          </cell>
          <cell r="DP56">
            <v>0</v>
          </cell>
          <cell r="DQ56">
            <v>0</v>
          </cell>
          <cell r="DR56" t="str">
            <v>(select)</v>
          </cell>
          <cell r="DS56">
            <v>0</v>
          </cell>
          <cell r="DT56">
            <v>0</v>
          </cell>
          <cell r="DU56">
            <v>0</v>
          </cell>
          <cell r="DV56">
            <v>0</v>
          </cell>
          <cell r="DW56">
            <v>0</v>
          </cell>
          <cell r="DX56" t="str">
            <v>(select)</v>
          </cell>
          <cell r="DY56">
            <v>0</v>
          </cell>
          <cell r="DZ56">
            <v>0</v>
          </cell>
          <cell r="EA56">
            <v>0</v>
          </cell>
          <cell r="EB56">
            <v>0</v>
          </cell>
          <cell r="EC56">
            <v>0</v>
          </cell>
          <cell r="ED56">
            <v>0</v>
          </cell>
          <cell r="EE56">
            <v>0</v>
          </cell>
          <cell r="EF56">
            <v>0</v>
          </cell>
          <cell r="EG56">
            <v>0</v>
          </cell>
          <cell r="EH56">
            <v>0</v>
          </cell>
          <cell r="EI56">
            <v>240000</v>
          </cell>
          <cell r="EJ56">
            <v>880000</v>
          </cell>
          <cell r="EK56">
            <v>200000</v>
          </cell>
          <cell r="EL56">
            <v>0</v>
          </cell>
          <cell r="EM56">
            <v>0</v>
          </cell>
          <cell r="EN56" t="str">
            <v>(select)</v>
          </cell>
          <cell r="EO56">
            <v>160000</v>
          </cell>
          <cell r="EP56">
            <v>640000</v>
          </cell>
          <cell r="EQ56">
            <v>150000</v>
          </cell>
          <cell r="ER56">
            <v>0</v>
          </cell>
          <cell r="ES56">
            <v>0</v>
          </cell>
          <cell r="ET56">
            <v>0</v>
          </cell>
          <cell r="EU56">
            <v>0</v>
          </cell>
          <cell r="EV56">
            <v>0</v>
          </cell>
          <cell r="EW56">
            <v>0</v>
          </cell>
          <cell r="EX56">
            <v>0</v>
          </cell>
          <cell r="EY56">
            <v>2000000</v>
          </cell>
          <cell r="EZ56">
            <v>8000000</v>
          </cell>
          <cell r="FA56">
            <v>1850000</v>
          </cell>
          <cell r="FB56">
            <v>0</v>
          </cell>
          <cell r="FC56">
            <v>0</v>
          </cell>
          <cell r="FD56">
            <v>4840000</v>
          </cell>
          <cell r="FE56">
            <v>1780000</v>
          </cell>
          <cell r="FF56">
            <v>2960000</v>
          </cell>
          <cell r="FG56">
            <v>0</v>
          </cell>
          <cell r="FH56">
            <v>0</v>
          </cell>
          <cell r="FI56">
            <v>0</v>
          </cell>
          <cell r="FJ56">
            <v>0</v>
          </cell>
          <cell r="FK56">
            <v>1320000</v>
          </cell>
          <cell r="FL56">
            <v>950000</v>
          </cell>
          <cell r="FM56">
            <v>0</v>
          </cell>
          <cell r="FN56">
            <v>11850000</v>
          </cell>
          <cell r="FO56">
            <v>0</v>
          </cell>
          <cell r="FP56" t="str">
            <v>Estimate (possibility of variance &lt;25%)</v>
          </cell>
          <cell r="FQ56" t="str">
            <v>Provide any additional comments relating to the program/project budget.</v>
          </cell>
          <cell r="FR56">
            <v>0</v>
          </cell>
          <cell r="FS56">
            <v>0</v>
          </cell>
          <cell r="FT56">
            <v>0</v>
          </cell>
          <cell r="FU56">
            <v>0</v>
          </cell>
          <cell r="FV56">
            <v>0</v>
          </cell>
          <cell r="FW56">
            <v>0</v>
          </cell>
          <cell r="FX56" t="str">
            <v>(select)</v>
          </cell>
          <cell r="FY56">
            <v>0</v>
          </cell>
          <cell r="FZ56">
            <v>0</v>
          </cell>
          <cell r="GA56">
            <v>0</v>
          </cell>
          <cell r="GB56">
            <v>0</v>
          </cell>
          <cell r="GC56">
            <v>0</v>
          </cell>
          <cell r="GD56">
            <v>0</v>
          </cell>
          <cell r="GE56" t="str">
            <v>(select)</v>
          </cell>
          <cell r="GF56">
            <v>0</v>
          </cell>
          <cell r="GG56">
            <v>0</v>
          </cell>
          <cell r="GH56">
            <v>0</v>
          </cell>
          <cell r="GI56">
            <v>0</v>
          </cell>
          <cell r="GJ56">
            <v>0</v>
          </cell>
          <cell r="GK56">
            <v>0</v>
          </cell>
          <cell r="GL56" t="str">
            <v>(select)</v>
          </cell>
          <cell r="GM56">
            <v>0</v>
          </cell>
          <cell r="GN56">
            <v>0</v>
          </cell>
          <cell r="GO56">
            <v>0</v>
          </cell>
          <cell r="GP56">
            <v>0</v>
          </cell>
          <cell r="GQ56">
            <v>0</v>
          </cell>
          <cell r="GR56">
            <v>0</v>
          </cell>
          <cell r="GS56" t="str">
            <v>(select)</v>
          </cell>
          <cell r="GT56">
            <v>0</v>
          </cell>
          <cell r="GU56">
            <v>0</v>
          </cell>
          <cell r="GV56">
            <v>0</v>
          </cell>
          <cell r="GW56">
            <v>0</v>
          </cell>
          <cell r="GX56">
            <v>0</v>
          </cell>
          <cell r="GY56">
            <v>0</v>
          </cell>
          <cell r="GZ56">
            <v>0</v>
          </cell>
          <cell r="HA56">
            <v>0</v>
          </cell>
          <cell r="HB56">
            <v>0</v>
          </cell>
          <cell r="HC56">
            <v>0</v>
          </cell>
          <cell r="HD56">
            <v>0</v>
          </cell>
          <cell r="HE56">
            <v>0</v>
          </cell>
          <cell r="HF56">
            <v>0</v>
          </cell>
          <cell r="HG56">
            <v>0</v>
          </cell>
          <cell r="HH56">
            <v>0</v>
          </cell>
          <cell r="HI56">
            <v>0</v>
          </cell>
          <cell r="HJ56">
            <v>0</v>
          </cell>
          <cell r="HK56">
            <v>0</v>
          </cell>
          <cell r="HL56" t="str">
            <v>(select)</v>
          </cell>
          <cell r="HM56">
            <v>0</v>
          </cell>
          <cell r="HN56">
            <v>0</v>
          </cell>
          <cell r="HO56">
            <v>0</v>
          </cell>
          <cell r="HP56">
            <v>0</v>
          </cell>
          <cell r="HQ56">
            <v>0</v>
          </cell>
          <cell r="HR56">
            <v>0</v>
          </cell>
          <cell r="HS56" t="str">
            <v>(select)</v>
          </cell>
          <cell r="HT56">
            <v>0</v>
          </cell>
          <cell r="HU56">
            <v>0</v>
          </cell>
          <cell r="HV56">
            <v>0</v>
          </cell>
          <cell r="HW56">
            <v>0</v>
          </cell>
          <cell r="HX56">
            <v>0</v>
          </cell>
          <cell r="HY56">
            <v>0</v>
          </cell>
          <cell r="HZ56" t="str">
            <v>(select)</v>
          </cell>
          <cell r="IA56">
            <v>0</v>
          </cell>
          <cell r="IB56">
            <v>0</v>
          </cell>
          <cell r="IC56">
            <v>0</v>
          </cell>
          <cell r="ID56">
            <v>0</v>
          </cell>
          <cell r="IE56">
            <v>0</v>
          </cell>
          <cell r="IF56">
            <v>0</v>
          </cell>
          <cell r="IG56" t="str">
            <v>(select)</v>
          </cell>
          <cell r="IH56">
            <v>0</v>
          </cell>
          <cell r="II56">
            <v>0</v>
          </cell>
          <cell r="IJ56">
            <v>0</v>
          </cell>
          <cell r="IK56">
            <v>0</v>
          </cell>
          <cell r="IL56">
            <v>0</v>
          </cell>
          <cell r="IM56">
            <v>0</v>
          </cell>
          <cell r="IN56">
            <v>0</v>
          </cell>
          <cell r="IO56">
            <v>0</v>
          </cell>
          <cell r="IP56">
            <v>0</v>
          </cell>
          <cell r="IQ56">
            <v>0</v>
          </cell>
          <cell r="IR56">
            <v>0</v>
          </cell>
          <cell r="IS56">
            <v>0</v>
          </cell>
          <cell r="IT56">
            <v>0</v>
          </cell>
          <cell r="IU56">
            <v>0</v>
          </cell>
          <cell r="IV56">
            <v>0</v>
          </cell>
          <cell r="IW56">
            <v>0</v>
          </cell>
          <cell r="IX56">
            <v>0</v>
          </cell>
          <cell r="IY56">
            <v>0</v>
          </cell>
          <cell r="IZ56" t="str">
            <v>Provide any additional information about expected operating impacts. Note: subject to annual operating budget review.</v>
          </cell>
          <cell r="JA56">
            <v>2000000</v>
          </cell>
          <cell r="JB56" t="str">
            <v xml:space="preserve">  (select)</v>
          </cell>
          <cell r="JC56">
            <v>0</v>
          </cell>
          <cell r="JD56" t="str">
            <v xml:space="preserve">  (select)</v>
          </cell>
          <cell r="JE56">
            <v>0</v>
          </cell>
          <cell r="JF56" t="str">
            <v xml:space="preserve">  (select)</v>
          </cell>
          <cell r="JG56">
            <v>0</v>
          </cell>
          <cell r="JH56">
            <v>0</v>
          </cell>
          <cell r="JI56">
            <v>2000000</v>
          </cell>
          <cell r="JJ56">
            <v>0</v>
          </cell>
          <cell r="JK56">
            <v>0</v>
          </cell>
          <cell r="JL56">
            <v>0</v>
          </cell>
          <cell r="JM56">
            <v>0</v>
          </cell>
          <cell r="JN56">
            <v>2000000</v>
          </cell>
          <cell r="JO56">
            <v>0</v>
          </cell>
          <cell r="JP56">
            <v>0</v>
          </cell>
          <cell r="JQ56">
            <v>0</v>
          </cell>
          <cell r="JR56">
            <v>0</v>
          </cell>
          <cell r="JS56">
            <v>0</v>
          </cell>
          <cell r="JT56">
            <v>0</v>
          </cell>
          <cell r="JU56">
            <v>2000000</v>
          </cell>
          <cell r="JV56">
            <v>2000000</v>
          </cell>
          <cell r="JW56">
            <v>0</v>
          </cell>
          <cell r="JX56">
            <v>0</v>
          </cell>
          <cell r="JY56">
            <v>0</v>
          </cell>
          <cell r="JZ56">
            <v>0</v>
          </cell>
          <cell r="KA56">
            <v>2000000</v>
          </cell>
          <cell r="KB56">
            <v>0</v>
          </cell>
          <cell r="KC56">
            <v>0</v>
          </cell>
          <cell r="KD56">
            <v>0</v>
          </cell>
          <cell r="KE56">
            <v>0</v>
          </cell>
          <cell r="KF56">
            <v>2000000</v>
          </cell>
          <cell r="KG56">
            <v>0</v>
          </cell>
          <cell r="KH56">
            <v>0</v>
          </cell>
          <cell r="KI56">
            <v>0</v>
          </cell>
          <cell r="KJ56">
            <v>0</v>
          </cell>
          <cell r="KK56">
            <v>0</v>
          </cell>
          <cell r="KL56">
            <v>0</v>
          </cell>
          <cell r="KM56">
            <v>2000000</v>
          </cell>
          <cell r="KN56" t="str">
            <v>(select)</v>
          </cell>
          <cell r="KO56">
            <v>0</v>
          </cell>
          <cell r="KP56" t="str">
            <v>(select)</v>
          </cell>
          <cell r="KQ56">
            <v>0</v>
          </cell>
          <cell r="KR56" t="str">
            <v>(select)</v>
          </cell>
          <cell r="KS56">
            <v>0</v>
          </cell>
          <cell r="KT56" t="str">
            <v>Source of funds for Value Proposition (e.g. Capital Plan Program)</v>
          </cell>
          <cell r="KU56" t="str">
            <v>Line 107 Capital Plan Tracker</v>
          </cell>
          <cell r="KV56">
            <v>0</v>
          </cell>
          <cell r="KW56">
            <v>0</v>
          </cell>
          <cell r="KX56" t="str">
            <v>(select)</v>
          </cell>
          <cell r="KY56">
            <v>0</v>
          </cell>
          <cell r="KZ56" t="str">
            <v>(select)</v>
          </cell>
          <cell r="LA56">
            <v>0</v>
          </cell>
          <cell r="LB56" t="str">
            <v>(select)</v>
          </cell>
          <cell r="LC56" t="str">
            <v>(select)</v>
          </cell>
          <cell r="LD56">
            <v>0</v>
          </cell>
          <cell r="LE56">
            <v>0</v>
          </cell>
          <cell r="LF56" t="str">
            <v>(select)</v>
          </cell>
          <cell r="LG56">
            <v>0</v>
          </cell>
          <cell r="LH56">
            <v>0</v>
          </cell>
          <cell r="LM56">
            <v>0</v>
          </cell>
          <cell r="LN56">
            <v>0</v>
          </cell>
          <cell r="LO56">
            <v>0</v>
          </cell>
          <cell r="LP56">
            <v>0</v>
          </cell>
          <cell r="LQ56">
            <v>0</v>
          </cell>
          <cell r="LR56">
            <v>0</v>
          </cell>
          <cell r="LS56" t="str">
            <v>Sewer &amp; Water Combined Connections</v>
          </cell>
          <cell r="LT56" t="str">
            <v>Sewer &amp; Water Combined Connections</v>
          </cell>
          <cell r="LU56" t="str">
            <v>Sewer &amp; Water Combined Connections</v>
          </cell>
          <cell r="LV56" t="b">
            <v>1</v>
          </cell>
          <cell r="LW56">
            <v>0</v>
          </cell>
          <cell r="LX56">
            <v>0</v>
          </cell>
          <cell r="LY56" t="str">
            <v>107</v>
          </cell>
        </row>
        <row r="57">
          <cell r="B57" t="str">
            <v>E20</v>
          </cell>
          <cell r="C57">
            <v>2017</v>
          </cell>
          <cell r="D57">
            <v>42650</v>
          </cell>
          <cell r="E57" t="str">
            <v>Engineering Services</v>
          </cell>
          <cell r="F57" t="str">
            <v>(select)</v>
          </cell>
          <cell r="G57" t="str">
            <v>Mark Schwark</v>
          </cell>
          <cell r="H57" t="str">
            <v>Program</v>
          </cell>
          <cell r="I57" t="str">
            <v>Capital</v>
          </cell>
          <cell r="J57" t="str">
            <v>No</v>
          </cell>
          <cell r="K57" t="str">
            <v>07. Utilities and Public Works</v>
          </cell>
          <cell r="L57" t="str">
            <v>E. Water and Sewer Connections</v>
          </cell>
          <cell r="M57" t="str">
            <v>03. Replacement &amp; major upgrades</v>
          </cell>
          <cell r="N57" t="str">
            <v>2015-18 Sewer Commercial Connections</v>
          </cell>
          <cell r="O57" t="str">
            <v>No</v>
          </cell>
          <cell r="P57" t="str">
            <v>January</v>
          </cell>
          <cell r="Q57">
            <v>2017</v>
          </cell>
          <cell r="R57" t="str">
            <v>December</v>
          </cell>
          <cell r="S57">
            <v>2017</v>
          </cell>
          <cell r="T57" t="str">
            <v>Existing asset/service</v>
          </cell>
          <cell r="U57" t="str">
            <v>Yes</v>
          </cell>
          <cell r="V57" t="str">
            <v>CES-00053</v>
          </cell>
          <cell r="W57" t="str">
            <v>No</v>
          </cell>
          <cell r="X57" t="str">
            <v>(select)</v>
          </cell>
          <cell r="Y57" t="str">
            <v>No</v>
          </cell>
          <cell r="Z57" t="str">
            <v xml:space="preserve">Construction of new public sewer connections for commercial properties (commercial water connections are in the Waterworks program) which are 100% paid for by the permit applicant.
</v>
          </cell>
          <cell r="AA57" t="str">
            <v>In 2017, an estimated 100 sewer commercial connections will be installed.</v>
          </cell>
          <cell r="AB57">
            <v>0</v>
          </cell>
          <cell r="AC57" t="str">
            <v>Sewer commercial connections installed</v>
          </cell>
          <cell r="AD57">
            <v>100</v>
          </cell>
          <cell r="AE57" t="str">
            <v>each</v>
          </cell>
          <cell r="AF57">
            <v>0</v>
          </cell>
          <cell r="AG57">
            <v>0</v>
          </cell>
          <cell r="AH57">
            <v>0</v>
          </cell>
          <cell r="AI57">
            <v>0</v>
          </cell>
          <cell r="AJ57">
            <v>0</v>
          </cell>
          <cell r="AK57">
            <v>0</v>
          </cell>
          <cell r="AL57">
            <v>320000</v>
          </cell>
          <cell r="AM57">
            <v>80000</v>
          </cell>
          <cell r="AN57">
            <v>80000</v>
          </cell>
          <cell r="AO57">
            <v>80000</v>
          </cell>
          <cell r="AP57">
            <v>80000</v>
          </cell>
          <cell r="AQ57" t="str">
            <v>Yes</v>
          </cell>
          <cell r="AR57">
            <v>100000</v>
          </cell>
          <cell r="AS57">
            <v>25000</v>
          </cell>
          <cell r="AT57">
            <v>25000</v>
          </cell>
          <cell r="AU57">
            <v>25000</v>
          </cell>
          <cell r="AV57">
            <v>25000</v>
          </cell>
          <cell r="AW57" t="str">
            <v>Yes</v>
          </cell>
          <cell r="AX57">
            <v>150000</v>
          </cell>
          <cell r="AY57">
            <v>37500</v>
          </cell>
          <cell r="AZ57">
            <v>37500</v>
          </cell>
          <cell r="BA57">
            <v>37500</v>
          </cell>
          <cell r="BB57">
            <v>37500</v>
          </cell>
          <cell r="BC57" t="str">
            <v>(select)</v>
          </cell>
          <cell r="BD57">
            <v>0</v>
          </cell>
          <cell r="BE57">
            <v>0</v>
          </cell>
          <cell r="BF57">
            <v>0</v>
          </cell>
          <cell r="BG57">
            <v>0</v>
          </cell>
          <cell r="BH57">
            <v>0</v>
          </cell>
          <cell r="BI57" t="str">
            <v>(select)</v>
          </cell>
          <cell r="BJ57">
            <v>0</v>
          </cell>
          <cell r="BK57">
            <v>0</v>
          </cell>
          <cell r="BL57">
            <v>0</v>
          </cell>
          <cell r="BM57">
            <v>0</v>
          </cell>
          <cell r="BN57">
            <v>0</v>
          </cell>
          <cell r="BO57" t="str">
            <v>(select)</v>
          </cell>
          <cell r="BP57">
            <v>0</v>
          </cell>
          <cell r="BQ57">
            <v>0</v>
          </cell>
          <cell r="BR57">
            <v>0</v>
          </cell>
          <cell r="BS57">
            <v>0</v>
          </cell>
          <cell r="BT57">
            <v>0</v>
          </cell>
          <cell r="BU57">
            <v>0</v>
          </cell>
          <cell r="BV57">
            <v>0</v>
          </cell>
          <cell r="BW57">
            <v>0</v>
          </cell>
          <cell r="BX57">
            <v>0</v>
          </cell>
          <cell r="BY57">
            <v>0</v>
          </cell>
          <cell r="BZ57">
            <v>80000</v>
          </cell>
          <cell r="CA57">
            <v>20000</v>
          </cell>
          <cell r="CB57">
            <v>20000</v>
          </cell>
          <cell r="CC57">
            <v>20000</v>
          </cell>
          <cell r="CD57">
            <v>20000</v>
          </cell>
          <cell r="CE57" t="str">
            <v>Both</v>
          </cell>
          <cell r="CF57">
            <v>50000</v>
          </cell>
          <cell r="CG57">
            <v>12500</v>
          </cell>
          <cell r="CH57">
            <v>12500</v>
          </cell>
          <cell r="CI57">
            <v>12500</v>
          </cell>
          <cell r="CJ57">
            <v>12500</v>
          </cell>
          <cell r="CK57">
            <v>0</v>
          </cell>
          <cell r="CL57">
            <v>0</v>
          </cell>
          <cell r="CM57">
            <v>0</v>
          </cell>
          <cell r="CN57">
            <v>0</v>
          </cell>
          <cell r="CO57">
            <v>0</v>
          </cell>
          <cell r="CP57">
            <v>700000</v>
          </cell>
          <cell r="CQ57">
            <v>175000</v>
          </cell>
          <cell r="CR57">
            <v>175000</v>
          </cell>
          <cell r="CS57">
            <v>175000</v>
          </cell>
          <cell r="CT57">
            <v>175000</v>
          </cell>
          <cell r="CU57">
            <v>320000</v>
          </cell>
          <cell r="CV57">
            <v>360000</v>
          </cell>
          <cell r="CW57">
            <v>0</v>
          </cell>
          <cell r="CX57">
            <v>0</v>
          </cell>
          <cell r="CY57">
            <v>0</v>
          </cell>
          <cell r="CZ57" t="str">
            <v>(select)</v>
          </cell>
          <cell r="DA57">
            <v>100000</v>
          </cell>
          <cell r="DB57">
            <v>110000</v>
          </cell>
          <cell r="DC57">
            <v>0</v>
          </cell>
          <cell r="DD57">
            <v>0</v>
          </cell>
          <cell r="DE57">
            <v>0</v>
          </cell>
          <cell r="DF57" t="str">
            <v>(select)</v>
          </cell>
          <cell r="DG57">
            <v>150000</v>
          </cell>
          <cell r="DH57">
            <v>180000</v>
          </cell>
          <cell r="DI57">
            <v>0</v>
          </cell>
          <cell r="DJ57">
            <v>0</v>
          </cell>
          <cell r="DK57">
            <v>0</v>
          </cell>
          <cell r="DL57" t="str">
            <v>(select)</v>
          </cell>
          <cell r="DM57">
            <v>0</v>
          </cell>
          <cell r="DN57">
            <v>0</v>
          </cell>
          <cell r="DO57">
            <v>0</v>
          </cell>
          <cell r="DP57">
            <v>0</v>
          </cell>
          <cell r="DQ57">
            <v>0</v>
          </cell>
          <cell r="DR57" t="str">
            <v>(select)</v>
          </cell>
          <cell r="DS57">
            <v>0</v>
          </cell>
          <cell r="DT57">
            <v>0</v>
          </cell>
          <cell r="DU57">
            <v>0</v>
          </cell>
          <cell r="DV57">
            <v>0</v>
          </cell>
          <cell r="DW57">
            <v>0</v>
          </cell>
          <cell r="DX57" t="str">
            <v>(select)</v>
          </cell>
          <cell r="DY57">
            <v>0</v>
          </cell>
          <cell r="DZ57">
            <v>0</v>
          </cell>
          <cell r="EA57">
            <v>0</v>
          </cell>
          <cell r="EB57">
            <v>0</v>
          </cell>
          <cell r="EC57">
            <v>0</v>
          </cell>
          <cell r="ED57">
            <v>0</v>
          </cell>
          <cell r="EE57">
            <v>0</v>
          </cell>
          <cell r="EF57">
            <v>0</v>
          </cell>
          <cell r="EG57">
            <v>0</v>
          </cell>
          <cell r="EH57">
            <v>0</v>
          </cell>
          <cell r="EI57">
            <v>80000</v>
          </cell>
          <cell r="EJ57">
            <v>90000</v>
          </cell>
          <cell r="EK57">
            <v>0</v>
          </cell>
          <cell r="EL57">
            <v>0</v>
          </cell>
          <cell r="EM57">
            <v>0</v>
          </cell>
          <cell r="EN57" t="str">
            <v>(select)</v>
          </cell>
          <cell r="EO57">
            <v>50000</v>
          </cell>
          <cell r="EP57">
            <v>60000</v>
          </cell>
          <cell r="EQ57">
            <v>0</v>
          </cell>
          <cell r="ER57">
            <v>0</v>
          </cell>
          <cell r="ES57">
            <v>0</v>
          </cell>
          <cell r="ET57">
            <v>0</v>
          </cell>
          <cell r="EU57">
            <v>0</v>
          </cell>
          <cell r="EV57">
            <v>0</v>
          </cell>
          <cell r="EW57">
            <v>0</v>
          </cell>
          <cell r="EX57">
            <v>0</v>
          </cell>
          <cell r="EY57">
            <v>700000</v>
          </cell>
          <cell r="EZ57">
            <v>800000</v>
          </cell>
          <cell r="FA57">
            <v>0</v>
          </cell>
          <cell r="FB57">
            <v>0</v>
          </cell>
          <cell r="FC57">
            <v>0</v>
          </cell>
          <cell r="FD57">
            <v>680000</v>
          </cell>
          <cell r="FE57">
            <v>210000</v>
          </cell>
          <cell r="FF57">
            <v>330000</v>
          </cell>
          <cell r="FG57">
            <v>0</v>
          </cell>
          <cell r="FH57">
            <v>0</v>
          </cell>
          <cell r="FI57">
            <v>0</v>
          </cell>
          <cell r="FJ57">
            <v>0</v>
          </cell>
          <cell r="FK57">
            <v>170000</v>
          </cell>
          <cell r="FL57">
            <v>110000</v>
          </cell>
          <cell r="FM57">
            <v>0</v>
          </cell>
          <cell r="FN57">
            <v>1500000</v>
          </cell>
          <cell r="FO57">
            <v>0</v>
          </cell>
          <cell r="FP57" t="str">
            <v>Estimate (possibility of variance &lt;25%)</v>
          </cell>
          <cell r="FQ57" t="str">
            <v>Other includes various rental requirements, street degradation, tool allocations, traffic control, rubble removal and saw cutting.</v>
          </cell>
          <cell r="FR57">
            <v>0</v>
          </cell>
          <cell r="FS57">
            <v>0</v>
          </cell>
          <cell r="FT57">
            <v>0</v>
          </cell>
          <cell r="FU57">
            <v>0</v>
          </cell>
          <cell r="FV57">
            <v>0</v>
          </cell>
          <cell r="FW57">
            <v>0</v>
          </cell>
          <cell r="FX57" t="str">
            <v>(select)</v>
          </cell>
          <cell r="FY57">
            <v>0</v>
          </cell>
          <cell r="FZ57">
            <v>0</v>
          </cell>
          <cell r="GA57">
            <v>0</v>
          </cell>
          <cell r="GB57">
            <v>0</v>
          </cell>
          <cell r="GC57">
            <v>0</v>
          </cell>
          <cell r="GD57">
            <v>0</v>
          </cell>
          <cell r="GE57" t="str">
            <v>(select)</v>
          </cell>
          <cell r="GF57">
            <v>0</v>
          </cell>
          <cell r="GG57">
            <v>0</v>
          </cell>
          <cell r="GH57">
            <v>0</v>
          </cell>
          <cell r="GI57">
            <v>0</v>
          </cell>
          <cell r="GJ57">
            <v>0</v>
          </cell>
          <cell r="GK57">
            <v>0</v>
          </cell>
          <cell r="GL57" t="str">
            <v>(select)</v>
          </cell>
          <cell r="GM57">
            <v>0</v>
          </cell>
          <cell r="GN57">
            <v>0</v>
          </cell>
          <cell r="GO57">
            <v>0</v>
          </cell>
          <cell r="GP57">
            <v>0</v>
          </cell>
          <cell r="GQ57">
            <v>0</v>
          </cell>
          <cell r="GR57">
            <v>0</v>
          </cell>
          <cell r="GS57" t="str">
            <v>(select)</v>
          </cell>
          <cell r="GT57">
            <v>0</v>
          </cell>
          <cell r="GU57">
            <v>0</v>
          </cell>
          <cell r="GV57">
            <v>0</v>
          </cell>
          <cell r="GW57">
            <v>0</v>
          </cell>
          <cell r="GX57">
            <v>0</v>
          </cell>
          <cell r="GY57">
            <v>0</v>
          </cell>
          <cell r="GZ57">
            <v>0</v>
          </cell>
          <cell r="HA57">
            <v>0</v>
          </cell>
          <cell r="HB57">
            <v>0</v>
          </cell>
          <cell r="HC57">
            <v>0</v>
          </cell>
          <cell r="HD57">
            <v>0</v>
          </cell>
          <cell r="HE57">
            <v>0</v>
          </cell>
          <cell r="HF57">
            <v>0</v>
          </cell>
          <cell r="HG57">
            <v>0</v>
          </cell>
          <cell r="HH57">
            <v>0</v>
          </cell>
          <cell r="HI57">
            <v>0</v>
          </cell>
          <cell r="HJ57">
            <v>0</v>
          </cell>
          <cell r="HK57">
            <v>0</v>
          </cell>
          <cell r="HL57" t="str">
            <v>(select)</v>
          </cell>
          <cell r="HM57">
            <v>0</v>
          </cell>
          <cell r="HN57">
            <v>0</v>
          </cell>
          <cell r="HO57">
            <v>0</v>
          </cell>
          <cell r="HP57">
            <v>0</v>
          </cell>
          <cell r="HQ57">
            <v>0</v>
          </cell>
          <cell r="HR57">
            <v>0</v>
          </cell>
          <cell r="HS57" t="str">
            <v>(select)</v>
          </cell>
          <cell r="HT57">
            <v>0</v>
          </cell>
          <cell r="HU57">
            <v>0</v>
          </cell>
          <cell r="HV57">
            <v>0</v>
          </cell>
          <cell r="HW57">
            <v>0</v>
          </cell>
          <cell r="HX57">
            <v>0</v>
          </cell>
          <cell r="HY57">
            <v>0</v>
          </cell>
          <cell r="HZ57" t="str">
            <v>(select)</v>
          </cell>
          <cell r="IA57">
            <v>0</v>
          </cell>
          <cell r="IB57">
            <v>0</v>
          </cell>
          <cell r="IC57">
            <v>0</v>
          </cell>
          <cell r="ID57">
            <v>0</v>
          </cell>
          <cell r="IE57">
            <v>0</v>
          </cell>
          <cell r="IF57">
            <v>0</v>
          </cell>
          <cell r="IG57" t="str">
            <v>(select)</v>
          </cell>
          <cell r="IH57">
            <v>0</v>
          </cell>
          <cell r="II57">
            <v>0</v>
          </cell>
          <cell r="IJ57">
            <v>0</v>
          </cell>
          <cell r="IK57">
            <v>0</v>
          </cell>
          <cell r="IL57">
            <v>0</v>
          </cell>
          <cell r="IM57">
            <v>0</v>
          </cell>
          <cell r="IN57">
            <v>0</v>
          </cell>
          <cell r="IO57">
            <v>0</v>
          </cell>
          <cell r="IP57">
            <v>0</v>
          </cell>
          <cell r="IQ57">
            <v>0</v>
          </cell>
          <cell r="IR57">
            <v>0</v>
          </cell>
          <cell r="IS57">
            <v>0</v>
          </cell>
          <cell r="IT57">
            <v>0</v>
          </cell>
          <cell r="IU57">
            <v>0</v>
          </cell>
          <cell r="IV57">
            <v>0</v>
          </cell>
          <cell r="IW57">
            <v>0</v>
          </cell>
          <cell r="IX57">
            <v>0</v>
          </cell>
          <cell r="IY57">
            <v>0</v>
          </cell>
          <cell r="IZ57" t="str">
            <v>Provide any additional information about expected operating impacts. Note: subject to annual operating budget review.</v>
          </cell>
          <cell r="JA57">
            <v>700000</v>
          </cell>
          <cell r="JB57" t="str">
            <v xml:space="preserve">  Other (specify in comments)</v>
          </cell>
          <cell r="JC57">
            <v>0</v>
          </cell>
          <cell r="JD57" t="str">
            <v xml:space="preserve">  (select)</v>
          </cell>
          <cell r="JE57">
            <v>0</v>
          </cell>
          <cell r="JF57" t="str">
            <v xml:space="preserve">  (select)</v>
          </cell>
          <cell r="JG57">
            <v>0</v>
          </cell>
          <cell r="JH57">
            <v>0</v>
          </cell>
          <cell r="JI57">
            <v>700000</v>
          </cell>
          <cell r="JJ57">
            <v>0</v>
          </cell>
          <cell r="JK57">
            <v>0</v>
          </cell>
          <cell r="JL57">
            <v>0</v>
          </cell>
          <cell r="JM57">
            <v>0</v>
          </cell>
          <cell r="JN57">
            <v>700000</v>
          </cell>
          <cell r="JO57">
            <v>0</v>
          </cell>
          <cell r="JP57">
            <v>0</v>
          </cell>
          <cell r="JQ57">
            <v>0</v>
          </cell>
          <cell r="JR57">
            <v>0</v>
          </cell>
          <cell r="JS57">
            <v>0</v>
          </cell>
          <cell r="JT57">
            <v>0</v>
          </cell>
          <cell r="JU57">
            <v>700000</v>
          </cell>
          <cell r="JV57">
            <v>700000</v>
          </cell>
          <cell r="JW57">
            <v>0</v>
          </cell>
          <cell r="JX57">
            <v>0</v>
          </cell>
          <cell r="JY57">
            <v>0</v>
          </cell>
          <cell r="JZ57">
            <v>0</v>
          </cell>
          <cell r="KA57">
            <v>700000</v>
          </cell>
          <cell r="KB57">
            <v>0</v>
          </cell>
          <cell r="KC57">
            <v>0</v>
          </cell>
          <cell r="KD57">
            <v>0</v>
          </cell>
          <cell r="KE57">
            <v>0</v>
          </cell>
          <cell r="KF57">
            <v>700000</v>
          </cell>
          <cell r="KG57">
            <v>0</v>
          </cell>
          <cell r="KH57">
            <v>0</v>
          </cell>
          <cell r="KI57">
            <v>0</v>
          </cell>
          <cell r="KJ57">
            <v>0</v>
          </cell>
          <cell r="KK57">
            <v>0</v>
          </cell>
          <cell r="KL57">
            <v>0</v>
          </cell>
          <cell r="KM57">
            <v>700000</v>
          </cell>
          <cell r="KN57" t="str">
            <v>(select)</v>
          </cell>
          <cell r="KO57">
            <v>0</v>
          </cell>
          <cell r="KP57" t="str">
            <v>(select)</v>
          </cell>
          <cell r="KQ57">
            <v>0</v>
          </cell>
          <cell r="KR57" t="str">
            <v>(select)</v>
          </cell>
          <cell r="KS57">
            <v>0</v>
          </cell>
          <cell r="KT57" t="str">
            <v>Source of funds for Value Proposition (e.g. Capital Plan Program)</v>
          </cell>
          <cell r="KU57" t="str">
            <v>Provide applicable source of funds comments (e.g. which area specific DCL, which reserve etc).</v>
          </cell>
          <cell r="KV57">
            <v>0</v>
          </cell>
          <cell r="KW57">
            <v>0</v>
          </cell>
          <cell r="KX57" t="str">
            <v>(select)</v>
          </cell>
          <cell r="KY57">
            <v>0</v>
          </cell>
          <cell r="KZ57" t="str">
            <v>(select)</v>
          </cell>
          <cell r="LA57">
            <v>0</v>
          </cell>
          <cell r="LB57" t="str">
            <v>(select)</v>
          </cell>
          <cell r="LC57" t="str">
            <v>(select)</v>
          </cell>
          <cell r="LD57">
            <v>0</v>
          </cell>
          <cell r="LE57">
            <v>0</v>
          </cell>
          <cell r="LF57" t="str">
            <v>(select)</v>
          </cell>
          <cell r="LG57">
            <v>0</v>
          </cell>
          <cell r="LH57">
            <v>0</v>
          </cell>
          <cell r="LM57">
            <v>0</v>
          </cell>
          <cell r="LN57">
            <v>0</v>
          </cell>
          <cell r="LO57">
            <v>0</v>
          </cell>
          <cell r="LP57">
            <v>0</v>
          </cell>
          <cell r="LQ57">
            <v>0</v>
          </cell>
          <cell r="LR57">
            <v>0</v>
          </cell>
          <cell r="LS57" t="str">
            <v>Sewer Commercial Connections</v>
          </cell>
          <cell r="LT57" t="str">
            <v>2015-18 Sewer Commercial Connections</v>
          </cell>
          <cell r="LU57" t="str">
            <v>2015-18 Sewer Commercial Connections</v>
          </cell>
          <cell r="LV57" t="b">
            <v>1</v>
          </cell>
          <cell r="LW57">
            <v>0</v>
          </cell>
          <cell r="LX57">
            <v>0</v>
          </cell>
          <cell r="LY57" t="str">
            <v>107</v>
          </cell>
        </row>
        <row r="58">
          <cell r="B58" t="str">
            <v>E21</v>
          </cell>
          <cell r="C58">
            <v>2017</v>
          </cell>
          <cell r="D58">
            <v>42650</v>
          </cell>
          <cell r="E58" t="str">
            <v>Engineering Services</v>
          </cell>
          <cell r="F58" t="str">
            <v>(select)</v>
          </cell>
          <cell r="G58" t="str">
            <v>Mark Schwark</v>
          </cell>
          <cell r="H58" t="str">
            <v>Program</v>
          </cell>
          <cell r="I58" t="str">
            <v>Capital</v>
          </cell>
          <cell r="J58" t="str">
            <v>(select)</v>
          </cell>
          <cell r="K58" t="str">
            <v>07. Utilities and Public Works</v>
          </cell>
          <cell r="L58" t="str">
            <v>E. Water and Sewer Connections</v>
          </cell>
          <cell r="M58" t="str">
            <v>03. Replacement &amp; major upgrades</v>
          </cell>
          <cell r="N58" t="str">
            <v>2015-18 Sewer Residential &amp; At-Cost Conn</v>
          </cell>
          <cell r="O58" t="str">
            <v>No</v>
          </cell>
          <cell r="P58" t="str">
            <v>January</v>
          </cell>
          <cell r="Q58">
            <v>2017</v>
          </cell>
          <cell r="R58" t="str">
            <v>December</v>
          </cell>
          <cell r="S58">
            <v>2017</v>
          </cell>
          <cell r="T58" t="str">
            <v>Existing asset/service</v>
          </cell>
          <cell r="U58" t="str">
            <v>Yes</v>
          </cell>
          <cell r="V58" t="str">
            <v>CES-00052</v>
          </cell>
          <cell r="W58" t="str">
            <v>No</v>
          </cell>
          <cell r="X58" t="str">
            <v>(select)</v>
          </cell>
          <cell r="Y58" t="str">
            <v>No</v>
          </cell>
          <cell r="Z58" t="str">
            <v>The majority of residential sewer connections are combined with a water connection.  This program is for the construction of new public sewer connections in special circumstances when they are done separately, or in the circumstance that the connection is 'at cost' persuant to the Sewer &amp; Watercourse By-law (rather than a set rate set out in the By-law).  All connections are which are 100% paid for by the permit applicant.</v>
          </cell>
          <cell r="AA58" t="str">
            <v xml:space="preserve">Approximately 100 'sewer only' or 'at cost' sewer connections will be installed.  
</v>
          </cell>
          <cell r="AB58">
            <v>0</v>
          </cell>
          <cell r="AC58" t="str">
            <v>Installation of sewer connections</v>
          </cell>
          <cell r="AD58">
            <v>100</v>
          </cell>
          <cell r="AE58" t="str">
            <v>each</v>
          </cell>
          <cell r="AF58">
            <v>0</v>
          </cell>
          <cell r="AG58">
            <v>0</v>
          </cell>
          <cell r="AH58">
            <v>0</v>
          </cell>
          <cell r="AI58">
            <v>0</v>
          </cell>
          <cell r="AJ58">
            <v>0</v>
          </cell>
          <cell r="AK58">
            <v>0</v>
          </cell>
          <cell r="AL58">
            <v>90000</v>
          </cell>
          <cell r="AM58">
            <v>22500</v>
          </cell>
          <cell r="AN58">
            <v>22500</v>
          </cell>
          <cell r="AO58">
            <v>22500</v>
          </cell>
          <cell r="AP58">
            <v>22500</v>
          </cell>
          <cell r="AQ58" t="str">
            <v>(select)</v>
          </cell>
          <cell r="AR58">
            <v>30000</v>
          </cell>
          <cell r="AS58">
            <v>7500</v>
          </cell>
          <cell r="AT58">
            <v>7500</v>
          </cell>
          <cell r="AU58">
            <v>7500</v>
          </cell>
          <cell r="AV58">
            <v>7500</v>
          </cell>
          <cell r="AW58" t="str">
            <v>(select)</v>
          </cell>
          <cell r="AX58">
            <v>40000</v>
          </cell>
          <cell r="AY58">
            <v>10000</v>
          </cell>
          <cell r="AZ58">
            <v>10000</v>
          </cell>
          <cell r="BA58">
            <v>10000</v>
          </cell>
          <cell r="BB58">
            <v>10000</v>
          </cell>
          <cell r="BC58" t="str">
            <v>(select)</v>
          </cell>
          <cell r="BD58">
            <v>0</v>
          </cell>
          <cell r="BE58">
            <v>0</v>
          </cell>
          <cell r="BF58">
            <v>0</v>
          </cell>
          <cell r="BG58">
            <v>0</v>
          </cell>
          <cell r="BH58">
            <v>0</v>
          </cell>
          <cell r="BI58" t="str">
            <v>(select)</v>
          </cell>
          <cell r="BJ58">
            <v>0</v>
          </cell>
          <cell r="BK58">
            <v>0</v>
          </cell>
          <cell r="BL58">
            <v>0</v>
          </cell>
          <cell r="BM58">
            <v>0</v>
          </cell>
          <cell r="BN58">
            <v>0</v>
          </cell>
          <cell r="BO58" t="str">
            <v>(select)</v>
          </cell>
          <cell r="BP58">
            <v>0</v>
          </cell>
          <cell r="BQ58">
            <v>0</v>
          </cell>
          <cell r="BR58">
            <v>0</v>
          </cell>
          <cell r="BS58">
            <v>0</v>
          </cell>
          <cell r="BT58">
            <v>0</v>
          </cell>
          <cell r="BU58">
            <v>0</v>
          </cell>
          <cell r="BV58">
            <v>0</v>
          </cell>
          <cell r="BW58">
            <v>0</v>
          </cell>
          <cell r="BX58">
            <v>0</v>
          </cell>
          <cell r="BY58">
            <v>0</v>
          </cell>
          <cell r="BZ58">
            <v>20000</v>
          </cell>
          <cell r="CA58">
            <v>5000</v>
          </cell>
          <cell r="CB58">
            <v>5000</v>
          </cell>
          <cell r="CC58">
            <v>5000</v>
          </cell>
          <cell r="CD58">
            <v>5000</v>
          </cell>
          <cell r="CE58" t="str">
            <v>(select)</v>
          </cell>
          <cell r="CF58">
            <v>20000</v>
          </cell>
          <cell r="CG58">
            <v>5000</v>
          </cell>
          <cell r="CH58">
            <v>5000</v>
          </cell>
          <cell r="CI58">
            <v>5000</v>
          </cell>
          <cell r="CJ58">
            <v>5000</v>
          </cell>
          <cell r="CK58">
            <v>0</v>
          </cell>
          <cell r="CL58">
            <v>0</v>
          </cell>
          <cell r="CM58">
            <v>0</v>
          </cell>
          <cell r="CN58">
            <v>0</v>
          </cell>
          <cell r="CO58">
            <v>0</v>
          </cell>
          <cell r="CP58">
            <v>200000</v>
          </cell>
          <cell r="CQ58">
            <v>50000</v>
          </cell>
          <cell r="CR58">
            <v>50000</v>
          </cell>
          <cell r="CS58">
            <v>50000</v>
          </cell>
          <cell r="CT58">
            <v>50000</v>
          </cell>
          <cell r="CU58">
            <v>90000</v>
          </cell>
          <cell r="CV58">
            <v>0</v>
          </cell>
          <cell r="CW58">
            <v>0</v>
          </cell>
          <cell r="CX58">
            <v>0</v>
          </cell>
          <cell r="CY58">
            <v>0</v>
          </cell>
          <cell r="CZ58" t="str">
            <v>(select)</v>
          </cell>
          <cell r="DA58">
            <v>30000</v>
          </cell>
          <cell r="DB58">
            <v>0</v>
          </cell>
          <cell r="DC58">
            <v>0</v>
          </cell>
          <cell r="DD58">
            <v>0</v>
          </cell>
          <cell r="DE58">
            <v>0</v>
          </cell>
          <cell r="DF58" t="str">
            <v>(select)</v>
          </cell>
          <cell r="DG58">
            <v>40000</v>
          </cell>
          <cell r="DH58">
            <v>0</v>
          </cell>
          <cell r="DI58">
            <v>0</v>
          </cell>
          <cell r="DJ58">
            <v>0</v>
          </cell>
          <cell r="DK58">
            <v>0</v>
          </cell>
          <cell r="DL58" t="str">
            <v>(select)</v>
          </cell>
          <cell r="DM58">
            <v>0</v>
          </cell>
          <cell r="DN58">
            <v>0</v>
          </cell>
          <cell r="DO58">
            <v>0</v>
          </cell>
          <cell r="DP58">
            <v>0</v>
          </cell>
          <cell r="DQ58">
            <v>0</v>
          </cell>
          <cell r="DR58" t="str">
            <v>(select)</v>
          </cell>
          <cell r="DS58">
            <v>0</v>
          </cell>
          <cell r="DT58">
            <v>0</v>
          </cell>
          <cell r="DU58">
            <v>0</v>
          </cell>
          <cell r="DV58">
            <v>0</v>
          </cell>
          <cell r="DW58">
            <v>0</v>
          </cell>
          <cell r="DX58" t="str">
            <v>(select)</v>
          </cell>
          <cell r="DY58">
            <v>0</v>
          </cell>
          <cell r="DZ58">
            <v>0</v>
          </cell>
          <cell r="EA58">
            <v>0</v>
          </cell>
          <cell r="EB58">
            <v>0</v>
          </cell>
          <cell r="EC58">
            <v>0</v>
          </cell>
          <cell r="ED58">
            <v>0</v>
          </cell>
          <cell r="EE58">
            <v>0</v>
          </cell>
          <cell r="EF58">
            <v>0</v>
          </cell>
          <cell r="EG58">
            <v>0</v>
          </cell>
          <cell r="EH58">
            <v>0</v>
          </cell>
          <cell r="EI58">
            <v>20000</v>
          </cell>
          <cell r="EJ58">
            <v>0</v>
          </cell>
          <cell r="EK58">
            <v>0</v>
          </cell>
          <cell r="EL58">
            <v>0</v>
          </cell>
          <cell r="EM58">
            <v>0</v>
          </cell>
          <cell r="EN58" t="str">
            <v>(select)</v>
          </cell>
          <cell r="EO58">
            <v>20000</v>
          </cell>
          <cell r="EP58">
            <v>0</v>
          </cell>
          <cell r="EQ58">
            <v>0</v>
          </cell>
          <cell r="ER58">
            <v>0</v>
          </cell>
          <cell r="ES58">
            <v>0</v>
          </cell>
          <cell r="ET58">
            <v>0</v>
          </cell>
          <cell r="EU58">
            <v>0</v>
          </cell>
          <cell r="EV58">
            <v>0</v>
          </cell>
          <cell r="EW58">
            <v>0</v>
          </cell>
          <cell r="EX58">
            <v>0</v>
          </cell>
          <cell r="EY58">
            <v>200000</v>
          </cell>
          <cell r="EZ58">
            <v>0</v>
          </cell>
          <cell r="FA58">
            <v>0</v>
          </cell>
          <cell r="FB58">
            <v>0</v>
          </cell>
          <cell r="FC58">
            <v>0</v>
          </cell>
          <cell r="FD58">
            <v>90000</v>
          </cell>
          <cell r="FE58">
            <v>30000</v>
          </cell>
          <cell r="FF58">
            <v>40000</v>
          </cell>
          <cell r="FG58">
            <v>0</v>
          </cell>
          <cell r="FH58">
            <v>0</v>
          </cell>
          <cell r="FI58">
            <v>0</v>
          </cell>
          <cell r="FJ58">
            <v>0</v>
          </cell>
          <cell r="FK58">
            <v>20000</v>
          </cell>
          <cell r="FL58">
            <v>20000</v>
          </cell>
          <cell r="FM58">
            <v>0</v>
          </cell>
          <cell r="FN58">
            <v>200000</v>
          </cell>
          <cell r="FO58">
            <v>0</v>
          </cell>
          <cell r="FP58" t="str">
            <v>Estimate (possibility of variance &lt;25%)</v>
          </cell>
          <cell r="FQ58" t="str">
            <v>The workload in this program can vary depending on the pace of redevelopment activity, but has been relatively steady in recent years.  Other includes various rental requirements, street degradation, tool allocations, traffic control, rubble removal.</v>
          </cell>
          <cell r="FR58">
            <v>0</v>
          </cell>
          <cell r="FS58">
            <v>0</v>
          </cell>
          <cell r="FT58">
            <v>0</v>
          </cell>
          <cell r="FU58">
            <v>0</v>
          </cell>
          <cell r="FV58">
            <v>0</v>
          </cell>
          <cell r="FW58">
            <v>0</v>
          </cell>
          <cell r="FX58" t="str">
            <v>(select)</v>
          </cell>
          <cell r="FY58">
            <v>0</v>
          </cell>
          <cell r="FZ58">
            <v>0</v>
          </cell>
          <cell r="GA58">
            <v>0</v>
          </cell>
          <cell r="GB58">
            <v>0</v>
          </cell>
          <cell r="GC58">
            <v>0</v>
          </cell>
          <cell r="GD58">
            <v>0</v>
          </cell>
          <cell r="GE58" t="str">
            <v>(select)</v>
          </cell>
          <cell r="GF58">
            <v>0</v>
          </cell>
          <cell r="GG58">
            <v>0</v>
          </cell>
          <cell r="GH58">
            <v>0</v>
          </cell>
          <cell r="GI58">
            <v>0</v>
          </cell>
          <cell r="GJ58">
            <v>0</v>
          </cell>
          <cell r="GK58">
            <v>0</v>
          </cell>
          <cell r="GL58" t="str">
            <v>(select)</v>
          </cell>
          <cell r="GM58">
            <v>0</v>
          </cell>
          <cell r="GN58">
            <v>0</v>
          </cell>
          <cell r="GO58">
            <v>0</v>
          </cell>
          <cell r="GP58">
            <v>0</v>
          </cell>
          <cell r="GQ58">
            <v>0</v>
          </cell>
          <cell r="GR58">
            <v>0</v>
          </cell>
          <cell r="GS58" t="str">
            <v>(select)</v>
          </cell>
          <cell r="GT58">
            <v>0</v>
          </cell>
          <cell r="GU58">
            <v>0</v>
          </cell>
          <cell r="GV58">
            <v>0</v>
          </cell>
          <cell r="GW58">
            <v>0</v>
          </cell>
          <cell r="GX58">
            <v>0</v>
          </cell>
          <cell r="GY58">
            <v>0</v>
          </cell>
          <cell r="GZ58">
            <v>0</v>
          </cell>
          <cell r="HA58">
            <v>0</v>
          </cell>
          <cell r="HB58">
            <v>0</v>
          </cell>
          <cell r="HC58">
            <v>0</v>
          </cell>
          <cell r="HD58">
            <v>0</v>
          </cell>
          <cell r="HE58">
            <v>0</v>
          </cell>
          <cell r="HF58">
            <v>0</v>
          </cell>
          <cell r="HG58">
            <v>0</v>
          </cell>
          <cell r="HH58">
            <v>0</v>
          </cell>
          <cell r="HI58">
            <v>0</v>
          </cell>
          <cell r="HJ58">
            <v>0</v>
          </cell>
          <cell r="HK58">
            <v>0</v>
          </cell>
          <cell r="HL58" t="str">
            <v>(select)</v>
          </cell>
          <cell r="HM58">
            <v>0</v>
          </cell>
          <cell r="HN58">
            <v>0</v>
          </cell>
          <cell r="HO58">
            <v>0</v>
          </cell>
          <cell r="HP58">
            <v>0</v>
          </cell>
          <cell r="HQ58">
            <v>0</v>
          </cell>
          <cell r="HR58">
            <v>0</v>
          </cell>
          <cell r="HS58" t="str">
            <v>(select)</v>
          </cell>
          <cell r="HT58">
            <v>0</v>
          </cell>
          <cell r="HU58">
            <v>0</v>
          </cell>
          <cell r="HV58">
            <v>0</v>
          </cell>
          <cell r="HW58">
            <v>0</v>
          </cell>
          <cell r="HX58">
            <v>0</v>
          </cell>
          <cell r="HY58">
            <v>0</v>
          </cell>
          <cell r="HZ58" t="str">
            <v>(select)</v>
          </cell>
          <cell r="IA58">
            <v>0</v>
          </cell>
          <cell r="IB58">
            <v>0</v>
          </cell>
          <cell r="IC58">
            <v>0</v>
          </cell>
          <cell r="ID58">
            <v>0</v>
          </cell>
          <cell r="IE58">
            <v>0</v>
          </cell>
          <cell r="IF58">
            <v>0</v>
          </cell>
          <cell r="IG58" t="str">
            <v>(select)</v>
          </cell>
          <cell r="IH58">
            <v>0</v>
          </cell>
          <cell r="II58">
            <v>0</v>
          </cell>
          <cell r="IJ58">
            <v>0</v>
          </cell>
          <cell r="IK58">
            <v>0</v>
          </cell>
          <cell r="IL58">
            <v>0</v>
          </cell>
          <cell r="IM58">
            <v>0</v>
          </cell>
          <cell r="IN58">
            <v>0</v>
          </cell>
          <cell r="IO58">
            <v>0</v>
          </cell>
          <cell r="IP58">
            <v>0</v>
          </cell>
          <cell r="IQ58">
            <v>0</v>
          </cell>
          <cell r="IR58">
            <v>0</v>
          </cell>
          <cell r="IS58">
            <v>0</v>
          </cell>
          <cell r="IT58">
            <v>0</v>
          </cell>
          <cell r="IU58">
            <v>0</v>
          </cell>
          <cell r="IV58">
            <v>0</v>
          </cell>
          <cell r="IW58">
            <v>0</v>
          </cell>
          <cell r="IX58">
            <v>0</v>
          </cell>
          <cell r="IY58">
            <v>0</v>
          </cell>
          <cell r="IZ58" t="str">
            <v>Provide any additional information about expected operating impacts. Note: subject to annual operating budget review.</v>
          </cell>
          <cell r="JA58">
            <v>200000</v>
          </cell>
          <cell r="JB58" t="str">
            <v xml:space="preserve">  Other (specify in comments)</v>
          </cell>
          <cell r="JC58">
            <v>0</v>
          </cell>
          <cell r="JD58" t="str">
            <v xml:space="preserve">  (select)</v>
          </cell>
          <cell r="JE58">
            <v>0</v>
          </cell>
          <cell r="JF58" t="str">
            <v xml:space="preserve">  (select)</v>
          </cell>
          <cell r="JG58">
            <v>0</v>
          </cell>
          <cell r="JH58">
            <v>0</v>
          </cell>
          <cell r="JI58">
            <v>200000</v>
          </cell>
          <cell r="JJ58">
            <v>0</v>
          </cell>
          <cell r="JK58">
            <v>0</v>
          </cell>
          <cell r="JL58">
            <v>0</v>
          </cell>
          <cell r="JM58">
            <v>0</v>
          </cell>
          <cell r="JN58">
            <v>200000</v>
          </cell>
          <cell r="JO58">
            <v>0</v>
          </cell>
          <cell r="JP58">
            <v>0</v>
          </cell>
          <cell r="JQ58">
            <v>0</v>
          </cell>
          <cell r="JR58">
            <v>0</v>
          </cell>
          <cell r="JS58">
            <v>0</v>
          </cell>
          <cell r="JT58">
            <v>0</v>
          </cell>
          <cell r="JU58">
            <v>200000</v>
          </cell>
          <cell r="JV58">
            <v>200000</v>
          </cell>
          <cell r="JW58">
            <v>0</v>
          </cell>
          <cell r="JX58">
            <v>0</v>
          </cell>
          <cell r="JY58">
            <v>0</v>
          </cell>
          <cell r="JZ58">
            <v>0</v>
          </cell>
          <cell r="KA58">
            <v>200000</v>
          </cell>
          <cell r="KB58">
            <v>0</v>
          </cell>
          <cell r="KC58">
            <v>0</v>
          </cell>
          <cell r="KD58">
            <v>0</v>
          </cell>
          <cell r="KE58">
            <v>0</v>
          </cell>
          <cell r="KF58">
            <v>200000</v>
          </cell>
          <cell r="KG58">
            <v>0</v>
          </cell>
          <cell r="KH58">
            <v>0</v>
          </cell>
          <cell r="KI58">
            <v>0</v>
          </cell>
          <cell r="KJ58">
            <v>0</v>
          </cell>
          <cell r="KK58">
            <v>0</v>
          </cell>
          <cell r="KL58">
            <v>0</v>
          </cell>
          <cell r="KM58">
            <v>200000</v>
          </cell>
          <cell r="KN58" t="str">
            <v>(select)</v>
          </cell>
          <cell r="KO58">
            <v>0</v>
          </cell>
          <cell r="KP58" t="str">
            <v>(select)</v>
          </cell>
          <cell r="KQ58">
            <v>0</v>
          </cell>
          <cell r="KR58" t="str">
            <v>(select)</v>
          </cell>
          <cell r="KS58">
            <v>0</v>
          </cell>
          <cell r="KT58" t="str">
            <v>Source of funds for Value Proposition (e.g. Capital Plan Program)</v>
          </cell>
          <cell r="KU58" t="str">
            <v>Provide applicable source of funds comments (e.g. which area specific DCL, which reserve etc).</v>
          </cell>
          <cell r="KV58">
            <v>0</v>
          </cell>
          <cell r="KW58">
            <v>0</v>
          </cell>
          <cell r="KX58" t="str">
            <v>(select)</v>
          </cell>
          <cell r="KY58">
            <v>0</v>
          </cell>
          <cell r="KZ58" t="str">
            <v>(select)</v>
          </cell>
          <cell r="LA58">
            <v>0</v>
          </cell>
          <cell r="LB58" t="str">
            <v>(select)</v>
          </cell>
          <cell r="LC58" t="str">
            <v>(select)</v>
          </cell>
          <cell r="LD58">
            <v>0</v>
          </cell>
          <cell r="LE58">
            <v>0</v>
          </cell>
          <cell r="LF58" t="str">
            <v>(select)</v>
          </cell>
          <cell r="LG58">
            <v>0</v>
          </cell>
          <cell r="LH58">
            <v>0</v>
          </cell>
          <cell r="LM58">
            <v>0</v>
          </cell>
          <cell r="LN58">
            <v>0</v>
          </cell>
          <cell r="LO58">
            <v>0</v>
          </cell>
          <cell r="LP58">
            <v>0</v>
          </cell>
          <cell r="LQ58">
            <v>0</v>
          </cell>
          <cell r="LR58">
            <v>0</v>
          </cell>
          <cell r="LS58" t="str">
            <v>2015-18 Sewer Residential and At-Cost Connection</v>
          </cell>
          <cell r="LT58" t="str">
            <v>2015-18 Sewer Residential &amp; At-Cost Conn</v>
          </cell>
          <cell r="LU58" t="str">
            <v>2015-18 Sewer Residential &amp; At-Cost Conn</v>
          </cell>
          <cell r="LV58" t="b">
            <v>1</v>
          </cell>
          <cell r="LW58">
            <v>0</v>
          </cell>
          <cell r="LX58">
            <v>0</v>
          </cell>
          <cell r="LY58" t="str">
            <v>107</v>
          </cell>
        </row>
        <row r="59">
          <cell r="B59" t="str">
            <v>E22</v>
          </cell>
          <cell r="C59">
            <v>2017</v>
          </cell>
          <cell r="D59">
            <v>42649</v>
          </cell>
          <cell r="E59" t="str">
            <v>Engineering Services</v>
          </cell>
          <cell r="F59" t="str">
            <v>(select)</v>
          </cell>
          <cell r="G59" t="str">
            <v>Mark Schwark</v>
          </cell>
          <cell r="H59" t="str">
            <v>Program</v>
          </cell>
          <cell r="I59" t="str">
            <v>Capital</v>
          </cell>
          <cell r="J59" t="str">
            <v>Both Internal &amp; External</v>
          </cell>
          <cell r="K59" t="str">
            <v>07. Utilities and Public Works</v>
          </cell>
          <cell r="L59" t="str">
            <v>B. Sewers</v>
          </cell>
          <cell r="M59" t="str">
            <v>03. Replacement &amp; major upgrades</v>
          </cell>
          <cell r="N59" t="str">
            <v>2015-18 Local Repairs/CB/Spur Recon</v>
          </cell>
          <cell r="O59" t="str">
            <v>No</v>
          </cell>
          <cell r="P59" t="str">
            <v>January</v>
          </cell>
          <cell r="Q59">
            <v>2017</v>
          </cell>
          <cell r="R59" t="str">
            <v>December</v>
          </cell>
          <cell r="S59">
            <v>2017</v>
          </cell>
          <cell r="T59" t="str">
            <v>Existing asset/service</v>
          </cell>
          <cell r="U59" t="str">
            <v>Yes</v>
          </cell>
          <cell r="V59" t="str">
            <v>CES-00049</v>
          </cell>
          <cell r="W59" t="str">
            <v>No</v>
          </cell>
          <cell r="X59" t="str">
            <v>(select)</v>
          </cell>
          <cell r="Y59" t="str">
            <v>No</v>
          </cell>
          <cell r="Z59" t="str">
            <v>This program is to prevent failure of catchbasins and spurs which maintain drainage service.  Vehicle impact loading, deterioration due to age and tree roots are the main causes of catch basin drain failures, which increase city liability due to overland flooding causing property damage and hazards to vehicle travel.  Poor drainage also permits water penetration into the road base which causes a weakening and deterioration of the road structure.  There are about 45,000 catch basins in the City and about 300 kilometres of spur sewers that connect them to the mains.  This street drainage system has been developed (since 1900) in conjunction with our street paving program and requires repiar in response to street drainage problems.  Repairs have extended the life of some sections, but replacement or relining of the worst sections is necessary as they become apparent. This program also completes small mainline repairs 3 meters and less in length.
In addition to catch basin/spur repair, relocation of catch basin leads from private property is also included in this program. A recent study indicated during the early construction of the City's sewerage and drainage system, a number of catch basin leads were installed across private property without adequate registered easements.  In order to maintain adequate drainage, the City is required to redirect these leads into its sewer system in streets or lanes.</v>
          </cell>
          <cell r="AA59" t="str">
            <v>This level of funding would allow for high risk flooding and emergency catch basin replacement.</v>
          </cell>
          <cell r="AB59" t="str">
            <v>Provide other details/comments about program/project.</v>
          </cell>
          <cell r="AC59" t="str">
            <v>7 to 10 CB leads at $10,000 per location:  $70,000 to $100,000</v>
          </cell>
          <cell r="AD59" t="str">
            <v>7-10</v>
          </cell>
          <cell r="AE59" t="str">
            <v>Catch Basin</v>
          </cell>
          <cell r="AF59" t="str">
            <v xml:space="preserve">1 to 2 spur repairs  - $20,000 each:  $20,000 to $40,000 </v>
          </cell>
          <cell r="AG59" t="str">
            <v>1-2</v>
          </cell>
          <cell r="AH59" t="str">
            <v>Spur Repair</v>
          </cell>
          <cell r="AI59" t="str">
            <v>1 to 3  Main line repairs at $25,000 each: $25,000 to $75,000</v>
          </cell>
          <cell r="AJ59" t="str">
            <v>1-3</v>
          </cell>
          <cell r="AK59" t="str">
            <v>Main Repair</v>
          </cell>
          <cell r="AL59">
            <v>80000</v>
          </cell>
          <cell r="AM59">
            <v>20000</v>
          </cell>
          <cell r="AN59">
            <v>20000</v>
          </cell>
          <cell r="AO59">
            <v>20000</v>
          </cell>
          <cell r="AP59">
            <v>20000</v>
          </cell>
          <cell r="AQ59" t="str">
            <v>Both</v>
          </cell>
          <cell r="AR59">
            <v>60000</v>
          </cell>
          <cell r="AS59">
            <v>15000</v>
          </cell>
          <cell r="AT59">
            <v>15000</v>
          </cell>
          <cell r="AU59">
            <v>15000</v>
          </cell>
          <cell r="AV59">
            <v>15000</v>
          </cell>
          <cell r="AW59" t="str">
            <v>Yes</v>
          </cell>
          <cell r="AX59">
            <v>60000</v>
          </cell>
          <cell r="AY59">
            <v>15000</v>
          </cell>
          <cell r="AZ59">
            <v>15000</v>
          </cell>
          <cell r="BA59">
            <v>15000</v>
          </cell>
          <cell r="BB59">
            <v>15000</v>
          </cell>
          <cell r="BC59" t="str">
            <v>(select)</v>
          </cell>
          <cell r="BD59">
            <v>0</v>
          </cell>
          <cell r="BE59">
            <v>0</v>
          </cell>
          <cell r="BF59">
            <v>0</v>
          </cell>
          <cell r="BG59">
            <v>0</v>
          </cell>
          <cell r="BH59">
            <v>0</v>
          </cell>
          <cell r="BI59" t="str">
            <v>(select)</v>
          </cell>
          <cell r="BJ59">
            <v>0</v>
          </cell>
          <cell r="BK59">
            <v>0</v>
          </cell>
          <cell r="BL59">
            <v>0</v>
          </cell>
          <cell r="BM59">
            <v>0</v>
          </cell>
          <cell r="BN59">
            <v>0</v>
          </cell>
          <cell r="BO59" t="str">
            <v>(select)</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t="str">
            <v>(select)</v>
          </cell>
          <cell r="CF59">
            <v>0</v>
          </cell>
          <cell r="CG59">
            <v>0</v>
          </cell>
          <cell r="CH59">
            <v>0</v>
          </cell>
          <cell r="CI59">
            <v>0</v>
          </cell>
          <cell r="CJ59">
            <v>0</v>
          </cell>
          <cell r="CK59">
            <v>0</v>
          </cell>
          <cell r="CL59">
            <v>0</v>
          </cell>
          <cell r="CM59">
            <v>0</v>
          </cell>
          <cell r="CN59">
            <v>0</v>
          </cell>
          <cell r="CO59">
            <v>0</v>
          </cell>
          <cell r="CP59">
            <v>200000</v>
          </cell>
          <cell r="CQ59">
            <v>50000</v>
          </cell>
          <cell r="CR59">
            <v>50000</v>
          </cell>
          <cell r="CS59">
            <v>50000</v>
          </cell>
          <cell r="CT59">
            <v>50000</v>
          </cell>
          <cell r="CU59">
            <v>80000</v>
          </cell>
          <cell r="CV59">
            <v>0</v>
          </cell>
          <cell r="CW59">
            <v>0</v>
          </cell>
          <cell r="CX59">
            <v>0</v>
          </cell>
          <cell r="CY59">
            <v>0</v>
          </cell>
          <cell r="CZ59" t="str">
            <v>Both</v>
          </cell>
          <cell r="DA59">
            <v>60000</v>
          </cell>
          <cell r="DB59">
            <v>0</v>
          </cell>
          <cell r="DC59">
            <v>0</v>
          </cell>
          <cell r="DD59">
            <v>0</v>
          </cell>
          <cell r="DE59">
            <v>0</v>
          </cell>
          <cell r="DF59" t="str">
            <v>Yes</v>
          </cell>
          <cell r="DG59">
            <v>60000</v>
          </cell>
          <cell r="DH59">
            <v>0</v>
          </cell>
          <cell r="DI59">
            <v>0</v>
          </cell>
          <cell r="DJ59">
            <v>0</v>
          </cell>
          <cell r="DK59">
            <v>0</v>
          </cell>
          <cell r="DL59" t="str">
            <v>(select)</v>
          </cell>
          <cell r="DM59">
            <v>0</v>
          </cell>
          <cell r="DN59">
            <v>0</v>
          </cell>
          <cell r="DO59">
            <v>0</v>
          </cell>
          <cell r="DP59">
            <v>0</v>
          </cell>
          <cell r="DQ59">
            <v>0</v>
          </cell>
          <cell r="DR59" t="str">
            <v>(select)</v>
          </cell>
          <cell r="DS59">
            <v>0</v>
          </cell>
          <cell r="DT59">
            <v>0</v>
          </cell>
          <cell r="DU59">
            <v>0</v>
          </cell>
          <cell r="DV59">
            <v>0</v>
          </cell>
          <cell r="DW59">
            <v>0</v>
          </cell>
          <cell r="DX59" t="str">
            <v>(select)</v>
          </cell>
          <cell r="DY59">
            <v>0</v>
          </cell>
          <cell r="DZ59">
            <v>0</v>
          </cell>
          <cell r="EA59">
            <v>0</v>
          </cell>
          <cell r="EB59">
            <v>0</v>
          </cell>
          <cell r="EC59">
            <v>0</v>
          </cell>
          <cell r="ED59">
            <v>0</v>
          </cell>
          <cell r="EE59">
            <v>0</v>
          </cell>
          <cell r="EF59">
            <v>0</v>
          </cell>
          <cell r="EG59">
            <v>0</v>
          </cell>
          <cell r="EH59">
            <v>0</v>
          </cell>
          <cell r="EI59">
            <v>0</v>
          </cell>
          <cell r="EJ59">
            <v>0</v>
          </cell>
          <cell r="EK59">
            <v>0</v>
          </cell>
          <cell r="EL59">
            <v>0</v>
          </cell>
          <cell r="EM59">
            <v>0</v>
          </cell>
          <cell r="EN59" t="str">
            <v>(select)</v>
          </cell>
          <cell r="EO59">
            <v>0</v>
          </cell>
          <cell r="EP59">
            <v>0</v>
          </cell>
          <cell r="EQ59">
            <v>0</v>
          </cell>
          <cell r="ER59">
            <v>0</v>
          </cell>
          <cell r="ES59">
            <v>0</v>
          </cell>
          <cell r="ET59">
            <v>0</v>
          </cell>
          <cell r="EU59">
            <v>0</v>
          </cell>
          <cell r="EV59">
            <v>0</v>
          </cell>
          <cell r="EW59">
            <v>0</v>
          </cell>
          <cell r="EX59">
            <v>0</v>
          </cell>
          <cell r="EY59">
            <v>200000</v>
          </cell>
          <cell r="EZ59">
            <v>0</v>
          </cell>
          <cell r="FA59">
            <v>0</v>
          </cell>
          <cell r="FB59">
            <v>0</v>
          </cell>
          <cell r="FC59">
            <v>0</v>
          </cell>
          <cell r="FD59">
            <v>80000</v>
          </cell>
          <cell r="FE59">
            <v>60000</v>
          </cell>
          <cell r="FF59">
            <v>60000</v>
          </cell>
          <cell r="FG59">
            <v>0</v>
          </cell>
          <cell r="FH59">
            <v>0</v>
          </cell>
          <cell r="FI59">
            <v>0</v>
          </cell>
          <cell r="FJ59">
            <v>0</v>
          </cell>
          <cell r="FK59">
            <v>0</v>
          </cell>
          <cell r="FL59">
            <v>0</v>
          </cell>
          <cell r="FM59">
            <v>0</v>
          </cell>
          <cell r="FN59">
            <v>200000</v>
          </cell>
          <cell r="FO59">
            <v>0</v>
          </cell>
          <cell r="FP59" t="str">
            <v>Estimate (possibility of variance &lt;25%)</v>
          </cell>
          <cell r="FQ59" t="str">
            <v>Provide any additional comments relating to the program/project budget.</v>
          </cell>
          <cell r="FR59">
            <v>0</v>
          </cell>
          <cell r="FS59">
            <v>0</v>
          </cell>
          <cell r="FT59">
            <v>0</v>
          </cell>
          <cell r="FU59">
            <v>0</v>
          </cell>
          <cell r="FV59">
            <v>0</v>
          </cell>
          <cell r="FW59">
            <v>0</v>
          </cell>
          <cell r="FX59" t="str">
            <v>(select)</v>
          </cell>
          <cell r="FY59">
            <v>0</v>
          </cell>
          <cell r="FZ59">
            <v>0</v>
          </cell>
          <cell r="GA59">
            <v>0</v>
          </cell>
          <cell r="GB59">
            <v>0</v>
          </cell>
          <cell r="GC59">
            <v>0</v>
          </cell>
          <cell r="GD59">
            <v>0</v>
          </cell>
          <cell r="GE59" t="str">
            <v>(select)</v>
          </cell>
          <cell r="GF59">
            <v>0</v>
          </cell>
          <cell r="GG59">
            <v>0</v>
          </cell>
          <cell r="GH59">
            <v>0</v>
          </cell>
          <cell r="GI59">
            <v>0</v>
          </cell>
          <cell r="GJ59">
            <v>0</v>
          </cell>
          <cell r="GK59">
            <v>0</v>
          </cell>
          <cell r="GL59" t="str">
            <v>(select)</v>
          </cell>
          <cell r="GM59">
            <v>0</v>
          </cell>
          <cell r="GN59">
            <v>0</v>
          </cell>
          <cell r="GO59">
            <v>0</v>
          </cell>
          <cell r="GP59">
            <v>0</v>
          </cell>
          <cell r="GQ59">
            <v>0</v>
          </cell>
          <cell r="GR59">
            <v>0</v>
          </cell>
          <cell r="GS59" t="str">
            <v>(select)</v>
          </cell>
          <cell r="GT59">
            <v>0</v>
          </cell>
          <cell r="GU59">
            <v>0</v>
          </cell>
          <cell r="GV59">
            <v>0</v>
          </cell>
          <cell r="GW59">
            <v>0</v>
          </cell>
          <cell r="GX59">
            <v>0</v>
          </cell>
          <cell r="GY59">
            <v>0</v>
          </cell>
          <cell r="GZ59">
            <v>0</v>
          </cell>
          <cell r="HA59">
            <v>0</v>
          </cell>
          <cell r="HB59">
            <v>0</v>
          </cell>
          <cell r="HC59">
            <v>0</v>
          </cell>
          <cell r="HD59">
            <v>0</v>
          </cell>
          <cell r="HE59">
            <v>0</v>
          </cell>
          <cell r="HF59">
            <v>0</v>
          </cell>
          <cell r="HG59">
            <v>0</v>
          </cell>
          <cell r="HH59">
            <v>0</v>
          </cell>
          <cell r="HI59">
            <v>0</v>
          </cell>
          <cell r="HJ59">
            <v>0</v>
          </cell>
          <cell r="HK59">
            <v>0</v>
          </cell>
          <cell r="HL59" t="str">
            <v>(select)</v>
          </cell>
          <cell r="HM59">
            <v>0</v>
          </cell>
          <cell r="HN59">
            <v>0</v>
          </cell>
          <cell r="HO59">
            <v>0</v>
          </cell>
          <cell r="HP59">
            <v>0</v>
          </cell>
          <cell r="HQ59">
            <v>0</v>
          </cell>
          <cell r="HR59">
            <v>0</v>
          </cell>
          <cell r="HS59" t="str">
            <v>(select)</v>
          </cell>
          <cell r="HT59">
            <v>0</v>
          </cell>
          <cell r="HU59">
            <v>0</v>
          </cell>
          <cell r="HV59">
            <v>0</v>
          </cell>
          <cell r="HW59">
            <v>0</v>
          </cell>
          <cell r="HX59">
            <v>0</v>
          </cell>
          <cell r="HY59">
            <v>0</v>
          </cell>
          <cell r="HZ59" t="str">
            <v>(select)</v>
          </cell>
          <cell r="IA59">
            <v>0</v>
          </cell>
          <cell r="IB59">
            <v>0</v>
          </cell>
          <cell r="IC59">
            <v>0</v>
          </cell>
          <cell r="ID59">
            <v>0</v>
          </cell>
          <cell r="IE59">
            <v>0</v>
          </cell>
          <cell r="IF59">
            <v>0</v>
          </cell>
          <cell r="IG59" t="str">
            <v>(select)</v>
          </cell>
          <cell r="IH59">
            <v>0</v>
          </cell>
          <cell r="II59">
            <v>0</v>
          </cell>
          <cell r="IJ59">
            <v>0</v>
          </cell>
          <cell r="IK59">
            <v>0</v>
          </cell>
          <cell r="IL59">
            <v>0</v>
          </cell>
          <cell r="IM59">
            <v>0</v>
          </cell>
          <cell r="IN59">
            <v>0</v>
          </cell>
          <cell r="IO59">
            <v>0</v>
          </cell>
          <cell r="IP59">
            <v>0</v>
          </cell>
          <cell r="IQ59">
            <v>0</v>
          </cell>
          <cell r="IR59">
            <v>0</v>
          </cell>
          <cell r="IS59">
            <v>0</v>
          </cell>
          <cell r="IT59">
            <v>0</v>
          </cell>
          <cell r="IU59">
            <v>0</v>
          </cell>
          <cell r="IV59">
            <v>0</v>
          </cell>
          <cell r="IW59">
            <v>0</v>
          </cell>
          <cell r="IX59">
            <v>0</v>
          </cell>
          <cell r="IY59">
            <v>0</v>
          </cell>
          <cell r="IZ59" t="str">
            <v>Provide any additional information about expected operating impacts. Note: subject to annual operating budget review.</v>
          </cell>
          <cell r="JA59">
            <v>200000</v>
          </cell>
          <cell r="JB59" t="str">
            <v xml:space="preserve">  (select)</v>
          </cell>
          <cell r="JC59">
            <v>0</v>
          </cell>
          <cell r="JD59" t="str">
            <v xml:space="preserve">  (select)</v>
          </cell>
          <cell r="JE59">
            <v>0</v>
          </cell>
          <cell r="JF59" t="str">
            <v xml:space="preserve">  (select)</v>
          </cell>
          <cell r="JG59">
            <v>0</v>
          </cell>
          <cell r="JH59">
            <v>0</v>
          </cell>
          <cell r="JI59">
            <v>200000</v>
          </cell>
          <cell r="JJ59">
            <v>0</v>
          </cell>
          <cell r="JK59">
            <v>0</v>
          </cell>
          <cell r="JL59">
            <v>200000</v>
          </cell>
          <cell r="JM59">
            <v>0</v>
          </cell>
          <cell r="JN59">
            <v>0</v>
          </cell>
          <cell r="JO59">
            <v>0</v>
          </cell>
          <cell r="JP59">
            <v>0</v>
          </cell>
          <cell r="JQ59">
            <v>0</v>
          </cell>
          <cell r="JR59">
            <v>0</v>
          </cell>
          <cell r="JS59">
            <v>0</v>
          </cell>
          <cell r="JT59">
            <v>0</v>
          </cell>
          <cell r="JU59">
            <v>200000</v>
          </cell>
          <cell r="JV59">
            <v>200000</v>
          </cell>
          <cell r="JW59">
            <v>0</v>
          </cell>
          <cell r="JX59">
            <v>0</v>
          </cell>
          <cell r="JY59">
            <v>0</v>
          </cell>
          <cell r="JZ59">
            <v>0</v>
          </cell>
          <cell r="KA59">
            <v>200000</v>
          </cell>
          <cell r="KB59">
            <v>0</v>
          </cell>
          <cell r="KC59">
            <v>0</v>
          </cell>
          <cell r="KD59">
            <v>200000</v>
          </cell>
          <cell r="KE59">
            <v>0</v>
          </cell>
          <cell r="KF59">
            <v>0</v>
          </cell>
          <cell r="KG59">
            <v>0</v>
          </cell>
          <cell r="KH59">
            <v>0</v>
          </cell>
          <cell r="KI59">
            <v>0</v>
          </cell>
          <cell r="KJ59">
            <v>0</v>
          </cell>
          <cell r="KK59">
            <v>0</v>
          </cell>
          <cell r="KL59">
            <v>0</v>
          </cell>
          <cell r="KM59">
            <v>200000</v>
          </cell>
          <cell r="KN59" t="str">
            <v>(select)</v>
          </cell>
          <cell r="KO59">
            <v>0</v>
          </cell>
          <cell r="KP59" t="str">
            <v>(select)</v>
          </cell>
          <cell r="KQ59">
            <v>0</v>
          </cell>
          <cell r="KR59" t="str">
            <v>(select)</v>
          </cell>
          <cell r="KS59">
            <v>0</v>
          </cell>
          <cell r="KT59" t="str">
            <v>Source of funds for Value Proposition (e.g. Capital Plan Program)</v>
          </cell>
          <cell r="KU59" t="str">
            <v>Line 102 of Capital Plan Tracker - City approved Debt</v>
          </cell>
          <cell r="KV59">
            <v>0</v>
          </cell>
          <cell r="KW59">
            <v>0</v>
          </cell>
          <cell r="KX59" t="str">
            <v>(select)</v>
          </cell>
          <cell r="KY59">
            <v>0</v>
          </cell>
          <cell r="KZ59" t="str">
            <v>(select)</v>
          </cell>
          <cell r="LA59">
            <v>0</v>
          </cell>
          <cell r="LB59" t="str">
            <v>(select)</v>
          </cell>
          <cell r="LC59" t="str">
            <v>(select)</v>
          </cell>
          <cell r="LD59">
            <v>0</v>
          </cell>
          <cell r="LE59">
            <v>0</v>
          </cell>
          <cell r="LF59" t="str">
            <v>(select)</v>
          </cell>
          <cell r="LG59">
            <v>0</v>
          </cell>
          <cell r="LH59">
            <v>0</v>
          </cell>
          <cell r="LM59">
            <v>200000</v>
          </cell>
          <cell r="LN59">
            <v>0</v>
          </cell>
          <cell r="LO59">
            <v>0</v>
          </cell>
          <cell r="LP59">
            <v>0</v>
          </cell>
          <cell r="LQ59">
            <v>0</v>
          </cell>
          <cell r="LR59">
            <v>0</v>
          </cell>
          <cell r="LS59" t="str">
            <v>Local Repairs, Catch Basins &amp; Spurs</v>
          </cell>
          <cell r="LT59" t="str">
            <v>2015-18 Local Repairs/CB/Spur Recon</v>
          </cell>
          <cell r="LU59" t="str">
            <v>2015-18 Local Repairs/CB/Spur Recon</v>
          </cell>
          <cell r="LV59" t="b">
            <v>1</v>
          </cell>
          <cell r="LW59">
            <v>0</v>
          </cell>
          <cell r="LX59">
            <v>0</v>
          </cell>
          <cell r="LY59" t="str">
            <v>102</v>
          </cell>
        </row>
        <row r="60">
          <cell r="B60" t="str">
            <v>E23</v>
          </cell>
          <cell r="C60">
            <v>2017</v>
          </cell>
          <cell r="D60">
            <v>42649</v>
          </cell>
          <cell r="E60" t="str">
            <v>Engineering Services</v>
          </cell>
          <cell r="F60" t="str">
            <v>(select)</v>
          </cell>
          <cell r="G60" t="str">
            <v>Mark Schwark</v>
          </cell>
          <cell r="H60" t="str">
            <v>Project</v>
          </cell>
          <cell r="I60" t="str">
            <v>Capital</v>
          </cell>
          <cell r="J60" t="str">
            <v>Both Internal &amp; External</v>
          </cell>
          <cell r="K60" t="str">
            <v>07. Utilities and Public Works</v>
          </cell>
          <cell r="L60" t="str">
            <v>B. Sewers</v>
          </cell>
          <cell r="M60" t="str">
            <v>07. Other</v>
          </cell>
          <cell r="N60" t="str">
            <v>2015-18 Sewer Sep on Priv Prpty - Cap</v>
          </cell>
          <cell r="O60" t="str">
            <v>No</v>
          </cell>
          <cell r="P60" t="str">
            <v>January</v>
          </cell>
          <cell r="Q60">
            <v>2017</v>
          </cell>
          <cell r="R60" t="str">
            <v>December</v>
          </cell>
          <cell r="S60">
            <v>2017</v>
          </cell>
          <cell r="T60" t="str">
            <v>Existing asset/service</v>
          </cell>
          <cell r="U60" t="str">
            <v>Yes</v>
          </cell>
          <cell r="V60" t="str">
            <v>CES-00051</v>
          </cell>
          <cell r="W60" t="str">
            <v>No</v>
          </cell>
          <cell r="X60" t="str">
            <v>(select)</v>
          </cell>
          <cell r="Y60" t="str">
            <v>No</v>
          </cell>
          <cell r="Z60" t="str">
            <v xml:space="preserve">This program was established by Council in 1978 in order to achieve the full pollution control benefits of a separated sewer system.  To date, it has had major success in the English Bay/False Creek and Vancouver Harbour areas.  This program allows for a maximum $1,000 reimbursement towards the cost of plumbing alterations on private property and the provision for a separated sewer connection to serve the property.  Sewer Separation on Private Property is also an essential element needed to meet our Liquid Waste Management Plan commitments to continuously reduce combined sewer overflows.  It also complements the Green City Action Plan water stewardship initiatives.  In addition, this program funds investigation work related to pollution issues caused by cross-connections and flooding sewer back-ups in private homes.  </v>
          </cell>
          <cell r="AA60" t="str">
            <v>In 2017, the program will continue to focus on the following areas: Downtown, Kits Point, South West False Creek and Point Grey.  In a typical year, approximately 20 to 30 private property separations are completed, primarily on higher density commercial buildings or residential properties.  In addition, Sewer Separation teams complete over 500 surveys and investigations each year.</v>
          </cell>
          <cell r="AB60" t="str">
            <v>Provide other details/comments about program/project.</v>
          </cell>
          <cell r="AC60" t="str">
            <v>Private property separations</v>
          </cell>
          <cell r="AD60" t="str">
            <v>20-30</v>
          </cell>
          <cell r="AE60" t="str">
            <v>properties</v>
          </cell>
          <cell r="AF60" t="str">
            <v>Surveys/investigations</v>
          </cell>
          <cell r="AG60">
            <v>500</v>
          </cell>
          <cell r="AH60" t="str">
            <v>incidences</v>
          </cell>
          <cell r="AI60">
            <v>0</v>
          </cell>
          <cell r="AJ60">
            <v>0</v>
          </cell>
          <cell r="AK60">
            <v>0</v>
          </cell>
          <cell r="AL60">
            <v>240000</v>
          </cell>
          <cell r="AM60">
            <v>60000</v>
          </cell>
          <cell r="AN60">
            <v>60000</v>
          </cell>
          <cell r="AO60">
            <v>60000</v>
          </cell>
          <cell r="AP60">
            <v>60000</v>
          </cell>
          <cell r="AQ60" t="str">
            <v>Both</v>
          </cell>
          <cell r="AR60">
            <v>120000</v>
          </cell>
          <cell r="AS60">
            <v>30000</v>
          </cell>
          <cell r="AT60">
            <v>30000</v>
          </cell>
          <cell r="AU60">
            <v>30000</v>
          </cell>
          <cell r="AV60">
            <v>30000</v>
          </cell>
          <cell r="AW60" t="str">
            <v>Both</v>
          </cell>
          <cell r="AX60">
            <v>160000</v>
          </cell>
          <cell r="AY60">
            <v>40000</v>
          </cell>
          <cell r="AZ60">
            <v>40000</v>
          </cell>
          <cell r="BA60">
            <v>40000</v>
          </cell>
          <cell r="BB60">
            <v>40000</v>
          </cell>
          <cell r="BC60" t="str">
            <v>(select)</v>
          </cell>
          <cell r="BD60">
            <v>0</v>
          </cell>
          <cell r="BE60">
            <v>0</v>
          </cell>
          <cell r="BF60">
            <v>0</v>
          </cell>
          <cell r="BG60">
            <v>0</v>
          </cell>
          <cell r="BH60">
            <v>0</v>
          </cell>
          <cell r="BI60" t="str">
            <v>Yes</v>
          </cell>
          <cell r="BJ60">
            <v>50000</v>
          </cell>
          <cell r="BK60">
            <v>12500</v>
          </cell>
          <cell r="BL60">
            <v>12500</v>
          </cell>
          <cell r="BM60">
            <v>12500</v>
          </cell>
          <cell r="BN60">
            <v>12500</v>
          </cell>
          <cell r="BO60" t="str">
            <v>(select)</v>
          </cell>
          <cell r="BP60">
            <v>0</v>
          </cell>
          <cell r="BQ60">
            <v>0</v>
          </cell>
          <cell r="BR60">
            <v>0</v>
          </cell>
          <cell r="BS60">
            <v>0</v>
          </cell>
          <cell r="BT60">
            <v>0</v>
          </cell>
          <cell r="BU60">
            <v>0</v>
          </cell>
          <cell r="BV60">
            <v>0</v>
          </cell>
          <cell r="BW60">
            <v>0</v>
          </cell>
          <cell r="BX60">
            <v>0</v>
          </cell>
          <cell r="BY60">
            <v>0</v>
          </cell>
          <cell r="BZ60">
            <v>70000</v>
          </cell>
          <cell r="CA60">
            <v>17500</v>
          </cell>
          <cell r="CB60">
            <v>17500</v>
          </cell>
          <cell r="CC60">
            <v>17500</v>
          </cell>
          <cell r="CD60">
            <v>17500</v>
          </cell>
          <cell r="CE60" t="str">
            <v>Both</v>
          </cell>
          <cell r="CF60">
            <v>60000</v>
          </cell>
          <cell r="CG60">
            <v>15000</v>
          </cell>
          <cell r="CH60">
            <v>15000</v>
          </cell>
          <cell r="CI60">
            <v>15000</v>
          </cell>
          <cell r="CJ60">
            <v>15000</v>
          </cell>
          <cell r="CK60">
            <v>0</v>
          </cell>
          <cell r="CL60">
            <v>0</v>
          </cell>
          <cell r="CM60">
            <v>0</v>
          </cell>
          <cell r="CN60">
            <v>0</v>
          </cell>
          <cell r="CO60">
            <v>0</v>
          </cell>
          <cell r="CP60">
            <v>700000</v>
          </cell>
          <cell r="CQ60">
            <v>175000</v>
          </cell>
          <cell r="CR60">
            <v>175000</v>
          </cell>
          <cell r="CS60">
            <v>175000</v>
          </cell>
          <cell r="CT60">
            <v>175000</v>
          </cell>
          <cell r="CU60">
            <v>240000</v>
          </cell>
          <cell r="CV60">
            <v>0</v>
          </cell>
          <cell r="CW60">
            <v>0</v>
          </cell>
          <cell r="CX60">
            <v>0</v>
          </cell>
          <cell r="CY60">
            <v>0</v>
          </cell>
          <cell r="CZ60" t="str">
            <v>Both</v>
          </cell>
          <cell r="DA60">
            <v>120000</v>
          </cell>
          <cell r="DB60">
            <v>0</v>
          </cell>
          <cell r="DC60">
            <v>0</v>
          </cell>
          <cell r="DD60">
            <v>0</v>
          </cell>
          <cell r="DE60">
            <v>0</v>
          </cell>
          <cell r="DF60" t="str">
            <v>Both</v>
          </cell>
          <cell r="DG60">
            <v>160000</v>
          </cell>
          <cell r="DH60">
            <v>0</v>
          </cell>
          <cell r="DI60">
            <v>0</v>
          </cell>
          <cell r="DJ60">
            <v>0</v>
          </cell>
          <cell r="DK60">
            <v>0</v>
          </cell>
          <cell r="DL60" t="str">
            <v>(select)</v>
          </cell>
          <cell r="DM60">
            <v>0</v>
          </cell>
          <cell r="DN60">
            <v>0</v>
          </cell>
          <cell r="DO60">
            <v>0</v>
          </cell>
          <cell r="DP60">
            <v>0</v>
          </cell>
          <cell r="DQ60">
            <v>0</v>
          </cell>
          <cell r="DR60" t="str">
            <v>Yes</v>
          </cell>
          <cell r="DS60">
            <v>50000</v>
          </cell>
          <cell r="DT60">
            <v>0</v>
          </cell>
          <cell r="DU60">
            <v>0</v>
          </cell>
          <cell r="DV60">
            <v>0</v>
          </cell>
          <cell r="DW60">
            <v>0</v>
          </cell>
          <cell r="DX60" t="str">
            <v>(select)</v>
          </cell>
          <cell r="DY60">
            <v>0</v>
          </cell>
          <cell r="DZ60">
            <v>0</v>
          </cell>
          <cell r="EA60">
            <v>0</v>
          </cell>
          <cell r="EB60">
            <v>0</v>
          </cell>
          <cell r="EC60">
            <v>0</v>
          </cell>
          <cell r="ED60">
            <v>0</v>
          </cell>
          <cell r="EE60">
            <v>0</v>
          </cell>
          <cell r="EF60">
            <v>0</v>
          </cell>
          <cell r="EG60">
            <v>0</v>
          </cell>
          <cell r="EH60">
            <v>0</v>
          </cell>
          <cell r="EI60">
            <v>70000</v>
          </cell>
          <cell r="EJ60">
            <v>0</v>
          </cell>
          <cell r="EK60">
            <v>0</v>
          </cell>
          <cell r="EL60">
            <v>0</v>
          </cell>
          <cell r="EM60">
            <v>0</v>
          </cell>
          <cell r="EN60" t="str">
            <v>Both</v>
          </cell>
          <cell r="EO60">
            <v>60000</v>
          </cell>
          <cell r="EP60">
            <v>0</v>
          </cell>
          <cell r="EQ60">
            <v>0</v>
          </cell>
          <cell r="ER60">
            <v>0</v>
          </cell>
          <cell r="ES60">
            <v>0</v>
          </cell>
          <cell r="ET60">
            <v>0</v>
          </cell>
          <cell r="EU60">
            <v>0</v>
          </cell>
          <cell r="EV60">
            <v>0</v>
          </cell>
          <cell r="EW60">
            <v>0</v>
          </cell>
          <cell r="EX60">
            <v>0</v>
          </cell>
          <cell r="EY60">
            <v>700000</v>
          </cell>
          <cell r="EZ60">
            <v>0</v>
          </cell>
          <cell r="FA60">
            <v>0</v>
          </cell>
          <cell r="FB60">
            <v>0</v>
          </cell>
          <cell r="FC60">
            <v>0</v>
          </cell>
          <cell r="FD60">
            <v>240000</v>
          </cell>
          <cell r="FE60">
            <v>120000</v>
          </cell>
          <cell r="FF60">
            <v>160000</v>
          </cell>
          <cell r="FG60">
            <v>0</v>
          </cell>
          <cell r="FH60">
            <v>50000</v>
          </cell>
          <cell r="FI60">
            <v>0</v>
          </cell>
          <cell r="FJ60">
            <v>0</v>
          </cell>
          <cell r="FK60">
            <v>70000</v>
          </cell>
          <cell r="FL60">
            <v>60000</v>
          </cell>
          <cell r="FM60">
            <v>0</v>
          </cell>
          <cell r="FN60">
            <v>700000</v>
          </cell>
          <cell r="FO60">
            <v>0</v>
          </cell>
          <cell r="FP60" t="str">
            <v>Estimate (possibility of variance &lt;25%)</v>
          </cell>
          <cell r="FQ60" t="str">
            <v>Other' includes various rental requirements, street degradation, tool allocations, traffic control, rubble removal.</v>
          </cell>
          <cell r="FR60">
            <v>0</v>
          </cell>
          <cell r="FS60">
            <v>0</v>
          </cell>
          <cell r="FT60">
            <v>0</v>
          </cell>
          <cell r="FU60">
            <v>0</v>
          </cell>
          <cell r="FV60">
            <v>0</v>
          </cell>
          <cell r="FW60">
            <v>0</v>
          </cell>
          <cell r="FX60" t="str">
            <v>(select)</v>
          </cell>
          <cell r="FY60">
            <v>0</v>
          </cell>
          <cell r="FZ60">
            <v>0</v>
          </cell>
          <cell r="GA60">
            <v>0</v>
          </cell>
          <cell r="GB60">
            <v>0</v>
          </cell>
          <cell r="GC60">
            <v>0</v>
          </cell>
          <cell r="GD60">
            <v>0</v>
          </cell>
          <cell r="GE60" t="str">
            <v>(select)</v>
          </cell>
          <cell r="GF60">
            <v>0</v>
          </cell>
          <cell r="GG60">
            <v>0</v>
          </cell>
          <cell r="GH60">
            <v>0</v>
          </cell>
          <cell r="GI60">
            <v>0</v>
          </cell>
          <cell r="GJ60">
            <v>0</v>
          </cell>
          <cell r="GK60">
            <v>0</v>
          </cell>
          <cell r="GL60" t="str">
            <v>(select)</v>
          </cell>
          <cell r="GM60">
            <v>0</v>
          </cell>
          <cell r="GN60">
            <v>0</v>
          </cell>
          <cell r="GO60">
            <v>0</v>
          </cell>
          <cell r="GP60">
            <v>0</v>
          </cell>
          <cell r="GQ60">
            <v>0</v>
          </cell>
          <cell r="GR60">
            <v>0</v>
          </cell>
          <cell r="GS60" t="str">
            <v>(select)</v>
          </cell>
          <cell r="GT60">
            <v>0</v>
          </cell>
          <cell r="GU60">
            <v>0</v>
          </cell>
          <cell r="GV60">
            <v>0</v>
          </cell>
          <cell r="GW60">
            <v>0</v>
          </cell>
          <cell r="GX60">
            <v>0</v>
          </cell>
          <cell r="GY60">
            <v>0</v>
          </cell>
          <cell r="GZ60">
            <v>0</v>
          </cell>
          <cell r="HA60">
            <v>0</v>
          </cell>
          <cell r="HB60">
            <v>0</v>
          </cell>
          <cell r="HC60">
            <v>0</v>
          </cell>
          <cell r="HD60">
            <v>0</v>
          </cell>
          <cell r="HE60">
            <v>0</v>
          </cell>
          <cell r="HF60">
            <v>0</v>
          </cell>
          <cell r="HG60">
            <v>0</v>
          </cell>
          <cell r="HH60">
            <v>0</v>
          </cell>
          <cell r="HI60">
            <v>0</v>
          </cell>
          <cell r="HJ60">
            <v>0</v>
          </cell>
          <cell r="HK60">
            <v>0</v>
          </cell>
          <cell r="HL60" t="str">
            <v>(select)</v>
          </cell>
          <cell r="HM60">
            <v>0</v>
          </cell>
          <cell r="HN60">
            <v>0</v>
          </cell>
          <cell r="HO60">
            <v>0</v>
          </cell>
          <cell r="HP60">
            <v>0</v>
          </cell>
          <cell r="HQ60">
            <v>0</v>
          </cell>
          <cell r="HR60">
            <v>0</v>
          </cell>
          <cell r="HS60" t="str">
            <v>(select)</v>
          </cell>
          <cell r="HT60">
            <v>0</v>
          </cell>
          <cell r="HU60">
            <v>0</v>
          </cell>
          <cell r="HV60">
            <v>0</v>
          </cell>
          <cell r="HW60">
            <v>0</v>
          </cell>
          <cell r="HX60">
            <v>0</v>
          </cell>
          <cell r="HY60">
            <v>0</v>
          </cell>
          <cell r="HZ60" t="str">
            <v>(select)</v>
          </cell>
          <cell r="IA60">
            <v>0</v>
          </cell>
          <cell r="IB60">
            <v>0</v>
          </cell>
          <cell r="IC60">
            <v>0</v>
          </cell>
          <cell r="ID60">
            <v>0</v>
          </cell>
          <cell r="IE60">
            <v>0</v>
          </cell>
          <cell r="IF60">
            <v>0</v>
          </cell>
          <cell r="IG60" t="str">
            <v>(select)</v>
          </cell>
          <cell r="IH60">
            <v>0</v>
          </cell>
          <cell r="II60">
            <v>0</v>
          </cell>
          <cell r="IJ60">
            <v>0</v>
          </cell>
          <cell r="IK60">
            <v>0</v>
          </cell>
          <cell r="IL60">
            <v>0</v>
          </cell>
          <cell r="IM60">
            <v>0</v>
          </cell>
          <cell r="IN60">
            <v>0</v>
          </cell>
          <cell r="IO60">
            <v>0</v>
          </cell>
          <cell r="IP60">
            <v>0</v>
          </cell>
          <cell r="IQ60">
            <v>0</v>
          </cell>
          <cell r="IR60">
            <v>0</v>
          </cell>
          <cell r="IS60">
            <v>0</v>
          </cell>
          <cell r="IT60">
            <v>0</v>
          </cell>
          <cell r="IU60">
            <v>0</v>
          </cell>
          <cell r="IV60">
            <v>0</v>
          </cell>
          <cell r="IW60">
            <v>0</v>
          </cell>
          <cell r="IX60">
            <v>0</v>
          </cell>
          <cell r="IY60">
            <v>0</v>
          </cell>
          <cell r="IZ60" t="str">
            <v>Provide any additional information about expected operating impacts. Note: subject to annual operating budget review.</v>
          </cell>
          <cell r="JA60">
            <v>700000</v>
          </cell>
          <cell r="JB60" t="str">
            <v xml:space="preserve">  (select)</v>
          </cell>
          <cell r="JC60">
            <v>0</v>
          </cell>
          <cell r="JD60" t="str">
            <v xml:space="preserve">  (select)</v>
          </cell>
          <cell r="JE60">
            <v>0</v>
          </cell>
          <cell r="JF60" t="str">
            <v xml:space="preserve">  (select)</v>
          </cell>
          <cell r="JG60">
            <v>0</v>
          </cell>
          <cell r="JH60">
            <v>0</v>
          </cell>
          <cell r="JI60">
            <v>700000</v>
          </cell>
          <cell r="JJ60">
            <v>0</v>
          </cell>
          <cell r="JK60">
            <v>0</v>
          </cell>
          <cell r="JL60">
            <v>700000</v>
          </cell>
          <cell r="JM60">
            <v>0</v>
          </cell>
          <cell r="JN60">
            <v>0</v>
          </cell>
          <cell r="JO60">
            <v>0</v>
          </cell>
          <cell r="JP60">
            <v>0</v>
          </cell>
          <cell r="JQ60">
            <v>0</v>
          </cell>
          <cell r="JR60">
            <v>0</v>
          </cell>
          <cell r="JS60">
            <v>0</v>
          </cell>
          <cell r="JT60">
            <v>0</v>
          </cell>
          <cell r="JU60">
            <v>700000</v>
          </cell>
          <cell r="JV60">
            <v>700000</v>
          </cell>
          <cell r="JW60">
            <v>0</v>
          </cell>
          <cell r="JX60">
            <v>0</v>
          </cell>
          <cell r="JY60">
            <v>0</v>
          </cell>
          <cell r="JZ60">
            <v>0</v>
          </cell>
          <cell r="KA60">
            <v>700000</v>
          </cell>
          <cell r="KB60">
            <v>0</v>
          </cell>
          <cell r="KC60">
            <v>0</v>
          </cell>
          <cell r="KD60">
            <v>700000</v>
          </cell>
          <cell r="KE60">
            <v>0</v>
          </cell>
          <cell r="KF60">
            <v>0</v>
          </cell>
          <cell r="KG60">
            <v>0</v>
          </cell>
          <cell r="KH60">
            <v>0</v>
          </cell>
          <cell r="KI60">
            <v>0</v>
          </cell>
          <cell r="KJ60">
            <v>0</v>
          </cell>
          <cell r="KK60">
            <v>0</v>
          </cell>
          <cell r="KL60">
            <v>0</v>
          </cell>
          <cell r="KM60">
            <v>700000</v>
          </cell>
          <cell r="KN60" t="str">
            <v>(select)</v>
          </cell>
          <cell r="KO60">
            <v>0</v>
          </cell>
          <cell r="KP60" t="str">
            <v>(select)</v>
          </cell>
          <cell r="KQ60">
            <v>0</v>
          </cell>
          <cell r="KR60" t="str">
            <v>(select)</v>
          </cell>
          <cell r="KS60">
            <v>0</v>
          </cell>
          <cell r="KT60" t="str">
            <v>Source of funds for Value Proposition (e.g. Capital Plan Program)</v>
          </cell>
          <cell r="KU60" t="str">
            <v>Provide applicable source of funds comments (e.g. which area specific DCL, which reserve etc).</v>
          </cell>
          <cell r="KV60">
            <v>0</v>
          </cell>
          <cell r="KW60">
            <v>0</v>
          </cell>
          <cell r="KX60" t="str">
            <v>(select)</v>
          </cell>
          <cell r="KY60">
            <v>0</v>
          </cell>
          <cell r="KZ60" t="str">
            <v>(select)</v>
          </cell>
          <cell r="LA60">
            <v>0</v>
          </cell>
          <cell r="LB60" t="str">
            <v>(select)</v>
          </cell>
          <cell r="LC60" t="str">
            <v>(select)</v>
          </cell>
          <cell r="LD60">
            <v>0</v>
          </cell>
          <cell r="LE60">
            <v>0</v>
          </cell>
          <cell r="LF60" t="str">
            <v>(select)</v>
          </cell>
          <cell r="LG60">
            <v>0</v>
          </cell>
          <cell r="LH60">
            <v>0</v>
          </cell>
          <cell r="LM60">
            <v>700000</v>
          </cell>
          <cell r="LN60">
            <v>0</v>
          </cell>
          <cell r="LO60">
            <v>0</v>
          </cell>
          <cell r="LP60">
            <v>0</v>
          </cell>
          <cell r="LQ60">
            <v>0</v>
          </cell>
          <cell r="LR60">
            <v>0</v>
          </cell>
          <cell r="LS60" t="str">
            <v>2015-18 Sewer Separation on Private Property</v>
          </cell>
          <cell r="LT60" t="str">
            <v>2015-18 Sewer Sep on Priv Prpty - Cap</v>
          </cell>
          <cell r="LU60" t="str">
            <v>2015-18 Sewer Sep on Priv Prpty - Cap</v>
          </cell>
          <cell r="LV60" t="b">
            <v>1</v>
          </cell>
          <cell r="LW60">
            <v>0</v>
          </cell>
          <cell r="LX60">
            <v>0</v>
          </cell>
          <cell r="LY60" t="str">
            <v>104</v>
          </cell>
        </row>
        <row r="61">
          <cell r="B61" t="str">
            <v>E24</v>
          </cell>
          <cell r="C61">
            <v>2017</v>
          </cell>
          <cell r="D61">
            <v>42649</v>
          </cell>
          <cell r="E61" t="str">
            <v>Engineering Services</v>
          </cell>
          <cell r="F61" t="str">
            <v>(select)</v>
          </cell>
          <cell r="G61" t="str">
            <v>Derek Pope</v>
          </cell>
          <cell r="H61" t="str">
            <v>Program</v>
          </cell>
          <cell r="I61" t="str">
            <v>Capital</v>
          </cell>
          <cell r="J61" t="str">
            <v>Both Internal &amp; External</v>
          </cell>
          <cell r="K61" t="str">
            <v>07. Utilities and Public Works</v>
          </cell>
          <cell r="L61" t="str">
            <v>D. Neighbourhood Energy</v>
          </cell>
          <cell r="M61" t="str">
            <v xml:space="preserve">04. New </v>
          </cell>
          <cell r="N61" t="str">
            <v>2015 NEU System Extension</v>
          </cell>
          <cell r="O61" t="str">
            <v>Yes</v>
          </cell>
          <cell r="P61" t="str">
            <v>January</v>
          </cell>
          <cell r="Q61">
            <v>2017</v>
          </cell>
          <cell r="R61" t="str">
            <v>December</v>
          </cell>
          <cell r="S61">
            <v>2017</v>
          </cell>
          <cell r="T61" t="str">
            <v>New asset/service</v>
          </cell>
          <cell r="U61" t="str">
            <v>Yes</v>
          </cell>
          <cell r="V61" t="str">
            <v>CEN-00005</v>
          </cell>
          <cell r="W61" t="str">
            <v>No</v>
          </cell>
          <cell r="X61" t="str">
            <v>(select)</v>
          </cell>
          <cell r="Y61" t="str">
            <v>No</v>
          </cell>
          <cell r="Z61" t="str">
            <v>This program is for the extension of the Neighbourhood Energy Utility (NEU) system to serve new customers in South East False Creek.  The program will include owner’s agent review of customer building HVAC system design, engineering services for the design of buried hot water piping and energy transfer stations, fabrication, installation and commissioning of buried piping and energy transfer stations as needed, and capacity expansion at the False Creek Energy Centre</v>
          </cell>
          <cell r="AA61" t="str">
            <v xml:space="preserve">The 2015-18 plan is to connect 12 new customers in SEFC which includes a significant distribution network expansion to Main Street South.  Other work includes the upsize of a boiler and advancement of the sewage heat recovery capacity expansion, scheduled for 2020, to deliver on carbon reduction objectives by performing Engineering Sewage infrastructure works to increase sewage flow to the plant, pilot testing of sewage screening, and initiation of heat pump / sewage screening procurement.  </v>
          </cell>
          <cell r="AB61" t="str">
            <v>Boiler #2 is the one being upsized from 4MW to 8MW</v>
          </cell>
          <cell r="AC61" t="str">
            <v>Increase in connected floor area</v>
          </cell>
          <cell r="AD61">
            <v>59350</v>
          </cell>
          <cell r="AE61" t="str">
            <v>m2</v>
          </cell>
          <cell r="AF61">
            <v>0</v>
          </cell>
          <cell r="AG61">
            <v>0</v>
          </cell>
          <cell r="AH61">
            <v>0</v>
          </cell>
          <cell r="AI61">
            <v>0</v>
          </cell>
          <cell r="AJ61">
            <v>0</v>
          </cell>
          <cell r="AK61">
            <v>0</v>
          </cell>
          <cell r="AL61">
            <v>100000</v>
          </cell>
          <cell r="AM61">
            <v>25000</v>
          </cell>
          <cell r="AN61">
            <v>25000</v>
          </cell>
          <cell r="AO61">
            <v>25000</v>
          </cell>
          <cell r="AP61">
            <v>25000</v>
          </cell>
          <cell r="AQ61" t="str">
            <v>(select)</v>
          </cell>
          <cell r="AR61">
            <v>0</v>
          </cell>
          <cell r="AS61">
            <v>0</v>
          </cell>
          <cell r="AT61">
            <v>0</v>
          </cell>
          <cell r="AU61">
            <v>0</v>
          </cell>
          <cell r="AV61">
            <v>0</v>
          </cell>
          <cell r="AW61" t="str">
            <v>(select)</v>
          </cell>
          <cell r="AX61">
            <v>0</v>
          </cell>
          <cell r="AY61">
            <v>0</v>
          </cell>
          <cell r="AZ61">
            <v>0</v>
          </cell>
          <cell r="BA61">
            <v>0</v>
          </cell>
          <cell r="BB61">
            <v>0</v>
          </cell>
          <cell r="BC61" t="str">
            <v>(select)</v>
          </cell>
          <cell r="BD61">
            <v>0</v>
          </cell>
          <cell r="BE61">
            <v>0</v>
          </cell>
          <cell r="BF61">
            <v>0</v>
          </cell>
          <cell r="BG61">
            <v>0</v>
          </cell>
          <cell r="BH61">
            <v>0</v>
          </cell>
          <cell r="BI61" t="str">
            <v>(select)</v>
          </cell>
          <cell r="BJ61">
            <v>1550000</v>
          </cell>
          <cell r="BK61">
            <v>50000</v>
          </cell>
          <cell r="BL61">
            <v>200000</v>
          </cell>
          <cell r="BM61">
            <v>800000</v>
          </cell>
          <cell r="BN61">
            <v>500000</v>
          </cell>
          <cell r="BO61" t="str">
            <v>(select)</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t="str">
            <v>(select)</v>
          </cell>
          <cell r="CF61">
            <v>0</v>
          </cell>
          <cell r="CG61">
            <v>0</v>
          </cell>
          <cell r="CH61">
            <v>0</v>
          </cell>
          <cell r="CI61">
            <v>0</v>
          </cell>
          <cell r="CJ61">
            <v>0</v>
          </cell>
          <cell r="CK61">
            <v>150000</v>
          </cell>
          <cell r="CL61">
            <v>0</v>
          </cell>
          <cell r="CM61">
            <v>0</v>
          </cell>
          <cell r="CN61">
            <v>100000</v>
          </cell>
          <cell r="CO61">
            <v>50000</v>
          </cell>
          <cell r="CP61">
            <v>1800000</v>
          </cell>
          <cell r="CQ61">
            <v>75000</v>
          </cell>
          <cell r="CR61">
            <v>225000</v>
          </cell>
          <cell r="CS61">
            <v>925000</v>
          </cell>
          <cell r="CT61">
            <v>575000</v>
          </cell>
          <cell r="CU61">
            <v>100000</v>
          </cell>
          <cell r="CV61">
            <v>0</v>
          </cell>
          <cell r="CW61">
            <v>0</v>
          </cell>
          <cell r="CX61">
            <v>0</v>
          </cell>
          <cell r="CY61">
            <v>0</v>
          </cell>
          <cell r="CZ61" t="str">
            <v>(select)</v>
          </cell>
          <cell r="DA61">
            <v>0</v>
          </cell>
          <cell r="DB61">
            <v>0</v>
          </cell>
          <cell r="DC61">
            <v>0</v>
          </cell>
          <cell r="DD61">
            <v>0</v>
          </cell>
          <cell r="DE61">
            <v>0</v>
          </cell>
          <cell r="DF61" t="str">
            <v>(select)</v>
          </cell>
          <cell r="DG61">
            <v>0</v>
          </cell>
          <cell r="DH61">
            <v>0</v>
          </cell>
          <cell r="DI61">
            <v>0</v>
          </cell>
          <cell r="DJ61">
            <v>0</v>
          </cell>
          <cell r="DK61">
            <v>0</v>
          </cell>
          <cell r="DL61" t="str">
            <v>(select)</v>
          </cell>
          <cell r="DM61">
            <v>0</v>
          </cell>
          <cell r="DN61">
            <v>0</v>
          </cell>
          <cell r="DO61">
            <v>0</v>
          </cell>
          <cell r="DP61">
            <v>0</v>
          </cell>
          <cell r="DQ61">
            <v>0</v>
          </cell>
          <cell r="DR61" t="str">
            <v>(select)</v>
          </cell>
          <cell r="DS61">
            <v>5350000</v>
          </cell>
          <cell r="DT61">
            <v>3800000</v>
          </cell>
          <cell r="DU61">
            <v>0</v>
          </cell>
          <cell r="DV61">
            <v>0</v>
          </cell>
          <cell r="DW61">
            <v>0</v>
          </cell>
          <cell r="DX61" t="str">
            <v>(select)</v>
          </cell>
          <cell r="DY61">
            <v>0</v>
          </cell>
          <cell r="DZ61">
            <v>0</v>
          </cell>
          <cell r="EA61">
            <v>0</v>
          </cell>
          <cell r="EB61">
            <v>0</v>
          </cell>
          <cell r="EC61">
            <v>0</v>
          </cell>
          <cell r="ED61">
            <v>0</v>
          </cell>
          <cell r="EE61">
            <v>0</v>
          </cell>
          <cell r="EF61">
            <v>0</v>
          </cell>
          <cell r="EG61">
            <v>0</v>
          </cell>
          <cell r="EH61">
            <v>0</v>
          </cell>
          <cell r="EI61">
            <v>0</v>
          </cell>
          <cell r="EJ61">
            <v>0</v>
          </cell>
          <cell r="EK61">
            <v>0</v>
          </cell>
          <cell r="EL61">
            <v>0</v>
          </cell>
          <cell r="EM61">
            <v>0</v>
          </cell>
          <cell r="EN61" t="str">
            <v>(select)</v>
          </cell>
          <cell r="EO61">
            <v>0</v>
          </cell>
          <cell r="EP61">
            <v>0</v>
          </cell>
          <cell r="EQ61">
            <v>0</v>
          </cell>
          <cell r="ER61">
            <v>0</v>
          </cell>
          <cell r="ES61">
            <v>0</v>
          </cell>
          <cell r="ET61">
            <v>550000</v>
          </cell>
          <cell r="EU61">
            <v>400000</v>
          </cell>
          <cell r="EV61">
            <v>0</v>
          </cell>
          <cell r="EW61">
            <v>0</v>
          </cell>
          <cell r="EX61">
            <v>0</v>
          </cell>
          <cell r="EY61">
            <v>6000000</v>
          </cell>
          <cell r="EZ61">
            <v>4200000</v>
          </cell>
          <cell r="FA61">
            <v>0</v>
          </cell>
          <cell r="FB61">
            <v>0</v>
          </cell>
          <cell r="FC61">
            <v>0</v>
          </cell>
          <cell r="FD61">
            <v>100000</v>
          </cell>
          <cell r="FE61">
            <v>0</v>
          </cell>
          <cell r="FF61">
            <v>0</v>
          </cell>
          <cell r="FG61">
            <v>0</v>
          </cell>
          <cell r="FH61">
            <v>5350000</v>
          </cell>
          <cell r="FI61">
            <v>0</v>
          </cell>
          <cell r="FJ61">
            <v>0</v>
          </cell>
          <cell r="FK61">
            <v>0</v>
          </cell>
          <cell r="FL61">
            <v>0</v>
          </cell>
          <cell r="FM61">
            <v>550000</v>
          </cell>
          <cell r="FN61">
            <v>6000000</v>
          </cell>
          <cell r="FO61">
            <v>2115000</v>
          </cell>
          <cell r="FP61" t="str">
            <v>Estimate (possibility of variance &lt;25%)</v>
          </cell>
          <cell r="FQ61" t="str">
            <v>Provide any additional comments relating to the program/project budget.</v>
          </cell>
          <cell r="FR61">
            <v>0</v>
          </cell>
          <cell r="FS61">
            <v>0</v>
          </cell>
          <cell r="FT61">
            <v>0</v>
          </cell>
          <cell r="FU61">
            <v>0</v>
          </cell>
          <cell r="FV61">
            <v>0</v>
          </cell>
          <cell r="FW61">
            <v>0</v>
          </cell>
          <cell r="FX61" t="str">
            <v>(select)</v>
          </cell>
          <cell r="FY61">
            <v>0</v>
          </cell>
          <cell r="FZ61">
            <v>0</v>
          </cell>
          <cell r="GA61">
            <v>0</v>
          </cell>
          <cell r="GB61">
            <v>0</v>
          </cell>
          <cell r="GC61">
            <v>0</v>
          </cell>
          <cell r="GD61">
            <v>0</v>
          </cell>
          <cell r="GE61" t="str">
            <v>(select)</v>
          </cell>
          <cell r="GF61">
            <v>0</v>
          </cell>
          <cell r="GG61">
            <v>0</v>
          </cell>
          <cell r="GH61">
            <v>0</v>
          </cell>
          <cell r="GI61">
            <v>0</v>
          </cell>
          <cell r="GJ61">
            <v>0</v>
          </cell>
          <cell r="GK61">
            <v>0</v>
          </cell>
          <cell r="GL61" t="str">
            <v>(select)</v>
          </cell>
          <cell r="GM61">
            <v>0</v>
          </cell>
          <cell r="GN61">
            <v>0</v>
          </cell>
          <cell r="GO61">
            <v>0</v>
          </cell>
          <cell r="GP61">
            <v>0</v>
          </cell>
          <cell r="GQ61">
            <v>0</v>
          </cell>
          <cell r="GR61">
            <v>0</v>
          </cell>
          <cell r="GS61" t="str">
            <v>(select)</v>
          </cell>
          <cell r="GT61">
            <v>0</v>
          </cell>
          <cell r="GU61">
            <v>0</v>
          </cell>
          <cell r="GV61">
            <v>0</v>
          </cell>
          <cell r="GW61">
            <v>0</v>
          </cell>
          <cell r="GX61">
            <v>0</v>
          </cell>
          <cell r="GY61">
            <v>0</v>
          </cell>
          <cell r="GZ61">
            <v>0</v>
          </cell>
          <cell r="HA61">
            <v>0</v>
          </cell>
          <cell r="HB61">
            <v>0</v>
          </cell>
          <cell r="HC61">
            <v>0</v>
          </cell>
          <cell r="HD61">
            <v>0</v>
          </cell>
          <cell r="HE61">
            <v>0</v>
          </cell>
          <cell r="HF61">
            <v>0</v>
          </cell>
          <cell r="HG61">
            <v>0</v>
          </cell>
          <cell r="HH61">
            <v>0</v>
          </cell>
          <cell r="HI61">
            <v>0</v>
          </cell>
          <cell r="HJ61">
            <v>0</v>
          </cell>
          <cell r="HK61">
            <v>0</v>
          </cell>
          <cell r="HL61" t="str">
            <v>Salaries &amp; Benefits</v>
          </cell>
          <cell r="HM61">
            <v>20000</v>
          </cell>
          <cell r="HN61">
            <v>80000</v>
          </cell>
          <cell r="HO61">
            <v>80000</v>
          </cell>
          <cell r="HP61">
            <v>80000</v>
          </cell>
          <cell r="HQ61">
            <v>80000</v>
          </cell>
          <cell r="HR61">
            <v>340000</v>
          </cell>
          <cell r="HS61" t="str">
            <v>(select)</v>
          </cell>
          <cell r="HT61">
            <v>0</v>
          </cell>
          <cell r="HU61">
            <v>0</v>
          </cell>
          <cell r="HV61">
            <v>0</v>
          </cell>
          <cell r="HW61">
            <v>0</v>
          </cell>
          <cell r="HX61">
            <v>0</v>
          </cell>
          <cell r="HY61">
            <v>0</v>
          </cell>
          <cell r="HZ61" t="str">
            <v>(select)</v>
          </cell>
          <cell r="IA61">
            <v>0</v>
          </cell>
          <cell r="IB61">
            <v>0</v>
          </cell>
          <cell r="IC61">
            <v>0</v>
          </cell>
          <cell r="ID61">
            <v>0</v>
          </cell>
          <cell r="IE61">
            <v>0</v>
          </cell>
          <cell r="IF61">
            <v>0</v>
          </cell>
          <cell r="IG61" t="str">
            <v>(select)</v>
          </cell>
          <cell r="IH61">
            <v>0</v>
          </cell>
          <cell r="II61">
            <v>0</v>
          </cell>
          <cell r="IJ61">
            <v>0</v>
          </cell>
          <cell r="IK61">
            <v>0</v>
          </cell>
          <cell r="IL61">
            <v>0</v>
          </cell>
          <cell r="IM61">
            <v>0</v>
          </cell>
          <cell r="IN61">
            <v>20000</v>
          </cell>
          <cell r="IO61">
            <v>80000</v>
          </cell>
          <cell r="IP61">
            <v>80000</v>
          </cell>
          <cell r="IQ61">
            <v>80000</v>
          </cell>
          <cell r="IR61">
            <v>80000</v>
          </cell>
          <cell r="IS61">
            <v>340000</v>
          </cell>
          <cell r="IT61">
            <v>-20000</v>
          </cell>
          <cell r="IU61">
            <v>-80000</v>
          </cell>
          <cell r="IV61">
            <v>-80000</v>
          </cell>
          <cell r="IW61">
            <v>-80000</v>
          </cell>
          <cell r="IX61">
            <v>-80000</v>
          </cell>
          <cell r="IY61">
            <v>-340000</v>
          </cell>
          <cell r="IZ61" t="str">
            <v>With the expansion of the NEU False Creek Energy Centre boiler and heat pump capacity, a third fulltime power engineer will be required to meet BC Safety Authority staffing requirements</v>
          </cell>
          <cell r="JA61">
            <v>6000000</v>
          </cell>
          <cell r="JB61" t="str">
            <v xml:space="preserve">  (select)</v>
          </cell>
          <cell r="JC61">
            <v>0</v>
          </cell>
          <cell r="JD61" t="str">
            <v xml:space="preserve">  (select)</v>
          </cell>
          <cell r="JE61">
            <v>0</v>
          </cell>
          <cell r="JF61" t="str">
            <v xml:space="preserve">  (select)</v>
          </cell>
          <cell r="JG61">
            <v>0</v>
          </cell>
          <cell r="JH61">
            <v>0</v>
          </cell>
          <cell r="JI61">
            <v>6000000</v>
          </cell>
          <cell r="JJ61">
            <v>0</v>
          </cell>
          <cell r="JK61">
            <v>0</v>
          </cell>
          <cell r="JL61">
            <v>6000000</v>
          </cell>
          <cell r="JM61">
            <v>0</v>
          </cell>
          <cell r="JN61">
            <v>0</v>
          </cell>
          <cell r="JO61">
            <v>0</v>
          </cell>
          <cell r="JP61">
            <v>0</v>
          </cell>
          <cell r="JQ61">
            <v>0</v>
          </cell>
          <cell r="JR61">
            <v>0</v>
          </cell>
          <cell r="JS61">
            <v>0</v>
          </cell>
          <cell r="JT61">
            <v>0</v>
          </cell>
          <cell r="JU61">
            <v>6000000</v>
          </cell>
          <cell r="JV61">
            <v>1800000</v>
          </cell>
          <cell r="JW61">
            <v>0</v>
          </cell>
          <cell r="JX61">
            <v>0</v>
          </cell>
          <cell r="JY61">
            <v>0</v>
          </cell>
          <cell r="JZ61">
            <v>0</v>
          </cell>
          <cell r="KA61">
            <v>1800000</v>
          </cell>
          <cell r="KB61">
            <v>0</v>
          </cell>
          <cell r="KC61">
            <v>0</v>
          </cell>
          <cell r="KD61">
            <v>1800000</v>
          </cell>
          <cell r="KE61">
            <v>0</v>
          </cell>
          <cell r="KF61">
            <v>0</v>
          </cell>
          <cell r="KG61">
            <v>0</v>
          </cell>
          <cell r="KH61">
            <v>0</v>
          </cell>
          <cell r="KI61">
            <v>0</v>
          </cell>
          <cell r="KJ61">
            <v>0</v>
          </cell>
          <cell r="KK61">
            <v>0</v>
          </cell>
          <cell r="KL61">
            <v>0</v>
          </cell>
          <cell r="KM61">
            <v>1800000</v>
          </cell>
          <cell r="KN61" t="str">
            <v>(select)</v>
          </cell>
          <cell r="KO61">
            <v>0</v>
          </cell>
          <cell r="KP61" t="str">
            <v>(select)</v>
          </cell>
          <cell r="KQ61">
            <v>0</v>
          </cell>
          <cell r="KR61" t="str">
            <v>(select)</v>
          </cell>
          <cell r="KS61">
            <v>0</v>
          </cell>
          <cell r="KT61" t="str">
            <v>Source of funds for Value Proposition (e.g. Capital Plan Program)</v>
          </cell>
          <cell r="KU61" t="str">
            <v xml:space="preserve">Line 111 of the Capital Plan Tracker </v>
          </cell>
          <cell r="KV61">
            <v>0</v>
          </cell>
          <cell r="KW61">
            <v>0</v>
          </cell>
          <cell r="KX61" t="str">
            <v>(select)</v>
          </cell>
          <cell r="KY61">
            <v>0</v>
          </cell>
          <cell r="KZ61" t="str">
            <v>(select)</v>
          </cell>
          <cell r="LA61">
            <v>0</v>
          </cell>
          <cell r="LB61" t="str">
            <v>(select)</v>
          </cell>
          <cell r="LC61" t="str">
            <v>(select)</v>
          </cell>
          <cell r="LD61">
            <v>0</v>
          </cell>
          <cell r="LE61">
            <v>0</v>
          </cell>
          <cell r="LF61" t="str">
            <v>(select)</v>
          </cell>
          <cell r="LG61">
            <v>0</v>
          </cell>
          <cell r="LH61">
            <v>0</v>
          </cell>
          <cell r="LM61">
            <v>6000000</v>
          </cell>
          <cell r="LN61">
            <v>0</v>
          </cell>
          <cell r="LO61">
            <v>0</v>
          </cell>
          <cell r="LP61">
            <v>0</v>
          </cell>
          <cell r="LQ61">
            <v>0</v>
          </cell>
          <cell r="LR61">
            <v>0</v>
          </cell>
          <cell r="LS61" t="str">
            <v>2015 Neighbourhood Energy Utility (NEU) System Extension</v>
          </cell>
          <cell r="LT61" t="str">
            <v>2015 NEU System Extension</v>
          </cell>
          <cell r="LU61" t="str">
            <v>2015 NEU System Extension</v>
          </cell>
          <cell r="LV61" t="b">
            <v>1</v>
          </cell>
          <cell r="LW61">
            <v>0</v>
          </cell>
          <cell r="LX61">
            <v>0</v>
          </cell>
          <cell r="LY61" t="str">
            <v>111</v>
          </cell>
        </row>
        <row r="62">
          <cell r="B62" t="str">
            <v>E25</v>
          </cell>
          <cell r="C62">
            <v>2017</v>
          </cell>
          <cell r="D62">
            <v>42646</v>
          </cell>
          <cell r="E62" t="str">
            <v>Engineering Services</v>
          </cell>
          <cell r="F62" t="str">
            <v>(select)</v>
          </cell>
          <cell r="G62" t="str">
            <v>Paul Storer</v>
          </cell>
          <cell r="H62" t="str">
            <v>Program</v>
          </cell>
          <cell r="I62" t="str">
            <v>Capital</v>
          </cell>
          <cell r="J62" t="str">
            <v>No</v>
          </cell>
          <cell r="K62" t="str">
            <v>06. Transportation</v>
          </cell>
          <cell r="L62" t="str">
            <v>A. Walking and Cycling</v>
          </cell>
          <cell r="M62" t="str">
            <v xml:space="preserve">04. New </v>
          </cell>
          <cell r="N62" t="str">
            <v>2015-18 Active Transp Corridor (Cap)</v>
          </cell>
          <cell r="O62" t="str">
            <v>No</v>
          </cell>
          <cell r="P62" t="str">
            <v>January</v>
          </cell>
          <cell r="Q62">
            <v>2017</v>
          </cell>
          <cell r="R62" t="str">
            <v>December</v>
          </cell>
          <cell r="S62">
            <v>2017</v>
          </cell>
          <cell r="T62" t="str">
            <v>New asset/service</v>
          </cell>
          <cell r="U62" t="str">
            <v>Yes</v>
          </cell>
          <cell r="V62" t="str">
            <v>CER-00186</v>
          </cell>
          <cell r="W62" t="str">
            <v>No</v>
          </cell>
          <cell r="X62" t="str">
            <v>(select)</v>
          </cell>
          <cell r="Y62" t="str">
            <v>No</v>
          </cell>
          <cell r="Z62" t="str">
            <v xml:space="preserve">The Active Transportation Corridors and Spot Improvements Program includes funding to expand the walking, cycling and greenways networks and to improve existing facilities to further enhance safety and comfort. The 2017 program will be focused on new and improved walking and cycling infrastructure  including:
(i) 10th Avenue Bikeway AAA Upgrade through Hospital Precinct;
(ii) Adanac Bikeway Improvements; 
(iii) Safety Improvements following the upcoming safety study;
(iv) Schools, pedestrian/public realm spot improvements, and other misc. community transportation planning improvements;
(iv) Transportation Network Changes associated with 800 Robson Plaza Improvements;
(iv) Rail Corridor improvements; and
(v) Studies leading towards future capital improvements, such as Commercial Drive Complete Street and Gastown Improvements.
</v>
          </cell>
          <cell r="AA62" t="str">
            <v>Key projects will expand the All Ages and Abilities cycling network by approximately 10km. With a recalibration of the percentage of AAA cycling facilities, this will bring the City to 1/4 of all bike facilities being AAA.</v>
          </cell>
          <cell r="AB62" t="str">
            <v>Funding has been secured as part of the mid-term capital plan refresh process. Estimate to exceed original plan by approximately $30M.
This also includes the Allocated PMO Implementation Cost for Transportation.</v>
          </cell>
          <cell r="AC62" t="str">
            <v>% AAA (all ages and abilities)</v>
          </cell>
          <cell r="AD62">
            <v>1</v>
          </cell>
          <cell r="AE62" t="str">
            <v>% of network</v>
          </cell>
          <cell r="AF62">
            <v>0</v>
          </cell>
          <cell r="AG62">
            <v>0</v>
          </cell>
          <cell r="AH62">
            <v>0</v>
          </cell>
          <cell r="AI62">
            <v>0</v>
          </cell>
          <cell r="AJ62">
            <v>0</v>
          </cell>
          <cell r="AK62">
            <v>0</v>
          </cell>
          <cell r="AL62">
            <v>4200000</v>
          </cell>
          <cell r="AM62">
            <v>500000</v>
          </cell>
          <cell r="AN62">
            <v>1000000</v>
          </cell>
          <cell r="AO62">
            <v>1000000</v>
          </cell>
          <cell r="AP62">
            <v>1700000</v>
          </cell>
          <cell r="AQ62" t="str">
            <v>Yes</v>
          </cell>
          <cell r="AR62">
            <v>5700000</v>
          </cell>
          <cell r="AS62">
            <v>700000</v>
          </cell>
          <cell r="AT62">
            <v>1500000</v>
          </cell>
          <cell r="AU62">
            <v>1300000</v>
          </cell>
          <cell r="AV62">
            <v>2200000</v>
          </cell>
          <cell r="AW62" t="str">
            <v>(select)</v>
          </cell>
          <cell r="AX62">
            <v>0</v>
          </cell>
          <cell r="AY62">
            <v>0</v>
          </cell>
          <cell r="AZ62">
            <v>0</v>
          </cell>
          <cell r="BA62">
            <v>0</v>
          </cell>
          <cell r="BB62">
            <v>0</v>
          </cell>
          <cell r="BC62" t="str">
            <v>(select)</v>
          </cell>
          <cell r="BD62">
            <v>0</v>
          </cell>
          <cell r="BE62">
            <v>0</v>
          </cell>
          <cell r="BF62">
            <v>0</v>
          </cell>
          <cell r="BG62">
            <v>0</v>
          </cell>
          <cell r="BH62">
            <v>0</v>
          </cell>
          <cell r="BI62" t="str">
            <v>(select)</v>
          </cell>
          <cell r="BJ62">
            <v>0</v>
          </cell>
          <cell r="BK62">
            <v>0</v>
          </cell>
          <cell r="BL62">
            <v>0</v>
          </cell>
          <cell r="BM62">
            <v>0</v>
          </cell>
          <cell r="BN62">
            <v>0</v>
          </cell>
          <cell r="BO62" t="str">
            <v>Yes</v>
          </cell>
          <cell r="BP62">
            <v>400000</v>
          </cell>
          <cell r="BQ62">
            <v>0</v>
          </cell>
          <cell r="BR62">
            <v>200000</v>
          </cell>
          <cell r="BS62">
            <v>100000</v>
          </cell>
          <cell r="BT62">
            <v>100000</v>
          </cell>
          <cell r="BU62">
            <v>0</v>
          </cell>
          <cell r="BV62">
            <v>0</v>
          </cell>
          <cell r="BW62">
            <v>0</v>
          </cell>
          <cell r="BX62">
            <v>0</v>
          </cell>
          <cell r="BY62">
            <v>0</v>
          </cell>
          <cell r="BZ62">
            <v>3400000</v>
          </cell>
          <cell r="CA62">
            <v>400000</v>
          </cell>
          <cell r="CB62">
            <v>900000</v>
          </cell>
          <cell r="CC62">
            <v>800000</v>
          </cell>
          <cell r="CD62">
            <v>1300000</v>
          </cell>
          <cell r="CE62" t="str">
            <v>(select)</v>
          </cell>
          <cell r="CF62">
            <v>0</v>
          </cell>
          <cell r="CG62">
            <v>0</v>
          </cell>
          <cell r="CH62">
            <v>0</v>
          </cell>
          <cell r="CI62">
            <v>0</v>
          </cell>
          <cell r="CJ62">
            <v>0</v>
          </cell>
          <cell r="CK62">
            <v>3400000</v>
          </cell>
          <cell r="CL62">
            <v>400000</v>
          </cell>
          <cell r="CM62">
            <v>900000</v>
          </cell>
          <cell r="CN62">
            <v>800000</v>
          </cell>
          <cell r="CO62">
            <v>1300000</v>
          </cell>
          <cell r="CP62">
            <v>17100000</v>
          </cell>
          <cell r="CQ62">
            <v>2000000</v>
          </cell>
          <cell r="CR62">
            <v>4500000</v>
          </cell>
          <cell r="CS62">
            <v>4000000</v>
          </cell>
          <cell r="CT62">
            <v>6600000</v>
          </cell>
          <cell r="CU62">
            <v>4200000</v>
          </cell>
          <cell r="CV62">
            <v>3000000</v>
          </cell>
          <cell r="CW62">
            <v>0</v>
          </cell>
          <cell r="CX62">
            <v>0</v>
          </cell>
          <cell r="CY62">
            <v>0</v>
          </cell>
          <cell r="CZ62" t="str">
            <v>Yes</v>
          </cell>
          <cell r="DA62">
            <v>5700000</v>
          </cell>
          <cell r="DB62">
            <v>3500000</v>
          </cell>
          <cell r="DC62">
            <v>0</v>
          </cell>
          <cell r="DD62">
            <v>0</v>
          </cell>
          <cell r="DE62">
            <v>0</v>
          </cell>
          <cell r="DF62" t="str">
            <v>(select)</v>
          </cell>
          <cell r="DG62">
            <v>0</v>
          </cell>
          <cell r="DH62">
            <v>0</v>
          </cell>
          <cell r="DI62">
            <v>0</v>
          </cell>
          <cell r="DJ62">
            <v>0</v>
          </cell>
          <cell r="DK62">
            <v>0</v>
          </cell>
          <cell r="DL62" t="str">
            <v>(select)</v>
          </cell>
          <cell r="DM62">
            <v>0</v>
          </cell>
          <cell r="DN62">
            <v>0</v>
          </cell>
          <cell r="DO62">
            <v>0</v>
          </cell>
          <cell r="DP62">
            <v>0</v>
          </cell>
          <cell r="DQ62">
            <v>0</v>
          </cell>
          <cell r="DR62" t="str">
            <v>(select)</v>
          </cell>
          <cell r="DS62">
            <v>0</v>
          </cell>
          <cell r="DT62">
            <v>0</v>
          </cell>
          <cell r="DU62">
            <v>0</v>
          </cell>
          <cell r="DV62">
            <v>0</v>
          </cell>
          <cell r="DW62">
            <v>0</v>
          </cell>
          <cell r="DX62" t="str">
            <v>Yes</v>
          </cell>
          <cell r="DY62">
            <v>400000</v>
          </cell>
          <cell r="DZ62">
            <v>300000</v>
          </cell>
          <cell r="EA62">
            <v>0</v>
          </cell>
          <cell r="EB62">
            <v>0</v>
          </cell>
          <cell r="EC62">
            <v>0</v>
          </cell>
          <cell r="ED62">
            <v>0</v>
          </cell>
          <cell r="EE62">
            <v>0</v>
          </cell>
          <cell r="EF62">
            <v>0</v>
          </cell>
          <cell r="EG62">
            <v>0</v>
          </cell>
          <cell r="EH62">
            <v>0</v>
          </cell>
          <cell r="EI62">
            <v>3400000</v>
          </cell>
          <cell r="EJ62">
            <v>2100000</v>
          </cell>
          <cell r="EK62">
            <v>0</v>
          </cell>
          <cell r="EL62">
            <v>0</v>
          </cell>
          <cell r="EM62">
            <v>0</v>
          </cell>
          <cell r="EN62" t="str">
            <v>(select)</v>
          </cell>
          <cell r="EO62">
            <v>0</v>
          </cell>
          <cell r="EP62">
            <v>0</v>
          </cell>
          <cell r="EQ62">
            <v>0</v>
          </cell>
          <cell r="ER62">
            <v>0</v>
          </cell>
          <cell r="ES62">
            <v>0</v>
          </cell>
          <cell r="ET62">
            <v>3400000</v>
          </cell>
          <cell r="EU62">
            <v>2100000</v>
          </cell>
          <cell r="EV62">
            <v>0</v>
          </cell>
          <cell r="EW62">
            <v>0</v>
          </cell>
          <cell r="EX62">
            <v>0</v>
          </cell>
          <cell r="EY62">
            <v>17100000</v>
          </cell>
          <cell r="EZ62">
            <v>11000000</v>
          </cell>
          <cell r="FA62">
            <v>0</v>
          </cell>
          <cell r="FB62">
            <v>0</v>
          </cell>
          <cell r="FC62">
            <v>0</v>
          </cell>
          <cell r="FD62">
            <v>7200000</v>
          </cell>
          <cell r="FE62">
            <v>9200000</v>
          </cell>
          <cell r="FF62">
            <v>0</v>
          </cell>
          <cell r="FG62">
            <v>0</v>
          </cell>
          <cell r="FH62">
            <v>0</v>
          </cell>
          <cell r="FI62">
            <v>700000</v>
          </cell>
          <cell r="FJ62">
            <v>0</v>
          </cell>
          <cell r="FK62">
            <v>5500000</v>
          </cell>
          <cell r="FL62">
            <v>0</v>
          </cell>
          <cell r="FM62">
            <v>5500000</v>
          </cell>
          <cell r="FN62">
            <v>28100000</v>
          </cell>
          <cell r="FO62">
            <v>0</v>
          </cell>
          <cell r="FP62" t="str">
            <v>Estimate only (high possibility of variance to estimate &gt;25%)</v>
          </cell>
          <cell r="FQ62" t="str">
            <v xml:space="preserve">Public consultation and detailed design are required to refine estimates further with a spend up to $30,600,000.  </v>
          </cell>
          <cell r="FR62">
            <v>0</v>
          </cell>
          <cell r="FS62">
            <v>0</v>
          </cell>
          <cell r="FT62">
            <v>0</v>
          </cell>
          <cell r="FU62">
            <v>0</v>
          </cell>
          <cell r="FV62">
            <v>0</v>
          </cell>
          <cell r="FW62">
            <v>0</v>
          </cell>
          <cell r="FX62" t="str">
            <v>(select)</v>
          </cell>
          <cell r="FY62">
            <v>0</v>
          </cell>
          <cell r="FZ62">
            <v>0</v>
          </cell>
          <cell r="GA62">
            <v>0</v>
          </cell>
          <cell r="GB62">
            <v>0</v>
          </cell>
          <cell r="GC62">
            <v>0</v>
          </cell>
          <cell r="GD62">
            <v>0</v>
          </cell>
          <cell r="GE62" t="str">
            <v>(select)</v>
          </cell>
          <cell r="GF62">
            <v>0</v>
          </cell>
          <cell r="GG62">
            <v>0</v>
          </cell>
          <cell r="GH62">
            <v>0</v>
          </cell>
          <cell r="GI62">
            <v>0</v>
          </cell>
          <cell r="GJ62">
            <v>0</v>
          </cell>
          <cell r="GK62">
            <v>0</v>
          </cell>
          <cell r="GL62" t="str">
            <v>(select)</v>
          </cell>
          <cell r="GM62">
            <v>0</v>
          </cell>
          <cell r="GN62">
            <v>0</v>
          </cell>
          <cell r="GO62">
            <v>0</v>
          </cell>
          <cell r="GP62">
            <v>0</v>
          </cell>
          <cell r="GQ62">
            <v>0</v>
          </cell>
          <cell r="GR62">
            <v>0</v>
          </cell>
          <cell r="GS62" t="str">
            <v>(select)</v>
          </cell>
          <cell r="GT62">
            <v>0</v>
          </cell>
          <cell r="GU62">
            <v>0</v>
          </cell>
          <cell r="GV62">
            <v>0</v>
          </cell>
          <cell r="GW62">
            <v>0</v>
          </cell>
          <cell r="GX62">
            <v>0</v>
          </cell>
          <cell r="GY62">
            <v>0</v>
          </cell>
          <cell r="GZ62">
            <v>0</v>
          </cell>
          <cell r="HA62">
            <v>0</v>
          </cell>
          <cell r="HB62">
            <v>0</v>
          </cell>
          <cell r="HC62">
            <v>0</v>
          </cell>
          <cell r="HD62">
            <v>0</v>
          </cell>
          <cell r="HE62">
            <v>0</v>
          </cell>
          <cell r="HF62">
            <v>0</v>
          </cell>
          <cell r="HG62">
            <v>0</v>
          </cell>
          <cell r="HH62">
            <v>0</v>
          </cell>
          <cell r="HI62">
            <v>0</v>
          </cell>
          <cell r="HJ62">
            <v>0</v>
          </cell>
          <cell r="HK62">
            <v>0</v>
          </cell>
          <cell r="HL62" t="str">
            <v>(select)</v>
          </cell>
          <cell r="HM62">
            <v>0</v>
          </cell>
          <cell r="HN62">
            <v>0</v>
          </cell>
          <cell r="HO62">
            <v>0</v>
          </cell>
          <cell r="HP62">
            <v>0</v>
          </cell>
          <cell r="HQ62">
            <v>0</v>
          </cell>
          <cell r="HR62">
            <v>0</v>
          </cell>
          <cell r="HS62" t="str">
            <v>(select)</v>
          </cell>
          <cell r="HT62">
            <v>0</v>
          </cell>
          <cell r="HU62">
            <v>0</v>
          </cell>
          <cell r="HV62">
            <v>0</v>
          </cell>
          <cell r="HW62">
            <v>0</v>
          </cell>
          <cell r="HX62">
            <v>0</v>
          </cell>
          <cell r="HY62">
            <v>0</v>
          </cell>
          <cell r="HZ62" t="str">
            <v>(select)</v>
          </cell>
          <cell r="IA62">
            <v>0</v>
          </cell>
          <cell r="IB62">
            <v>0</v>
          </cell>
          <cell r="IC62">
            <v>0</v>
          </cell>
          <cell r="ID62">
            <v>0</v>
          </cell>
          <cell r="IE62">
            <v>0</v>
          </cell>
          <cell r="IF62">
            <v>0</v>
          </cell>
          <cell r="IG62" t="str">
            <v>(select)</v>
          </cell>
          <cell r="IH62">
            <v>0</v>
          </cell>
          <cell r="II62">
            <v>0</v>
          </cell>
          <cell r="IJ62">
            <v>0</v>
          </cell>
          <cell r="IK62">
            <v>0</v>
          </cell>
          <cell r="IL62">
            <v>0</v>
          </cell>
          <cell r="IM62">
            <v>0</v>
          </cell>
          <cell r="IN62">
            <v>0</v>
          </cell>
          <cell r="IO62">
            <v>0</v>
          </cell>
          <cell r="IP62">
            <v>0</v>
          </cell>
          <cell r="IQ62">
            <v>0</v>
          </cell>
          <cell r="IR62">
            <v>0</v>
          </cell>
          <cell r="IS62">
            <v>0</v>
          </cell>
          <cell r="IT62">
            <v>0</v>
          </cell>
          <cell r="IU62">
            <v>0</v>
          </cell>
          <cell r="IV62">
            <v>0</v>
          </cell>
          <cell r="IW62">
            <v>0</v>
          </cell>
          <cell r="IX62">
            <v>0</v>
          </cell>
          <cell r="IY62">
            <v>0</v>
          </cell>
          <cell r="IZ62" t="str">
            <v>Operating impacts not considered.</v>
          </cell>
          <cell r="JA62">
            <v>17100000</v>
          </cell>
          <cell r="JB62" t="str">
            <v xml:space="preserve">  Translink</v>
          </cell>
          <cell r="JC62">
            <v>2000000</v>
          </cell>
          <cell r="JD62" t="str">
            <v xml:space="preserve">  (select)</v>
          </cell>
          <cell r="JE62">
            <v>0</v>
          </cell>
          <cell r="JF62" t="str">
            <v xml:space="preserve">  (select)</v>
          </cell>
          <cell r="JG62">
            <v>0</v>
          </cell>
          <cell r="JH62">
            <v>2000000</v>
          </cell>
          <cell r="JI62">
            <v>15100000</v>
          </cell>
          <cell r="JJ62">
            <v>0</v>
          </cell>
          <cell r="JK62">
            <v>0</v>
          </cell>
          <cell r="JL62">
            <v>0</v>
          </cell>
          <cell r="JM62">
            <v>0</v>
          </cell>
          <cell r="JN62">
            <v>0</v>
          </cell>
          <cell r="JO62">
            <v>15100000</v>
          </cell>
          <cell r="JP62">
            <v>0</v>
          </cell>
          <cell r="JQ62">
            <v>0</v>
          </cell>
          <cell r="JR62">
            <v>0</v>
          </cell>
          <cell r="JS62">
            <v>0</v>
          </cell>
          <cell r="JT62">
            <v>0</v>
          </cell>
          <cell r="JU62">
            <v>15100000</v>
          </cell>
          <cell r="JV62">
            <v>17100000</v>
          </cell>
          <cell r="JW62">
            <v>2000000</v>
          </cell>
          <cell r="JX62">
            <v>0</v>
          </cell>
          <cell r="JY62">
            <v>0</v>
          </cell>
          <cell r="JZ62">
            <v>2000000</v>
          </cell>
          <cell r="KA62">
            <v>15100000</v>
          </cell>
          <cell r="KB62">
            <v>0</v>
          </cell>
          <cell r="KC62">
            <v>0</v>
          </cell>
          <cell r="KD62">
            <v>0</v>
          </cell>
          <cell r="KE62">
            <v>0</v>
          </cell>
          <cell r="KF62">
            <v>0</v>
          </cell>
          <cell r="KG62">
            <v>15100000</v>
          </cell>
          <cell r="KH62">
            <v>0</v>
          </cell>
          <cell r="KI62">
            <v>0</v>
          </cell>
          <cell r="KJ62">
            <v>0</v>
          </cell>
          <cell r="KK62">
            <v>0</v>
          </cell>
          <cell r="KL62">
            <v>0</v>
          </cell>
          <cell r="KM62">
            <v>15100000</v>
          </cell>
          <cell r="KN62" t="str">
            <v>Yes</v>
          </cell>
          <cell r="KO62" t="str">
            <v>50% cost sharing with translink on bike-related project</v>
          </cell>
          <cell r="KP62" t="str">
            <v>(select)</v>
          </cell>
          <cell r="KQ62">
            <v>0</v>
          </cell>
          <cell r="KR62" t="str">
            <v>(select)</v>
          </cell>
          <cell r="KS62">
            <v>0</v>
          </cell>
          <cell r="KT62" t="str">
            <v>Source of funds for Value Proposition (e.g. Capital Plan Program)</v>
          </cell>
          <cell r="KU62" t="str">
            <v>$9.6M City-wide DCL
$2.7M City-wide DCL freed via transfer from Arbutus in Q3
$2.8M City-wide DCL freed via transfer from DTS Area-specific DCL in Q3
$2.0mil Translink Funding (50% share on bike related projects)</v>
          </cell>
          <cell r="KV62">
            <v>0</v>
          </cell>
          <cell r="KW62">
            <v>0</v>
          </cell>
          <cell r="KX62" t="str">
            <v>(select)</v>
          </cell>
          <cell r="KY62">
            <v>0</v>
          </cell>
          <cell r="KZ62" t="str">
            <v>(select)</v>
          </cell>
          <cell r="LA62">
            <v>0</v>
          </cell>
          <cell r="LB62" t="str">
            <v>(select)</v>
          </cell>
          <cell r="LC62" t="str">
            <v>(select)</v>
          </cell>
          <cell r="LD62">
            <v>0</v>
          </cell>
          <cell r="LE62">
            <v>0</v>
          </cell>
          <cell r="LF62" t="str">
            <v>(select)</v>
          </cell>
          <cell r="LG62">
            <v>0</v>
          </cell>
          <cell r="LH62">
            <v>0</v>
          </cell>
          <cell r="LM62">
            <v>0</v>
          </cell>
          <cell r="LN62">
            <v>15100000</v>
          </cell>
          <cell r="LO62">
            <v>0</v>
          </cell>
          <cell r="LP62">
            <v>2000000</v>
          </cell>
          <cell r="LQ62">
            <v>15100000</v>
          </cell>
          <cell r="LR62">
            <v>0</v>
          </cell>
          <cell r="LS62" t="str">
            <v>Active Transportation Corridors</v>
          </cell>
          <cell r="LT62" t="str">
            <v>2015-18 Active Transp Corridor (Cap)</v>
          </cell>
          <cell r="LU62" t="str">
            <v>2015-18 Active Transp Corridor (Cap)</v>
          </cell>
          <cell r="LV62" t="b">
            <v>1</v>
          </cell>
          <cell r="LW62">
            <v>0</v>
          </cell>
          <cell r="LX62">
            <v>0</v>
          </cell>
          <cell r="LY62" t="str">
            <v>91 &amp; 93</v>
          </cell>
        </row>
        <row r="63">
          <cell r="B63" t="str">
            <v>E26</v>
          </cell>
          <cell r="C63">
            <v>2017</v>
          </cell>
          <cell r="D63">
            <v>42649</v>
          </cell>
          <cell r="E63" t="str">
            <v>Engineering Services</v>
          </cell>
          <cell r="F63" t="str">
            <v>(select)</v>
          </cell>
          <cell r="G63" t="str">
            <v>Eric Mital</v>
          </cell>
          <cell r="H63" t="str">
            <v>Program</v>
          </cell>
          <cell r="I63" t="str">
            <v>Capital</v>
          </cell>
          <cell r="J63" t="str">
            <v>Both Internal &amp; External</v>
          </cell>
          <cell r="K63" t="str">
            <v>06. Transportation</v>
          </cell>
          <cell r="L63" t="str">
            <v>E. Parking</v>
          </cell>
          <cell r="M63" t="str">
            <v>03. Replacement &amp; major upgrades</v>
          </cell>
          <cell r="N63" t="str">
            <v>2015-18 Parking Meter Replacement</v>
          </cell>
          <cell r="O63" t="str">
            <v>Yes</v>
          </cell>
          <cell r="P63" t="str">
            <v>January</v>
          </cell>
          <cell r="Q63">
            <v>2017</v>
          </cell>
          <cell r="R63" t="str">
            <v>December</v>
          </cell>
          <cell r="S63">
            <v>2017</v>
          </cell>
          <cell r="T63" t="str">
            <v>Existing asset/service</v>
          </cell>
          <cell r="U63" t="str">
            <v>No</v>
          </cell>
          <cell r="V63">
            <v>0</v>
          </cell>
          <cell r="W63" t="str">
            <v>No</v>
          </cell>
          <cell r="X63" t="str">
            <v>(select)</v>
          </cell>
          <cell r="Y63" t="str">
            <v>No</v>
          </cell>
          <cell r="Z63" t="str">
            <v>Project is to replace parking meters that have reached of useful life  to ensure continued operation of the metered system, and the replacement of aging handheld equipment for the purpose of parking enforcement. Budget submission includes a purchase contract in 2017 for deliveries of parking meter in 2018.</v>
          </cell>
          <cell r="AA63" t="str">
            <v>Replacement plans include approximately 350 parking meters and 140 Parking Enforcement Handheld Computers</v>
          </cell>
          <cell r="AB63" t="str">
            <v>Estimated work is based on the $500,000 budget plus the carryforward from CEP-00010 to be transferred over to this program.</v>
          </cell>
          <cell r="AC63" t="str">
            <v>Replacement of Parking Meters</v>
          </cell>
          <cell r="AD63">
            <v>350</v>
          </cell>
          <cell r="AE63" t="str">
            <v>units</v>
          </cell>
          <cell r="AF63" t="str">
            <v>Replacement of Parking Enforcement handheld computers</v>
          </cell>
          <cell r="AG63">
            <v>140</v>
          </cell>
          <cell r="AH63" t="str">
            <v>units</v>
          </cell>
          <cell r="AI63">
            <v>0</v>
          </cell>
          <cell r="AJ63">
            <v>0</v>
          </cell>
          <cell r="AK63">
            <v>0</v>
          </cell>
          <cell r="AL63">
            <v>50000</v>
          </cell>
          <cell r="AM63">
            <v>0</v>
          </cell>
          <cell r="AN63">
            <v>0</v>
          </cell>
          <cell r="AO63">
            <v>50000</v>
          </cell>
          <cell r="AP63">
            <v>0</v>
          </cell>
          <cell r="AQ63" t="str">
            <v>Yes</v>
          </cell>
          <cell r="AR63">
            <v>200000</v>
          </cell>
          <cell r="AS63">
            <v>0</v>
          </cell>
          <cell r="AT63">
            <v>0</v>
          </cell>
          <cell r="AU63">
            <v>200000</v>
          </cell>
          <cell r="AV63">
            <v>0</v>
          </cell>
          <cell r="AW63" t="str">
            <v>(select)</v>
          </cell>
          <cell r="AX63">
            <v>0</v>
          </cell>
          <cell r="AY63">
            <v>0</v>
          </cell>
          <cell r="AZ63">
            <v>0</v>
          </cell>
          <cell r="BA63">
            <v>0</v>
          </cell>
          <cell r="BB63">
            <v>0</v>
          </cell>
          <cell r="BC63" t="str">
            <v>(select)</v>
          </cell>
          <cell r="BD63">
            <v>0</v>
          </cell>
          <cell r="BE63">
            <v>0</v>
          </cell>
          <cell r="BF63">
            <v>0</v>
          </cell>
          <cell r="BG63">
            <v>0</v>
          </cell>
          <cell r="BH63">
            <v>0</v>
          </cell>
          <cell r="BI63" t="str">
            <v>(select)</v>
          </cell>
          <cell r="BJ63">
            <v>0</v>
          </cell>
          <cell r="BK63">
            <v>0</v>
          </cell>
          <cell r="BL63">
            <v>0</v>
          </cell>
          <cell r="BM63">
            <v>0</v>
          </cell>
          <cell r="BN63">
            <v>0</v>
          </cell>
          <cell r="BO63" t="str">
            <v>(select)</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t="str">
            <v>(select)</v>
          </cell>
          <cell r="CF63">
            <v>0</v>
          </cell>
          <cell r="CG63">
            <v>0</v>
          </cell>
          <cell r="CH63">
            <v>0</v>
          </cell>
          <cell r="CI63">
            <v>0</v>
          </cell>
          <cell r="CJ63">
            <v>0</v>
          </cell>
          <cell r="CK63">
            <v>0</v>
          </cell>
          <cell r="CL63">
            <v>0</v>
          </cell>
          <cell r="CM63">
            <v>0</v>
          </cell>
          <cell r="CN63">
            <v>0</v>
          </cell>
          <cell r="CO63">
            <v>0</v>
          </cell>
          <cell r="CP63">
            <v>250000</v>
          </cell>
          <cell r="CQ63">
            <v>0</v>
          </cell>
          <cell r="CR63">
            <v>0</v>
          </cell>
          <cell r="CS63">
            <v>250000</v>
          </cell>
          <cell r="CT63">
            <v>0</v>
          </cell>
          <cell r="CU63">
            <v>100000</v>
          </cell>
          <cell r="CV63">
            <v>50000</v>
          </cell>
          <cell r="CW63">
            <v>0</v>
          </cell>
          <cell r="CX63">
            <v>0</v>
          </cell>
          <cell r="CY63">
            <v>0</v>
          </cell>
          <cell r="CZ63" t="str">
            <v>(select)</v>
          </cell>
          <cell r="DA63">
            <v>400000</v>
          </cell>
          <cell r="DB63">
            <v>200000</v>
          </cell>
          <cell r="DC63">
            <v>0</v>
          </cell>
          <cell r="DD63">
            <v>0</v>
          </cell>
          <cell r="DE63">
            <v>0</v>
          </cell>
          <cell r="DF63" t="str">
            <v>(select)</v>
          </cell>
          <cell r="DG63">
            <v>0</v>
          </cell>
          <cell r="DH63">
            <v>0</v>
          </cell>
          <cell r="DI63">
            <v>0</v>
          </cell>
          <cell r="DJ63">
            <v>0</v>
          </cell>
          <cell r="DK63">
            <v>0</v>
          </cell>
          <cell r="DL63" t="str">
            <v>(select)</v>
          </cell>
          <cell r="DM63">
            <v>0</v>
          </cell>
          <cell r="DN63">
            <v>0</v>
          </cell>
          <cell r="DO63">
            <v>0</v>
          </cell>
          <cell r="DP63">
            <v>0</v>
          </cell>
          <cell r="DQ63">
            <v>0</v>
          </cell>
          <cell r="DR63" t="str">
            <v>(select)</v>
          </cell>
          <cell r="DS63">
            <v>0</v>
          </cell>
          <cell r="DT63">
            <v>0</v>
          </cell>
          <cell r="DU63">
            <v>0</v>
          </cell>
          <cell r="DV63">
            <v>0</v>
          </cell>
          <cell r="DW63">
            <v>0</v>
          </cell>
          <cell r="DX63" t="str">
            <v>(select)</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t="str">
            <v>(select)</v>
          </cell>
          <cell r="EO63">
            <v>0</v>
          </cell>
          <cell r="EP63">
            <v>0</v>
          </cell>
          <cell r="EQ63">
            <v>0</v>
          </cell>
          <cell r="ER63">
            <v>0</v>
          </cell>
          <cell r="ES63">
            <v>0</v>
          </cell>
          <cell r="ET63">
            <v>0</v>
          </cell>
          <cell r="EU63">
            <v>0</v>
          </cell>
          <cell r="EV63">
            <v>0</v>
          </cell>
          <cell r="EW63">
            <v>0</v>
          </cell>
          <cell r="EX63">
            <v>0</v>
          </cell>
          <cell r="EY63">
            <v>500000</v>
          </cell>
          <cell r="EZ63">
            <v>250000</v>
          </cell>
          <cell r="FA63">
            <v>0</v>
          </cell>
          <cell r="FB63">
            <v>0</v>
          </cell>
          <cell r="FC63">
            <v>0</v>
          </cell>
          <cell r="FD63">
            <v>100000</v>
          </cell>
          <cell r="FE63">
            <v>400000</v>
          </cell>
          <cell r="FF63">
            <v>0</v>
          </cell>
          <cell r="FG63">
            <v>0</v>
          </cell>
          <cell r="FH63">
            <v>0</v>
          </cell>
          <cell r="FI63">
            <v>0</v>
          </cell>
          <cell r="FJ63">
            <v>0</v>
          </cell>
          <cell r="FK63">
            <v>0</v>
          </cell>
          <cell r="FL63">
            <v>0</v>
          </cell>
          <cell r="FM63">
            <v>0</v>
          </cell>
          <cell r="FN63">
            <v>500000</v>
          </cell>
          <cell r="FO63">
            <v>759200</v>
          </cell>
          <cell r="FP63" t="str">
            <v>Estimate (possibility of variance &lt;25%)</v>
          </cell>
          <cell r="FQ63">
            <v>0</v>
          </cell>
          <cell r="FR63">
            <v>0</v>
          </cell>
          <cell r="FS63">
            <v>0</v>
          </cell>
          <cell r="FT63">
            <v>0</v>
          </cell>
          <cell r="FU63">
            <v>0</v>
          </cell>
          <cell r="FV63">
            <v>0</v>
          </cell>
          <cell r="FW63">
            <v>0</v>
          </cell>
          <cell r="FX63" t="str">
            <v>(select)</v>
          </cell>
          <cell r="FY63">
            <v>0</v>
          </cell>
          <cell r="FZ63">
            <v>0</v>
          </cell>
          <cell r="GA63">
            <v>0</v>
          </cell>
          <cell r="GB63">
            <v>0</v>
          </cell>
          <cell r="GC63">
            <v>0</v>
          </cell>
          <cell r="GD63">
            <v>0</v>
          </cell>
          <cell r="GE63" t="str">
            <v>(select)</v>
          </cell>
          <cell r="GF63">
            <v>0</v>
          </cell>
          <cell r="GG63">
            <v>0</v>
          </cell>
          <cell r="GH63">
            <v>0</v>
          </cell>
          <cell r="GI63">
            <v>0</v>
          </cell>
          <cell r="GJ63">
            <v>0</v>
          </cell>
          <cell r="GK63">
            <v>0</v>
          </cell>
          <cell r="GL63" t="str">
            <v>(select)</v>
          </cell>
          <cell r="GM63">
            <v>0</v>
          </cell>
          <cell r="GN63">
            <v>0</v>
          </cell>
          <cell r="GO63">
            <v>0</v>
          </cell>
          <cell r="GP63">
            <v>0</v>
          </cell>
          <cell r="GQ63">
            <v>0</v>
          </cell>
          <cell r="GR63">
            <v>0</v>
          </cell>
          <cell r="GS63" t="str">
            <v>(select)</v>
          </cell>
          <cell r="GT63">
            <v>0</v>
          </cell>
          <cell r="GU63">
            <v>0</v>
          </cell>
          <cell r="GV63">
            <v>0</v>
          </cell>
          <cell r="GW63">
            <v>0</v>
          </cell>
          <cell r="GX63">
            <v>0</v>
          </cell>
          <cell r="GY63">
            <v>0</v>
          </cell>
          <cell r="GZ63">
            <v>0</v>
          </cell>
          <cell r="HA63">
            <v>0</v>
          </cell>
          <cell r="HB63">
            <v>0</v>
          </cell>
          <cell r="HC63">
            <v>0</v>
          </cell>
          <cell r="HD63">
            <v>0</v>
          </cell>
          <cell r="HE63">
            <v>0</v>
          </cell>
          <cell r="HF63">
            <v>0</v>
          </cell>
          <cell r="HG63">
            <v>0</v>
          </cell>
          <cell r="HH63">
            <v>0</v>
          </cell>
          <cell r="HI63">
            <v>0</v>
          </cell>
          <cell r="HJ63">
            <v>0</v>
          </cell>
          <cell r="HK63">
            <v>0</v>
          </cell>
          <cell r="HL63" t="str">
            <v>(select)</v>
          </cell>
          <cell r="HM63">
            <v>0</v>
          </cell>
          <cell r="HN63">
            <v>0</v>
          </cell>
          <cell r="HO63">
            <v>0</v>
          </cell>
          <cell r="HP63">
            <v>0</v>
          </cell>
          <cell r="HQ63">
            <v>0</v>
          </cell>
          <cell r="HR63">
            <v>0</v>
          </cell>
          <cell r="HS63" t="str">
            <v>(select)</v>
          </cell>
          <cell r="HT63">
            <v>0</v>
          </cell>
          <cell r="HU63">
            <v>0</v>
          </cell>
          <cell r="HV63">
            <v>0</v>
          </cell>
          <cell r="HW63">
            <v>0</v>
          </cell>
          <cell r="HX63">
            <v>0</v>
          </cell>
          <cell r="HY63">
            <v>0</v>
          </cell>
          <cell r="HZ63" t="str">
            <v>(select)</v>
          </cell>
          <cell r="IA63">
            <v>0</v>
          </cell>
          <cell r="IB63">
            <v>0</v>
          </cell>
          <cell r="IC63">
            <v>0</v>
          </cell>
          <cell r="ID63">
            <v>0</v>
          </cell>
          <cell r="IE63">
            <v>0</v>
          </cell>
          <cell r="IF63">
            <v>0</v>
          </cell>
          <cell r="IG63" t="str">
            <v>(select)</v>
          </cell>
          <cell r="IH63">
            <v>0</v>
          </cell>
          <cell r="II63">
            <v>0</v>
          </cell>
          <cell r="IJ63">
            <v>0</v>
          </cell>
          <cell r="IK63">
            <v>0</v>
          </cell>
          <cell r="IL63">
            <v>0</v>
          </cell>
          <cell r="IM63">
            <v>0</v>
          </cell>
          <cell r="IN63">
            <v>0</v>
          </cell>
          <cell r="IO63">
            <v>0</v>
          </cell>
          <cell r="IP63">
            <v>0</v>
          </cell>
          <cell r="IQ63">
            <v>0</v>
          </cell>
          <cell r="IR63">
            <v>0</v>
          </cell>
          <cell r="IS63">
            <v>0</v>
          </cell>
          <cell r="IT63">
            <v>0</v>
          </cell>
          <cell r="IU63">
            <v>0</v>
          </cell>
          <cell r="IV63">
            <v>0</v>
          </cell>
          <cell r="IW63">
            <v>0</v>
          </cell>
          <cell r="IX63">
            <v>0</v>
          </cell>
          <cell r="IY63">
            <v>0</v>
          </cell>
          <cell r="IZ63" t="str">
            <v>Provide any additional information about expected operating impacts. Note: subject to annual operating budget review.</v>
          </cell>
          <cell r="JA63">
            <v>500000</v>
          </cell>
          <cell r="JB63" t="str">
            <v xml:space="preserve">  (select)</v>
          </cell>
          <cell r="JC63">
            <v>0</v>
          </cell>
          <cell r="JD63" t="str">
            <v xml:space="preserve">  (select)</v>
          </cell>
          <cell r="JE63">
            <v>0</v>
          </cell>
          <cell r="JF63" t="str">
            <v xml:space="preserve">  (select)</v>
          </cell>
          <cell r="JG63">
            <v>0</v>
          </cell>
          <cell r="JH63">
            <v>0</v>
          </cell>
          <cell r="JI63">
            <v>500000</v>
          </cell>
          <cell r="JJ63">
            <v>0</v>
          </cell>
          <cell r="JK63">
            <v>0</v>
          </cell>
          <cell r="JL63">
            <v>0</v>
          </cell>
          <cell r="JM63">
            <v>0</v>
          </cell>
          <cell r="JN63">
            <v>0</v>
          </cell>
          <cell r="JO63">
            <v>0</v>
          </cell>
          <cell r="JP63">
            <v>0</v>
          </cell>
          <cell r="JQ63">
            <v>0</v>
          </cell>
          <cell r="JR63">
            <v>500000</v>
          </cell>
          <cell r="JS63">
            <v>0</v>
          </cell>
          <cell r="JT63">
            <v>0</v>
          </cell>
          <cell r="JU63">
            <v>500000</v>
          </cell>
          <cell r="JV63">
            <v>250000</v>
          </cell>
          <cell r="JW63">
            <v>0</v>
          </cell>
          <cell r="JX63">
            <v>0</v>
          </cell>
          <cell r="JY63">
            <v>0</v>
          </cell>
          <cell r="JZ63">
            <v>0</v>
          </cell>
          <cell r="KA63">
            <v>250000</v>
          </cell>
          <cell r="KB63">
            <v>0</v>
          </cell>
          <cell r="KC63">
            <v>0</v>
          </cell>
          <cell r="KD63">
            <v>0</v>
          </cell>
          <cell r="KE63">
            <v>0</v>
          </cell>
          <cell r="KF63">
            <v>0</v>
          </cell>
          <cell r="KG63">
            <v>0</v>
          </cell>
          <cell r="KH63">
            <v>0</v>
          </cell>
          <cell r="KI63">
            <v>0</v>
          </cell>
          <cell r="KJ63">
            <v>250000</v>
          </cell>
          <cell r="KK63">
            <v>0</v>
          </cell>
          <cell r="KL63">
            <v>0</v>
          </cell>
          <cell r="KM63">
            <v>250000</v>
          </cell>
          <cell r="KN63" t="str">
            <v>(select)</v>
          </cell>
          <cell r="KO63">
            <v>0</v>
          </cell>
          <cell r="KP63" t="str">
            <v>(select)</v>
          </cell>
          <cell r="KQ63">
            <v>0</v>
          </cell>
          <cell r="KR63" t="str">
            <v>(select)</v>
          </cell>
          <cell r="KS63">
            <v>0</v>
          </cell>
          <cell r="KT63" t="str">
            <v>Source of funds for Value Proposition (e.g. Capital Plan Program)</v>
          </cell>
          <cell r="KU63" t="str">
            <v>Funding to be provided from the Meter Fund Reserve.</v>
          </cell>
          <cell r="KV63">
            <v>0</v>
          </cell>
          <cell r="KW63">
            <v>0</v>
          </cell>
          <cell r="KX63" t="str">
            <v>(select)</v>
          </cell>
          <cell r="KY63">
            <v>0</v>
          </cell>
          <cell r="KZ63" t="str">
            <v>(select)</v>
          </cell>
          <cell r="LA63">
            <v>0</v>
          </cell>
          <cell r="LB63" t="str">
            <v>(select)</v>
          </cell>
          <cell r="LC63" t="str">
            <v>(select)</v>
          </cell>
          <cell r="LD63">
            <v>0</v>
          </cell>
          <cell r="LE63">
            <v>0</v>
          </cell>
          <cell r="LF63" t="str">
            <v>(select)</v>
          </cell>
          <cell r="LG63">
            <v>0</v>
          </cell>
          <cell r="LH63">
            <v>0</v>
          </cell>
          <cell r="LM63">
            <v>0</v>
          </cell>
          <cell r="LN63">
            <v>0</v>
          </cell>
          <cell r="LO63">
            <v>0</v>
          </cell>
          <cell r="LP63">
            <v>0</v>
          </cell>
          <cell r="LQ63">
            <v>0</v>
          </cell>
          <cell r="LR63">
            <v>500000</v>
          </cell>
          <cell r="LS63" t="str">
            <v>2015-18 Parking Meter Replacement</v>
          </cell>
          <cell r="LT63" t="str">
            <v>2015-18 Parking Meter Replacement</v>
          </cell>
          <cell r="LU63" t="str">
            <v>2015-18 Parking Meter Replacement</v>
          </cell>
          <cell r="LV63" t="b">
            <v>1</v>
          </cell>
          <cell r="LW63">
            <v>0</v>
          </cell>
          <cell r="LX63">
            <v>0</v>
          </cell>
          <cell r="LY63" t="str">
            <v>96</v>
          </cell>
        </row>
        <row r="64">
          <cell r="B64" t="str">
            <v>E27</v>
          </cell>
          <cell r="C64">
            <v>2017</v>
          </cell>
          <cell r="D64">
            <v>42647</v>
          </cell>
          <cell r="E64" t="str">
            <v>Engineering Services</v>
          </cell>
          <cell r="F64" t="str">
            <v>(select)</v>
          </cell>
          <cell r="G64" t="str">
            <v>Dane Doleman</v>
          </cell>
          <cell r="H64" t="str">
            <v>Program</v>
          </cell>
          <cell r="I64" t="str">
            <v>Capital</v>
          </cell>
          <cell r="J64" t="str">
            <v>Yes</v>
          </cell>
          <cell r="K64" t="str">
            <v>03. Parks, Open Spaces and Recreation</v>
          </cell>
          <cell r="L64" t="str">
            <v>D. Seawall and Waterfront</v>
          </cell>
          <cell r="M64" t="str">
            <v>02. Renovations &amp; minor upgrades</v>
          </cell>
          <cell r="N64" t="str">
            <v>False Creek Seawall and Waterfront Wharf</v>
          </cell>
          <cell r="O64" t="str">
            <v>Yes</v>
          </cell>
          <cell r="P64" t="str">
            <v>January</v>
          </cell>
          <cell r="Q64">
            <v>2017</v>
          </cell>
          <cell r="R64" t="str">
            <v>December</v>
          </cell>
          <cell r="S64">
            <v>2017</v>
          </cell>
          <cell r="T64" t="str">
            <v>Existing asset/service</v>
          </cell>
          <cell r="U64" t="str">
            <v>No</v>
          </cell>
          <cell r="V64">
            <v>0</v>
          </cell>
          <cell r="W64" t="str">
            <v>No</v>
          </cell>
          <cell r="X64" t="str">
            <v>(select)</v>
          </cell>
          <cell r="Y64" t="str">
            <v>No</v>
          </cell>
          <cell r="Z64" t="str">
            <v>The Expo deck, waterfront wharf, and portions of the False Creek Seawall infrastructure are in need of planned rehabilitation.   During the 2012 inspection program, approx $1M of repairs were recommended to the expo deck and waterfront wharf within the next 5 years.   These repairs include repairs to concrete structural elements, wooden piles, wooden pile caps and beams.   In 2015 an inspection program revealed additional items recommeded for repair with the repair tender packege prepared in 2016. The budget submission includes monitoring inspection cost in 2018.</v>
          </cell>
          <cell r="AA64" t="str">
            <v xml:space="preserve">Planned repairs in 2017 for the Waterfront Wharf, Expo Deck, Coal Harbour, False Creek and Fraser River seawall assets. </v>
          </cell>
          <cell r="AB64" t="str">
            <v>Inspection and design contract issued in 2015. Repair designs completed in 2016.  Construction planned for 2017.  If construction deferred to 2018, a reduced budget of $50,000 will be required to support a tender process in 2017 and a continued monoitoring inspection program until repairs are complete.</v>
          </cell>
          <cell r="AC64" t="str">
            <v>ITT repair contract awarded and executed</v>
          </cell>
          <cell r="AD64">
            <v>1</v>
          </cell>
          <cell r="AE64" t="str">
            <v>contract</v>
          </cell>
          <cell r="AF64">
            <v>0</v>
          </cell>
          <cell r="AG64">
            <v>0</v>
          </cell>
          <cell r="AH64">
            <v>0</v>
          </cell>
          <cell r="AI64">
            <v>0</v>
          </cell>
          <cell r="AJ64">
            <v>0</v>
          </cell>
          <cell r="AK64">
            <v>0</v>
          </cell>
          <cell r="AL64">
            <v>0</v>
          </cell>
          <cell r="AM64">
            <v>0</v>
          </cell>
          <cell r="AN64">
            <v>0</v>
          </cell>
          <cell r="AO64">
            <v>0</v>
          </cell>
          <cell r="AP64">
            <v>0</v>
          </cell>
          <cell r="AQ64" t="str">
            <v>(select)</v>
          </cell>
          <cell r="AR64">
            <v>0</v>
          </cell>
          <cell r="AS64">
            <v>0</v>
          </cell>
          <cell r="AT64">
            <v>0</v>
          </cell>
          <cell r="AU64">
            <v>0</v>
          </cell>
          <cell r="AV64">
            <v>0</v>
          </cell>
          <cell r="AW64" t="str">
            <v>(select)</v>
          </cell>
          <cell r="AX64">
            <v>0</v>
          </cell>
          <cell r="AY64">
            <v>0</v>
          </cell>
          <cell r="AZ64">
            <v>0</v>
          </cell>
          <cell r="BA64">
            <v>0</v>
          </cell>
          <cell r="BB64">
            <v>0</v>
          </cell>
          <cell r="BC64" t="str">
            <v>(select)</v>
          </cell>
          <cell r="BD64">
            <v>0</v>
          </cell>
          <cell r="BE64">
            <v>0</v>
          </cell>
          <cell r="BF64">
            <v>0</v>
          </cell>
          <cell r="BG64">
            <v>0</v>
          </cell>
          <cell r="BH64">
            <v>0</v>
          </cell>
          <cell r="BI64" t="str">
            <v>Yes</v>
          </cell>
          <cell r="BJ64">
            <v>1290000</v>
          </cell>
          <cell r="BK64">
            <v>0</v>
          </cell>
          <cell r="BL64">
            <v>100000</v>
          </cell>
          <cell r="BM64">
            <v>1000000</v>
          </cell>
          <cell r="BN64">
            <v>190000</v>
          </cell>
          <cell r="BO64" t="str">
            <v>Yes</v>
          </cell>
          <cell r="BP64">
            <v>75000</v>
          </cell>
          <cell r="BQ64">
            <v>10000</v>
          </cell>
          <cell r="BR64">
            <v>15000</v>
          </cell>
          <cell r="BS64">
            <v>40000</v>
          </cell>
          <cell r="BT64">
            <v>10000</v>
          </cell>
          <cell r="BU64">
            <v>0</v>
          </cell>
          <cell r="BV64">
            <v>0</v>
          </cell>
          <cell r="BW64">
            <v>0</v>
          </cell>
          <cell r="BX64">
            <v>0</v>
          </cell>
          <cell r="BY64">
            <v>0</v>
          </cell>
          <cell r="BZ64">
            <v>135000</v>
          </cell>
          <cell r="CA64">
            <v>1000</v>
          </cell>
          <cell r="CB64">
            <v>11500</v>
          </cell>
          <cell r="CC64">
            <v>104000</v>
          </cell>
          <cell r="CD64">
            <v>18500</v>
          </cell>
          <cell r="CE64" t="str">
            <v>(select)</v>
          </cell>
          <cell r="CF64">
            <v>0</v>
          </cell>
          <cell r="CG64">
            <v>0</v>
          </cell>
          <cell r="CH64">
            <v>0</v>
          </cell>
          <cell r="CI64">
            <v>0</v>
          </cell>
          <cell r="CJ64">
            <v>0</v>
          </cell>
          <cell r="CK64">
            <v>0</v>
          </cell>
          <cell r="CL64">
            <v>0</v>
          </cell>
          <cell r="CM64">
            <v>0</v>
          </cell>
          <cell r="CN64">
            <v>0</v>
          </cell>
          <cell r="CO64">
            <v>0</v>
          </cell>
          <cell r="CP64">
            <v>1500000</v>
          </cell>
          <cell r="CQ64">
            <v>11000</v>
          </cell>
          <cell r="CR64">
            <v>126500</v>
          </cell>
          <cell r="CS64">
            <v>1144000</v>
          </cell>
          <cell r="CT64">
            <v>218500</v>
          </cell>
          <cell r="CU64">
            <v>0</v>
          </cell>
          <cell r="CV64">
            <v>0</v>
          </cell>
          <cell r="CW64">
            <v>0</v>
          </cell>
          <cell r="CX64">
            <v>0</v>
          </cell>
          <cell r="CY64">
            <v>0</v>
          </cell>
          <cell r="CZ64" t="str">
            <v>(select)</v>
          </cell>
          <cell r="DA64">
            <v>0</v>
          </cell>
          <cell r="DB64">
            <v>0</v>
          </cell>
          <cell r="DC64">
            <v>0</v>
          </cell>
          <cell r="DD64">
            <v>0</v>
          </cell>
          <cell r="DE64">
            <v>0</v>
          </cell>
          <cell r="DF64" t="str">
            <v>(select)</v>
          </cell>
          <cell r="DG64">
            <v>0</v>
          </cell>
          <cell r="DH64">
            <v>0</v>
          </cell>
          <cell r="DI64">
            <v>0</v>
          </cell>
          <cell r="DJ64">
            <v>0</v>
          </cell>
          <cell r="DK64">
            <v>0</v>
          </cell>
          <cell r="DL64" t="str">
            <v>(select)</v>
          </cell>
          <cell r="DM64">
            <v>0</v>
          </cell>
          <cell r="DN64">
            <v>0</v>
          </cell>
          <cell r="DO64">
            <v>0</v>
          </cell>
          <cell r="DP64">
            <v>0</v>
          </cell>
          <cell r="DQ64">
            <v>0</v>
          </cell>
          <cell r="DR64" t="str">
            <v>(select)</v>
          </cell>
          <cell r="DS64">
            <v>1290000</v>
          </cell>
          <cell r="DT64">
            <v>0</v>
          </cell>
          <cell r="DU64">
            <v>0</v>
          </cell>
          <cell r="DV64">
            <v>0</v>
          </cell>
          <cell r="DW64">
            <v>0</v>
          </cell>
          <cell r="DX64" t="str">
            <v>(select)</v>
          </cell>
          <cell r="DY64">
            <v>125000</v>
          </cell>
          <cell r="DZ64">
            <v>50000</v>
          </cell>
          <cell r="EA64">
            <v>0</v>
          </cell>
          <cell r="EB64">
            <v>0</v>
          </cell>
          <cell r="EC64">
            <v>0</v>
          </cell>
          <cell r="ED64">
            <v>0</v>
          </cell>
          <cell r="EE64">
            <v>0</v>
          </cell>
          <cell r="EF64">
            <v>0</v>
          </cell>
          <cell r="EG64">
            <v>0</v>
          </cell>
          <cell r="EH64">
            <v>0</v>
          </cell>
          <cell r="EI64">
            <v>135000</v>
          </cell>
          <cell r="EJ64">
            <v>0</v>
          </cell>
          <cell r="EK64">
            <v>0</v>
          </cell>
          <cell r="EL64">
            <v>0</v>
          </cell>
          <cell r="EM64">
            <v>0</v>
          </cell>
          <cell r="EN64" t="str">
            <v>(select)</v>
          </cell>
          <cell r="EO64">
            <v>0</v>
          </cell>
          <cell r="EP64">
            <v>0</v>
          </cell>
          <cell r="EQ64">
            <v>0</v>
          </cell>
          <cell r="ER64">
            <v>0</v>
          </cell>
          <cell r="ES64">
            <v>0</v>
          </cell>
          <cell r="ET64">
            <v>0</v>
          </cell>
          <cell r="EU64">
            <v>0</v>
          </cell>
          <cell r="EV64">
            <v>0</v>
          </cell>
          <cell r="EW64">
            <v>0</v>
          </cell>
          <cell r="EX64">
            <v>0</v>
          </cell>
          <cell r="EY64">
            <v>1550000</v>
          </cell>
          <cell r="EZ64">
            <v>50000</v>
          </cell>
          <cell r="FA64">
            <v>0</v>
          </cell>
          <cell r="FB64">
            <v>0</v>
          </cell>
          <cell r="FC64">
            <v>0</v>
          </cell>
          <cell r="FD64">
            <v>0</v>
          </cell>
          <cell r="FE64">
            <v>0</v>
          </cell>
          <cell r="FF64">
            <v>0</v>
          </cell>
          <cell r="FG64">
            <v>0</v>
          </cell>
          <cell r="FH64">
            <v>1290000</v>
          </cell>
          <cell r="FI64">
            <v>125000</v>
          </cell>
          <cell r="FJ64">
            <v>0</v>
          </cell>
          <cell r="FK64">
            <v>135000</v>
          </cell>
          <cell r="FL64">
            <v>0</v>
          </cell>
          <cell r="FM64">
            <v>0</v>
          </cell>
          <cell r="FN64">
            <v>1550000</v>
          </cell>
          <cell r="FO64">
            <v>0</v>
          </cell>
          <cell r="FP64" t="str">
            <v>Estimate (possibility of variance &lt;25%)</v>
          </cell>
          <cell r="FQ64" t="str">
            <v>2018 - Monitoring inspections.</v>
          </cell>
          <cell r="FR64">
            <v>0</v>
          </cell>
          <cell r="FS64">
            <v>0</v>
          </cell>
          <cell r="FT64">
            <v>0</v>
          </cell>
          <cell r="FU64">
            <v>0</v>
          </cell>
          <cell r="FV64">
            <v>0</v>
          </cell>
          <cell r="FW64">
            <v>0</v>
          </cell>
          <cell r="FX64" t="str">
            <v>(select)</v>
          </cell>
          <cell r="FY64">
            <v>0</v>
          </cell>
          <cell r="FZ64">
            <v>0</v>
          </cell>
          <cell r="GA64">
            <v>0</v>
          </cell>
          <cell r="GB64">
            <v>0</v>
          </cell>
          <cell r="GC64">
            <v>0</v>
          </cell>
          <cell r="GD64">
            <v>0</v>
          </cell>
          <cell r="GE64" t="str">
            <v>(select)</v>
          </cell>
          <cell r="GF64">
            <v>0</v>
          </cell>
          <cell r="GG64">
            <v>0</v>
          </cell>
          <cell r="GH64">
            <v>0</v>
          </cell>
          <cell r="GI64">
            <v>0</v>
          </cell>
          <cell r="GJ64">
            <v>0</v>
          </cell>
          <cell r="GK64">
            <v>0</v>
          </cell>
          <cell r="GL64" t="str">
            <v>(select)</v>
          </cell>
          <cell r="GM64">
            <v>0</v>
          </cell>
          <cell r="GN64">
            <v>0</v>
          </cell>
          <cell r="GO64">
            <v>0</v>
          </cell>
          <cell r="GP64">
            <v>0</v>
          </cell>
          <cell r="GQ64">
            <v>0</v>
          </cell>
          <cell r="GR64">
            <v>0</v>
          </cell>
          <cell r="GS64" t="str">
            <v>(select)</v>
          </cell>
          <cell r="GT64">
            <v>0</v>
          </cell>
          <cell r="GU64">
            <v>0</v>
          </cell>
          <cell r="GV64">
            <v>0</v>
          </cell>
          <cell r="GW64">
            <v>0</v>
          </cell>
          <cell r="GX64">
            <v>0</v>
          </cell>
          <cell r="GY64">
            <v>0</v>
          </cell>
          <cell r="GZ64">
            <v>0</v>
          </cell>
          <cell r="HA64">
            <v>0</v>
          </cell>
          <cell r="HB64">
            <v>0</v>
          </cell>
          <cell r="HC64">
            <v>0</v>
          </cell>
          <cell r="HD64">
            <v>0</v>
          </cell>
          <cell r="HE64">
            <v>0</v>
          </cell>
          <cell r="HF64">
            <v>0</v>
          </cell>
          <cell r="HG64">
            <v>0</v>
          </cell>
          <cell r="HH64">
            <v>0</v>
          </cell>
          <cell r="HI64">
            <v>0</v>
          </cell>
          <cell r="HJ64">
            <v>0</v>
          </cell>
          <cell r="HK64">
            <v>0</v>
          </cell>
          <cell r="HL64" t="str">
            <v>(select)</v>
          </cell>
          <cell r="HM64">
            <v>0</v>
          </cell>
          <cell r="HN64">
            <v>0</v>
          </cell>
          <cell r="HO64">
            <v>0</v>
          </cell>
          <cell r="HP64">
            <v>0</v>
          </cell>
          <cell r="HQ64">
            <v>0</v>
          </cell>
          <cell r="HR64">
            <v>0</v>
          </cell>
          <cell r="HS64" t="str">
            <v>(select)</v>
          </cell>
          <cell r="HT64">
            <v>0</v>
          </cell>
          <cell r="HU64">
            <v>0</v>
          </cell>
          <cell r="HV64">
            <v>0</v>
          </cell>
          <cell r="HW64">
            <v>0</v>
          </cell>
          <cell r="HX64">
            <v>0</v>
          </cell>
          <cell r="HY64">
            <v>0</v>
          </cell>
          <cell r="HZ64" t="str">
            <v>(select)</v>
          </cell>
          <cell r="IA64">
            <v>0</v>
          </cell>
          <cell r="IB64">
            <v>0</v>
          </cell>
          <cell r="IC64">
            <v>0</v>
          </cell>
          <cell r="ID64">
            <v>0</v>
          </cell>
          <cell r="IE64">
            <v>0</v>
          </cell>
          <cell r="IF64">
            <v>0</v>
          </cell>
          <cell r="IG64" t="str">
            <v>(select)</v>
          </cell>
          <cell r="IH64">
            <v>0</v>
          </cell>
          <cell r="II64">
            <v>0</v>
          </cell>
          <cell r="IJ64">
            <v>0</v>
          </cell>
          <cell r="IK64">
            <v>0</v>
          </cell>
          <cell r="IL64">
            <v>0</v>
          </cell>
          <cell r="IM64">
            <v>0</v>
          </cell>
          <cell r="IN64">
            <v>0</v>
          </cell>
          <cell r="IO64">
            <v>0</v>
          </cell>
          <cell r="IP64">
            <v>0</v>
          </cell>
          <cell r="IQ64">
            <v>0</v>
          </cell>
          <cell r="IR64">
            <v>0</v>
          </cell>
          <cell r="IS64">
            <v>0</v>
          </cell>
          <cell r="IT64">
            <v>0</v>
          </cell>
          <cell r="IU64">
            <v>0</v>
          </cell>
          <cell r="IV64">
            <v>0</v>
          </cell>
          <cell r="IW64">
            <v>0</v>
          </cell>
          <cell r="IX64">
            <v>0</v>
          </cell>
          <cell r="IY64">
            <v>0</v>
          </cell>
          <cell r="IZ64" t="str">
            <v>none</v>
          </cell>
          <cell r="JA64">
            <v>1550000</v>
          </cell>
          <cell r="JB64" t="str">
            <v xml:space="preserve">  (select)</v>
          </cell>
          <cell r="JC64">
            <v>0</v>
          </cell>
          <cell r="JD64" t="str">
            <v xml:space="preserve">  (select)</v>
          </cell>
          <cell r="JE64">
            <v>0</v>
          </cell>
          <cell r="JF64" t="str">
            <v xml:space="preserve">  (select)</v>
          </cell>
          <cell r="JG64">
            <v>0</v>
          </cell>
          <cell r="JH64">
            <v>0</v>
          </cell>
          <cell r="JI64">
            <v>1550000</v>
          </cell>
          <cell r="JJ64">
            <v>0</v>
          </cell>
          <cell r="JK64">
            <v>0</v>
          </cell>
          <cell r="JL64">
            <v>1550000</v>
          </cell>
          <cell r="JM64">
            <v>0</v>
          </cell>
          <cell r="JN64">
            <v>0</v>
          </cell>
          <cell r="JO64">
            <v>0</v>
          </cell>
          <cell r="JP64">
            <v>0</v>
          </cell>
          <cell r="JQ64">
            <v>0</v>
          </cell>
          <cell r="JR64">
            <v>0</v>
          </cell>
          <cell r="JS64">
            <v>0</v>
          </cell>
          <cell r="JT64">
            <v>0</v>
          </cell>
          <cell r="JU64">
            <v>1550000</v>
          </cell>
          <cell r="JV64">
            <v>1500000</v>
          </cell>
          <cell r="JW64">
            <v>0</v>
          </cell>
          <cell r="JX64">
            <v>0</v>
          </cell>
          <cell r="JY64">
            <v>0</v>
          </cell>
          <cell r="JZ64">
            <v>0</v>
          </cell>
          <cell r="KA64">
            <v>1500000</v>
          </cell>
          <cell r="KB64">
            <v>0</v>
          </cell>
          <cell r="KC64">
            <v>0</v>
          </cell>
          <cell r="KD64">
            <v>0</v>
          </cell>
          <cell r="KE64">
            <v>0</v>
          </cell>
          <cell r="KF64">
            <v>0</v>
          </cell>
          <cell r="KG64">
            <v>0</v>
          </cell>
          <cell r="KH64">
            <v>0</v>
          </cell>
          <cell r="KI64">
            <v>0</v>
          </cell>
          <cell r="KJ64">
            <v>0</v>
          </cell>
          <cell r="KK64">
            <v>0</v>
          </cell>
          <cell r="KL64">
            <v>0</v>
          </cell>
          <cell r="KM64">
            <v>0</v>
          </cell>
          <cell r="KN64" t="str">
            <v>(select)</v>
          </cell>
          <cell r="KO64">
            <v>0</v>
          </cell>
          <cell r="KP64" t="str">
            <v>(select)</v>
          </cell>
          <cell r="KQ64">
            <v>0</v>
          </cell>
          <cell r="KR64" t="str">
            <v>(select)</v>
          </cell>
          <cell r="KS64">
            <v>0</v>
          </cell>
          <cell r="KT64" t="str">
            <v>Source of funds for Value Proposition (e.g. Capital Plan Program)</v>
          </cell>
          <cell r="KU64" t="str">
            <v>Provide applicable source of funds comments (e.g. which area specific DCL, which reserve etc).</v>
          </cell>
          <cell r="KV64">
            <v>0</v>
          </cell>
          <cell r="KW64">
            <v>0</v>
          </cell>
          <cell r="KX64" t="str">
            <v>(select)</v>
          </cell>
          <cell r="KY64">
            <v>0</v>
          </cell>
          <cell r="KZ64" t="str">
            <v>(select)</v>
          </cell>
          <cell r="LA64">
            <v>0</v>
          </cell>
          <cell r="LB64" t="str">
            <v>(select)</v>
          </cell>
          <cell r="LC64" t="str">
            <v>(select)</v>
          </cell>
          <cell r="LD64">
            <v>0</v>
          </cell>
          <cell r="LE64">
            <v>0</v>
          </cell>
          <cell r="LF64" t="str">
            <v>(select)</v>
          </cell>
          <cell r="LG64">
            <v>0</v>
          </cell>
          <cell r="LH64">
            <v>0</v>
          </cell>
          <cell r="LM64">
            <v>1550000</v>
          </cell>
          <cell r="LN64">
            <v>0</v>
          </cell>
          <cell r="LO64">
            <v>0</v>
          </cell>
          <cell r="LP64">
            <v>0</v>
          </cell>
          <cell r="LQ64">
            <v>0</v>
          </cell>
          <cell r="LR64">
            <v>0</v>
          </cell>
          <cell r="LS64" t="str">
            <v>False Creek Seawall and Waterfront Wharf
(Funding addition to existing project; total project budget $1.6 million)</v>
          </cell>
          <cell r="LT64" t="str">
            <v>False Creek Seawall and Waterfront Wharf</v>
          </cell>
          <cell r="LU64" t="str">
            <v>False Creek Seawall and Waterfront Wharf</v>
          </cell>
          <cell r="LV64" t="b">
            <v>1</v>
          </cell>
          <cell r="LW64">
            <v>0</v>
          </cell>
          <cell r="LX64">
            <v>0</v>
          </cell>
          <cell r="LY64" t="str">
            <v>31</v>
          </cell>
        </row>
        <row r="65">
          <cell r="B65" t="str">
            <v>E28</v>
          </cell>
          <cell r="C65">
            <v>2017</v>
          </cell>
          <cell r="D65">
            <v>42647</v>
          </cell>
          <cell r="E65" t="str">
            <v>Engineering Services</v>
          </cell>
          <cell r="F65" t="str">
            <v>(select)</v>
          </cell>
          <cell r="G65" t="str">
            <v>Dane Doleman</v>
          </cell>
          <cell r="H65" t="str">
            <v>Program</v>
          </cell>
          <cell r="I65" t="str">
            <v>Capital</v>
          </cell>
          <cell r="J65" t="str">
            <v>Yes</v>
          </cell>
          <cell r="K65" t="str">
            <v>06. Transportation</v>
          </cell>
          <cell r="L65" t="str">
            <v>C. Major Roads</v>
          </cell>
          <cell r="M65" t="str">
            <v>02. Renovations &amp; minor upgrades</v>
          </cell>
          <cell r="N65" t="str">
            <v>2015-18 Major Bridge Maintenance</v>
          </cell>
          <cell r="O65" t="str">
            <v>No</v>
          </cell>
          <cell r="P65" t="str">
            <v>January</v>
          </cell>
          <cell r="Q65">
            <v>2017</v>
          </cell>
          <cell r="R65" t="str">
            <v>December</v>
          </cell>
          <cell r="S65">
            <v>2017</v>
          </cell>
          <cell r="T65" t="str">
            <v>Existing asset/service</v>
          </cell>
          <cell r="U65" t="str">
            <v>Yes</v>
          </cell>
          <cell r="V65" t="str">
            <v>CEB-00028</v>
          </cell>
          <cell r="W65" t="str">
            <v>No</v>
          </cell>
          <cell r="X65" t="str">
            <v>(select)</v>
          </cell>
          <cell r="Y65" t="str">
            <v>No</v>
          </cell>
          <cell r="Z65" t="str">
            <v xml:space="preserve">This funding provides for the capital rehabilitation and maintenance of 25 vehicular bridges.   Typical repairs completed under this program include the major repairs and replacement of expansion joints, drainage systems, detailed investigations and concrete and/or steel repairs.
</v>
          </cell>
          <cell r="AA65" t="str">
            <v xml:space="preserve">Deliverables of this program include the Granville Gantry maintenance program, Hastings Viaduct expansion joint replacement and pier strengthening, drainage down pipe, drainage trough replacement, expansion joint repairs,load evaluation and permit load review and detailed seismic review and upgrade.
</v>
          </cell>
          <cell r="AB65" t="str">
            <v>A total of $600,000 is required for the 2017 calendar year (new plus carry fwd)</v>
          </cell>
          <cell r="AC65" t="str">
            <v>Seismic analysis and design</v>
          </cell>
          <cell r="AD65">
            <v>1</v>
          </cell>
          <cell r="AE65" t="str">
            <v>study</v>
          </cell>
          <cell r="AF65" t="str">
            <v>Load evaluation</v>
          </cell>
          <cell r="AG65">
            <v>2</v>
          </cell>
          <cell r="AH65" t="str">
            <v>study</v>
          </cell>
          <cell r="AI65" t="str">
            <v xml:space="preserve">Drainage repalcement </v>
          </cell>
          <cell r="AJ65">
            <v>2</v>
          </cell>
          <cell r="AK65" t="str">
            <v>pipe/trough</v>
          </cell>
          <cell r="AL65">
            <v>100000</v>
          </cell>
          <cell r="AM65">
            <v>0</v>
          </cell>
          <cell r="AN65">
            <v>0</v>
          </cell>
          <cell r="AO65">
            <v>75000</v>
          </cell>
          <cell r="AP65">
            <v>25000</v>
          </cell>
          <cell r="AQ65" t="str">
            <v>No</v>
          </cell>
          <cell r="AR65">
            <v>25000</v>
          </cell>
          <cell r="AS65">
            <v>0</v>
          </cell>
          <cell r="AT65">
            <v>0</v>
          </cell>
          <cell r="AU65">
            <v>16500</v>
          </cell>
          <cell r="AV65">
            <v>8500</v>
          </cell>
          <cell r="AW65" t="str">
            <v>No</v>
          </cell>
          <cell r="AX65">
            <v>25000</v>
          </cell>
          <cell r="AY65">
            <v>0</v>
          </cell>
          <cell r="AZ65">
            <v>0</v>
          </cell>
          <cell r="BA65">
            <v>16500</v>
          </cell>
          <cell r="BB65">
            <v>8500</v>
          </cell>
          <cell r="BC65" t="str">
            <v>(select)</v>
          </cell>
          <cell r="BD65">
            <v>0</v>
          </cell>
          <cell r="BE65">
            <v>0</v>
          </cell>
          <cell r="BF65">
            <v>0</v>
          </cell>
          <cell r="BG65">
            <v>0</v>
          </cell>
          <cell r="BH65">
            <v>0</v>
          </cell>
          <cell r="BI65" t="str">
            <v>Yes</v>
          </cell>
          <cell r="BJ65">
            <v>180000</v>
          </cell>
          <cell r="BK65">
            <v>15000</v>
          </cell>
          <cell r="BL65">
            <v>0</v>
          </cell>
          <cell r="BM65">
            <v>90000</v>
          </cell>
          <cell r="BN65">
            <v>75000</v>
          </cell>
          <cell r="BO65" t="str">
            <v>Yes</v>
          </cell>
          <cell r="BP65">
            <v>175000</v>
          </cell>
          <cell r="BQ65">
            <v>25000</v>
          </cell>
          <cell r="BR65">
            <v>50000</v>
          </cell>
          <cell r="BS65">
            <v>50000</v>
          </cell>
          <cell r="BT65">
            <v>50000</v>
          </cell>
          <cell r="BU65">
            <v>0</v>
          </cell>
          <cell r="BV65">
            <v>0</v>
          </cell>
          <cell r="BW65">
            <v>0</v>
          </cell>
          <cell r="BX65">
            <v>0</v>
          </cell>
          <cell r="BY65">
            <v>0</v>
          </cell>
          <cell r="BZ65">
            <v>75000</v>
          </cell>
          <cell r="CA65">
            <v>2500</v>
          </cell>
          <cell r="CB65">
            <v>5000</v>
          </cell>
          <cell r="CC65">
            <v>40000</v>
          </cell>
          <cell r="CD65">
            <v>27500</v>
          </cell>
          <cell r="CE65" t="str">
            <v>Yes</v>
          </cell>
          <cell r="CF65">
            <v>20000</v>
          </cell>
          <cell r="CG65">
            <v>5000</v>
          </cell>
          <cell r="CH65">
            <v>5000</v>
          </cell>
          <cell r="CI65">
            <v>5000</v>
          </cell>
          <cell r="CJ65">
            <v>5000</v>
          </cell>
          <cell r="CK65">
            <v>0</v>
          </cell>
          <cell r="CL65">
            <v>0</v>
          </cell>
          <cell r="CM65">
            <v>0</v>
          </cell>
          <cell r="CN65">
            <v>0</v>
          </cell>
          <cell r="CO65">
            <v>0</v>
          </cell>
          <cell r="CP65">
            <v>600000</v>
          </cell>
          <cell r="CQ65">
            <v>47500</v>
          </cell>
          <cell r="CR65">
            <v>60000</v>
          </cell>
          <cell r="CS65">
            <v>293000</v>
          </cell>
          <cell r="CT65">
            <v>199500</v>
          </cell>
          <cell r="CU65">
            <v>100000</v>
          </cell>
          <cell r="CV65">
            <v>125000</v>
          </cell>
          <cell r="CW65">
            <v>0</v>
          </cell>
          <cell r="CX65">
            <v>0</v>
          </cell>
          <cell r="CY65">
            <v>0</v>
          </cell>
          <cell r="CZ65" t="str">
            <v>No</v>
          </cell>
          <cell r="DA65">
            <v>25000</v>
          </cell>
          <cell r="DB65">
            <v>50000</v>
          </cell>
          <cell r="DC65">
            <v>0</v>
          </cell>
          <cell r="DD65">
            <v>0</v>
          </cell>
          <cell r="DE65">
            <v>0</v>
          </cell>
          <cell r="DF65" t="str">
            <v>No</v>
          </cell>
          <cell r="DG65">
            <v>25000</v>
          </cell>
          <cell r="DH65">
            <v>25000</v>
          </cell>
          <cell r="DI65">
            <v>0</v>
          </cell>
          <cell r="DJ65">
            <v>0</v>
          </cell>
          <cell r="DK65">
            <v>0</v>
          </cell>
          <cell r="DL65" t="str">
            <v>(select)</v>
          </cell>
          <cell r="DM65">
            <v>0</v>
          </cell>
          <cell r="DN65">
            <v>0</v>
          </cell>
          <cell r="DO65">
            <v>0</v>
          </cell>
          <cell r="DP65">
            <v>0</v>
          </cell>
          <cell r="DQ65">
            <v>0</v>
          </cell>
          <cell r="DR65" t="str">
            <v>Yes</v>
          </cell>
          <cell r="DS65">
            <v>180000</v>
          </cell>
          <cell r="DT65">
            <v>200000</v>
          </cell>
          <cell r="DU65">
            <v>0</v>
          </cell>
          <cell r="DV65">
            <v>0</v>
          </cell>
          <cell r="DW65">
            <v>0</v>
          </cell>
          <cell r="DX65" t="str">
            <v>Yes</v>
          </cell>
          <cell r="DY65">
            <v>175000</v>
          </cell>
          <cell r="DZ65">
            <v>50000</v>
          </cell>
          <cell r="EA65">
            <v>0</v>
          </cell>
          <cell r="EB65">
            <v>0</v>
          </cell>
          <cell r="EC65">
            <v>0</v>
          </cell>
          <cell r="ED65">
            <v>0</v>
          </cell>
          <cell r="EE65">
            <v>0</v>
          </cell>
          <cell r="EF65">
            <v>0</v>
          </cell>
          <cell r="EG65">
            <v>0</v>
          </cell>
          <cell r="EH65">
            <v>0</v>
          </cell>
          <cell r="EI65">
            <v>75000</v>
          </cell>
          <cell r="EJ65">
            <v>75000</v>
          </cell>
          <cell r="EK65">
            <v>0</v>
          </cell>
          <cell r="EL65">
            <v>0</v>
          </cell>
          <cell r="EM65">
            <v>0</v>
          </cell>
          <cell r="EN65" t="str">
            <v>Yes</v>
          </cell>
          <cell r="EO65">
            <v>20000</v>
          </cell>
          <cell r="EP65">
            <v>0</v>
          </cell>
          <cell r="EQ65">
            <v>0</v>
          </cell>
          <cell r="ER65">
            <v>0</v>
          </cell>
          <cell r="ES65">
            <v>0</v>
          </cell>
          <cell r="ET65">
            <v>0</v>
          </cell>
          <cell r="EU65">
            <v>0</v>
          </cell>
          <cell r="EV65">
            <v>0</v>
          </cell>
          <cell r="EW65">
            <v>0</v>
          </cell>
          <cell r="EX65">
            <v>0</v>
          </cell>
          <cell r="EY65">
            <v>600000</v>
          </cell>
          <cell r="EZ65">
            <v>525000</v>
          </cell>
          <cell r="FA65">
            <v>0</v>
          </cell>
          <cell r="FB65">
            <v>0</v>
          </cell>
          <cell r="FC65">
            <v>0</v>
          </cell>
          <cell r="FD65">
            <v>225000</v>
          </cell>
          <cell r="FE65">
            <v>75000</v>
          </cell>
          <cell r="FF65">
            <v>50000</v>
          </cell>
          <cell r="FG65">
            <v>0</v>
          </cell>
          <cell r="FH65">
            <v>380000</v>
          </cell>
          <cell r="FI65">
            <v>225000</v>
          </cell>
          <cell r="FJ65">
            <v>0</v>
          </cell>
          <cell r="FK65">
            <v>150000</v>
          </cell>
          <cell r="FL65">
            <v>20000</v>
          </cell>
          <cell r="FM65">
            <v>0</v>
          </cell>
          <cell r="FN65">
            <v>1125000</v>
          </cell>
          <cell r="FO65">
            <v>38155</v>
          </cell>
          <cell r="FP65" t="str">
            <v>Estimate (possibility of variance &lt;25%)</v>
          </cell>
          <cell r="FQ65" t="str">
            <v xml:space="preserve">2018 - Ops repairs, contract bridge repair </v>
          </cell>
          <cell r="FR65">
            <v>0</v>
          </cell>
          <cell r="FS65">
            <v>0</v>
          </cell>
          <cell r="FT65">
            <v>0</v>
          </cell>
          <cell r="FU65">
            <v>0</v>
          </cell>
          <cell r="FV65">
            <v>0</v>
          </cell>
          <cell r="FW65">
            <v>0</v>
          </cell>
          <cell r="FX65" t="str">
            <v>(select)</v>
          </cell>
          <cell r="FY65">
            <v>0</v>
          </cell>
          <cell r="FZ65">
            <v>0</v>
          </cell>
          <cell r="GA65">
            <v>0</v>
          </cell>
          <cell r="GB65">
            <v>0</v>
          </cell>
          <cell r="GC65">
            <v>0</v>
          </cell>
          <cell r="GD65">
            <v>0</v>
          </cell>
          <cell r="GE65" t="str">
            <v>(select)</v>
          </cell>
          <cell r="GF65">
            <v>0</v>
          </cell>
          <cell r="GG65">
            <v>0</v>
          </cell>
          <cell r="GH65">
            <v>0</v>
          </cell>
          <cell r="GI65">
            <v>0</v>
          </cell>
          <cell r="GJ65">
            <v>0</v>
          </cell>
          <cell r="GK65">
            <v>0</v>
          </cell>
          <cell r="GL65" t="str">
            <v>(select)</v>
          </cell>
          <cell r="GM65">
            <v>0</v>
          </cell>
          <cell r="GN65">
            <v>0</v>
          </cell>
          <cell r="GO65">
            <v>0</v>
          </cell>
          <cell r="GP65">
            <v>0</v>
          </cell>
          <cell r="GQ65">
            <v>0</v>
          </cell>
          <cell r="GR65">
            <v>0</v>
          </cell>
          <cell r="GS65" t="str">
            <v>(select)</v>
          </cell>
          <cell r="GT65">
            <v>0</v>
          </cell>
          <cell r="GU65">
            <v>0</v>
          </cell>
          <cell r="GV65">
            <v>0</v>
          </cell>
          <cell r="GW65">
            <v>0</v>
          </cell>
          <cell r="GX65">
            <v>0</v>
          </cell>
          <cell r="GY65">
            <v>0</v>
          </cell>
          <cell r="GZ65">
            <v>0</v>
          </cell>
          <cell r="HA65">
            <v>0</v>
          </cell>
          <cell r="HB65">
            <v>0</v>
          </cell>
          <cell r="HC65">
            <v>0</v>
          </cell>
          <cell r="HD65">
            <v>0</v>
          </cell>
          <cell r="HE65">
            <v>0</v>
          </cell>
          <cell r="HF65">
            <v>0</v>
          </cell>
          <cell r="HG65">
            <v>0</v>
          </cell>
          <cell r="HH65">
            <v>0</v>
          </cell>
          <cell r="HI65">
            <v>0</v>
          </cell>
          <cell r="HJ65">
            <v>0</v>
          </cell>
          <cell r="HK65">
            <v>0</v>
          </cell>
          <cell r="HL65" t="str">
            <v>(select)</v>
          </cell>
          <cell r="HM65">
            <v>0</v>
          </cell>
          <cell r="HN65">
            <v>0</v>
          </cell>
          <cell r="HO65">
            <v>0</v>
          </cell>
          <cell r="HP65">
            <v>0</v>
          </cell>
          <cell r="HQ65">
            <v>0</v>
          </cell>
          <cell r="HR65">
            <v>0</v>
          </cell>
          <cell r="HS65" t="str">
            <v>(select)</v>
          </cell>
          <cell r="HT65">
            <v>0</v>
          </cell>
          <cell r="HU65">
            <v>0</v>
          </cell>
          <cell r="HV65">
            <v>0</v>
          </cell>
          <cell r="HW65">
            <v>0</v>
          </cell>
          <cell r="HX65">
            <v>0</v>
          </cell>
          <cell r="HY65">
            <v>0</v>
          </cell>
          <cell r="HZ65" t="str">
            <v>(select)</v>
          </cell>
          <cell r="IA65">
            <v>0</v>
          </cell>
          <cell r="IB65">
            <v>0</v>
          </cell>
          <cell r="IC65">
            <v>0</v>
          </cell>
          <cell r="ID65">
            <v>0</v>
          </cell>
          <cell r="IE65">
            <v>0</v>
          </cell>
          <cell r="IF65">
            <v>0</v>
          </cell>
          <cell r="IG65" t="str">
            <v>(select)</v>
          </cell>
          <cell r="IH65">
            <v>0</v>
          </cell>
          <cell r="II65">
            <v>0</v>
          </cell>
          <cell r="IJ65">
            <v>0</v>
          </cell>
          <cell r="IK65">
            <v>0</v>
          </cell>
          <cell r="IL65">
            <v>0</v>
          </cell>
          <cell r="IM65">
            <v>0</v>
          </cell>
          <cell r="IN65">
            <v>0</v>
          </cell>
          <cell r="IO65">
            <v>0</v>
          </cell>
          <cell r="IP65">
            <v>0</v>
          </cell>
          <cell r="IQ65">
            <v>0</v>
          </cell>
          <cell r="IR65">
            <v>0</v>
          </cell>
          <cell r="IS65">
            <v>0</v>
          </cell>
          <cell r="IT65">
            <v>0</v>
          </cell>
          <cell r="IU65">
            <v>0</v>
          </cell>
          <cell r="IV65">
            <v>0</v>
          </cell>
          <cell r="IW65">
            <v>0</v>
          </cell>
          <cell r="IX65">
            <v>0</v>
          </cell>
          <cell r="IY65">
            <v>0</v>
          </cell>
          <cell r="IZ65" t="str">
            <v>No impacts</v>
          </cell>
          <cell r="JA65">
            <v>600000</v>
          </cell>
          <cell r="JB65" t="str">
            <v xml:space="preserve">  (select)</v>
          </cell>
          <cell r="JC65">
            <v>0</v>
          </cell>
          <cell r="JD65" t="str">
            <v xml:space="preserve">  (select)</v>
          </cell>
          <cell r="JE65">
            <v>0</v>
          </cell>
          <cell r="JF65" t="str">
            <v xml:space="preserve">  (select)</v>
          </cell>
          <cell r="JG65">
            <v>0</v>
          </cell>
          <cell r="JH65">
            <v>0</v>
          </cell>
          <cell r="JI65">
            <v>600000</v>
          </cell>
          <cell r="JJ65">
            <v>0</v>
          </cell>
          <cell r="JK65">
            <v>0</v>
          </cell>
          <cell r="JL65">
            <v>600000</v>
          </cell>
          <cell r="JM65">
            <v>0</v>
          </cell>
          <cell r="JN65">
            <v>0</v>
          </cell>
          <cell r="JO65">
            <v>0</v>
          </cell>
          <cell r="JP65">
            <v>0</v>
          </cell>
          <cell r="JQ65">
            <v>0</v>
          </cell>
          <cell r="JR65">
            <v>0</v>
          </cell>
          <cell r="JS65">
            <v>0</v>
          </cell>
          <cell r="JT65">
            <v>0</v>
          </cell>
          <cell r="JU65">
            <v>600000</v>
          </cell>
          <cell r="JV65">
            <v>600000</v>
          </cell>
          <cell r="JW65">
            <v>0</v>
          </cell>
          <cell r="JX65">
            <v>0</v>
          </cell>
          <cell r="JY65">
            <v>0</v>
          </cell>
          <cell r="JZ65">
            <v>0</v>
          </cell>
          <cell r="KA65">
            <v>600000</v>
          </cell>
          <cell r="KB65">
            <v>0</v>
          </cell>
          <cell r="KC65">
            <v>0</v>
          </cell>
          <cell r="KD65">
            <v>600000</v>
          </cell>
          <cell r="KE65">
            <v>0</v>
          </cell>
          <cell r="KF65">
            <v>0</v>
          </cell>
          <cell r="KG65">
            <v>0</v>
          </cell>
          <cell r="KH65">
            <v>0</v>
          </cell>
          <cell r="KI65">
            <v>0</v>
          </cell>
          <cell r="KJ65">
            <v>0</v>
          </cell>
          <cell r="KK65">
            <v>0</v>
          </cell>
          <cell r="KL65">
            <v>0</v>
          </cell>
          <cell r="KM65">
            <v>600000</v>
          </cell>
          <cell r="KN65" t="str">
            <v>(select)</v>
          </cell>
          <cell r="KO65">
            <v>0</v>
          </cell>
          <cell r="KP65" t="str">
            <v>(select)</v>
          </cell>
          <cell r="KQ65">
            <v>0</v>
          </cell>
          <cell r="KR65" t="str">
            <v>(select)</v>
          </cell>
          <cell r="KS65">
            <v>0</v>
          </cell>
          <cell r="KT65" t="str">
            <v>Source of funds for Value Proposition (e.g. Capital Plan Program)</v>
          </cell>
          <cell r="KU65" t="str">
            <v>Provide applicable source of funds comments (e.g. which area specific DCL, which reserve etc).</v>
          </cell>
          <cell r="KV65">
            <v>0</v>
          </cell>
          <cell r="KW65">
            <v>0</v>
          </cell>
          <cell r="KX65" t="str">
            <v>(select)</v>
          </cell>
          <cell r="KY65">
            <v>0</v>
          </cell>
          <cell r="KZ65" t="str">
            <v>(select)</v>
          </cell>
          <cell r="LA65">
            <v>0</v>
          </cell>
          <cell r="LB65" t="str">
            <v>(select)</v>
          </cell>
          <cell r="LC65" t="str">
            <v>(select)</v>
          </cell>
          <cell r="LD65">
            <v>0</v>
          </cell>
          <cell r="LE65">
            <v>0</v>
          </cell>
          <cell r="LF65" t="str">
            <v>(select)</v>
          </cell>
          <cell r="LG65">
            <v>0</v>
          </cell>
          <cell r="LH65">
            <v>0</v>
          </cell>
          <cell r="LM65">
            <v>600000</v>
          </cell>
          <cell r="LN65">
            <v>0</v>
          </cell>
          <cell r="LO65">
            <v>0</v>
          </cell>
          <cell r="LP65">
            <v>0</v>
          </cell>
          <cell r="LQ65">
            <v>0</v>
          </cell>
          <cell r="LR65">
            <v>0</v>
          </cell>
          <cell r="LS65" t="str">
            <v>Major Bridge Maintenance</v>
          </cell>
          <cell r="LT65" t="str">
            <v>2015-18 Major Bridge Maintenance</v>
          </cell>
          <cell r="LU65" t="str">
            <v>2015-18 Major Bridge Maintenance</v>
          </cell>
          <cell r="LV65" t="b">
            <v>1</v>
          </cell>
          <cell r="LW65">
            <v>0</v>
          </cell>
          <cell r="LX65">
            <v>0</v>
          </cell>
          <cell r="LY65" t="str">
            <v>86</v>
          </cell>
        </row>
        <row r="66">
          <cell r="B66" t="str">
            <v>E29</v>
          </cell>
          <cell r="C66">
            <v>2017</v>
          </cell>
          <cell r="D66">
            <v>42647</v>
          </cell>
          <cell r="E66" t="str">
            <v>Engineering Services</v>
          </cell>
          <cell r="F66" t="str">
            <v>(select)</v>
          </cell>
          <cell r="G66" t="str">
            <v>Dane Doleman</v>
          </cell>
          <cell r="H66" t="str">
            <v>Program</v>
          </cell>
          <cell r="I66" t="str">
            <v>Capital</v>
          </cell>
          <cell r="J66" t="str">
            <v>Yes</v>
          </cell>
          <cell r="K66" t="str">
            <v>06. Transportation</v>
          </cell>
          <cell r="L66" t="str">
            <v>A. Walking and Cycling</v>
          </cell>
          <cell r="M66" t="str">
            <v>02. Renovations &amp; minor upgrades</v>
          </cell>
          <cell r="N66" t="str">
            <v>2015-16 Bridgeway Slope Stabilization</v>
          </cell>
          <cell r="O66" t="str">
            <v>No</v>
          </cell>
          <cell r="P66" t="str">
            <v>January</v>
          </cell>
          <cell r="Q66">
            <v>2017</v>
          </cell>
          <cell r="R66" t="str">
            <v>December</v>
          </cell>
          <cell r="S66">
            <v>2017</v>
          </cell>
          <cell r="T66" t="str">
            <v>Existing asset/service</v>
          </cell>
          <cell r="U66" t="str">
            <v>Yes</v>
          </cell>
          <cell r="V66" t="str">
            <v>CEB-00030</v>
          </cell>
          <cell r="W66" t="str">
            <v>No</v>
          </cell>
          <cell r="X66" t="str">
            <v>(select)</v>
          </cell>
          <cell r="Y66" t="str">
            <v>No</v>
          </cell>
          <cell r="Z66" t="str">
            <v>Bridgeway east of Skeena forms part of the Trans Canada Trail. Remnants of the old 2nd Narrows bridge were found supporting the  pedestrian trail.  The remnants are in poor condition and the slope is in a perceived unstable condition which led to a closure of the roadway to vehicular traffic and the monitoring of the slope.  Past year of survey monitoring has indicated a relatively stable slope condition, however the remnant structure is showing signs of movement.</v>
          </cell>
          <cell r="AA66" t="str">
            <v>Monitoring plan (survey and geotech)
Structure shoring plan design</v>
          </cell>
          <cell r="AB66" t="str">
            <v xml:space="preserve">The 2017 program recommends continued monitoring, and the development of a shoring design for the remnant structure, with installation expected in 2018.    As the slope has multiple owners the stabilisation of the entire slope to a more natual angle is seen as a longer term solution requiring complex negotiations. </v>
          </cell>
          <cell r="AC66" t="str">
            <v xml:space="preserve">Shoring design </v>
          </cell>
          <cell r="AD66">
            <v>1</v>
          </cell>
          <cell r="AE66" t="str">
            <v>design</v>
          </cell>
          <cell r="AF66" t="str">
            <v xml:space="preserve">Slope survey monitoring </v>
          </cell>
          <cell r="AG66">
            <v>14</v>
          </cell>
          <cell r="AH66" t="str">
            <v>surveys</v>
          </cell>
          <cell r="AI66" t="str">
            <v>Slope geotechnical monitoring</v>
          </cell>
          <cell r="AJ66">
            <v>12</v>
          </cell>
          <cell r="AK66" t="str">
            <v>reviews</v>
          </cell>
          <cell r="AL66">
            <v>0</v>
          </cell>
          <cell r="AM66">
            <v>0</v>
          </cell>
          <cell r="AN66">
            <v>0</v>
          </cell>
          <cell r="AO66">
            <v>0</v>
          </cell>
          <cell r="AP66">
            <v>0</v>
          </cell>
          <cell r="AQ66" t="str">
            <v>(select)</v>
          </cell>
          <cell r="AR66">
            <v>0</v>
          </cell>
          <cell r="AS66">
            <v>0</v>
          </cell>
          <cell r="AT66">
            <v>0</v>
          </cell>
          <cell r="AU66">
            <v>0</v>
          </cell>
          <cell r="AV66">
            <v>0</v>
          </cell>
          <cell r="AW66" t="str">
            <v>(select)</v>
          </cell>
          <cell r="AX66">
            <v>0</v>
          </cell>
          <cell r="AY66">
            <v>0</v>
          </cell>
          <cell r="AZ66">
            <v>0</v>
          </cell>
          <cell r="BA66">
            <v>0</v>
          </cell>
          <cell r="BB66">
            <v>0</v>
          </cell>
          <cell r="BC66" t="str">
            <v>(select)</v>
          </cell>
          <cell r="BD66">
            <v>0</v>
          </cell>
          <cell r="BE66">
            <v>0</v>
          </cell>
          <cell r="BF66">
            <v>0</v>
          </cell>
          <cell r="BG66">
            <v>0</v>
          </cell>
          <cell r="BH66">
            <v>0</v>
          </cell>
          <cell r="BI66" t="str">
            <v>(select)</v>
          </cell>
          <cell r="BJ66">
            <v>0</v>
          </cell>
          <cell r="BK66">
            <v>0</v>
          </cell>
          <cell r="BL66">
            <v>0</v>
          </cell>
          <cell r="BM66">
            <v>0</v>
          </cell>
          <cell r="BN66">
            <v>0</v>
          </cell>
          <cell r="BO66" t="str">
            <v>(select)</v>
          </cell>
          <cell r="BP66">
            <v>110000</v>
          </cell>
          <cell r="BQ66">
            <v>10000</v>
          </cell>
          <cell r="BR66">
            <v>10000</v>
          </cell>
          <cell r="BS66">
            <v>40000</v>
          </cell>
          <cell r="BT66">
            <v>50000</v>
          </cell>
          <cell r="BU66">
            <v>0</v>
          </cell>
          <cell r="BV66">
            <v>0</v>
          </cell>
          <cell r="BW66">
            <v>0</v>
          </cell>
          <cell r="BX66">
            <v>0</v>
          </cell>
          <cell r="BY66">
            <v>0</v>
          </cell>
          <cell r="BZ66">
            <v>11000</v>
          </cell>
          <cell r="CA66">
            <v>1000</v>
          </cell>
          <cell r="CB66">
            <v>1000</v>
          </cell>
          <cell r="CC66">
            <v>4000</v>
          </cell>
          <cell r="CD66">
            <v>5000</v>
          </cell>
          <cell r="CE66" t="str">
            <v>(select)</v>
          </cell>
          <cell r="CF66">
            <v>0</v>
          </cell>
          <cell r="CG66">
            <v>0</v>
          </cell>
          <cell r="CH66">
            <v>0</v>
          </cell>
          <cell r="CI66">
            <v>0</v>
          </cell>
          <cell r="CJ66">
            <v>0</v>
          </cell>
          <cell r="CK66">
            <v>0</v>
          </cell>
          <cell r="CL66">
            <v>0</v>
          </cell>
          <cell r="CM66">
            <v>0</v>
          </cell>
          <cell r="CN66">
            <v>0</v>
          </cell>
          <cell r="CO66">
            <v>0</v>
          </cell>
          <cell r="CP66">
            <v>121000</v>
          </cell>
          <cell r="CQ66">
            <v>11000</v>
          </cell>
          <cell r="CR66">
            <v>11000</v>
          </cell>
          <cell r="CS66">
            <v>44000</v>
          </cell>
          <cell r="CT66">
            <v>55000</v>
          </cell>
          <cell r="CU66">
            <v>0</v>
          </cell>
          <cell r="CV66">
            <v>0</v>
          </cell>
          <cell r="CW66">
            <v>0</v>
          </cell>
          <cell r="CX66">
            <v>0</v>
          </cell>
          <cell r="CY66">
            <v>0</v>
          </cell>
          <cell r="CZ66" t="str">
            <v>(select)</v>
          </cell>
          <cell r="DA66">
            <v>0</v>
          </cell>
          <cell r="DB66">
            <v>0</v>
          </cell>
          <cell r="DC66">
            <v>0</v>
          </cell>
          <cell r="DD66">
            <v>0</v>
          </cell>
          <cell r="DE66">
            <v>0</v>
          </cell>
          <cell r="DF66" t="str">
            <v>(select)</v>
          </cell>
          <cell r="DG66">
            <v>0</v>
          </cell>
          <cell r="DH66">
            <v>0</v>
          </cell>
          <cell r="DI66">
            <v>0</v>
          </cell>
          <cell r="DJ66">
            <v>0</v>
          </cell>
          <cell r="DK66">
            <v>0</v>
          </cell>
          <cell r="DL66" t="str">
            <v>(select)</v>
          </cell>
          <cell r="DM66">
            <v>0</v>
          </cell>
          <cell r="DN66">
            <v>0</v>
          </cell>
          <cell r="DO66">
            <v>0</v>
          </cell>
          <cell r="DP66">
            <v>0</v>
          </cell>
          <cell r="DQ66">
            <v>0</v>
          </cell>
          <cell r="DR66" t="str">
            <v>(select)</v>
          </cell>
          <cell r="DS66">
            <v>0</v>
          </cell>
          <cell r="DT66">
            <v>0</v>
          </cell>
          <cell r="DU66">
            <v>0</v>
          </cell>
          <cell r="DV66">
            <v>0</v>
          </cell>
          <cell r="DW66">
            <v>0</v>
          </cell>
          <cell r="DX66" t="str">
            <v>Yes</v>
          </cell>
          <cell r="DY66">
            <v>110000</v>
          </cell>
          <cell r="DZ66">
            <v>60000</v>
          </cell>
          <cell r="EA66">
            <v>0</v>
          </cell>
          <cell r="EB66">
            <v>0</v>
          </cell>
          <cell r="EC66">
            <v>0</v>
          </cell>
          <cell r="ED66">
            <v>0</v>
          </cell>
          <cell r="EE66">
            <v>0</v>
          </cell>
          <cell r="EF66">
            <v>0</v>
          </cell>
          <cell r="EG66">
            <v>0</v>
          </cell>
          <cell r="EH66">
            <v>0</v>
          </cell>
          <cell r="EI66">
            <v>11000</v>
          </cell>
          <cell r="EJ66">
            <v>25000</v>
          </cell>
          <cell r="EK66">
            <v>0</v>
          </cell>
          <cell r="EL66">
            <v>0</v>
          </cell>
          <cell r="EM66">
            <v>0</v>
          </cell>
          <cell r="EN66" t="str">
            <v>(select)</v>
          </cell>
          <cell r="EO66">
            <v>0</v>
          </cell>
          <cell r="EP66">
            <v>0</v>
          </cell>
          <cell r="EQ66">
            <v>0</v>
          </cell>
          <cell r="ER66">
            <v>0</v>
          </cell>
          <cell r="ES66">
            <v>0</v>
          </cell>
          <cell r="ET66">
            <v>0</v>
          </cell>
          <cell r="EU66">
            <v>0</v>
          </cell>
          <cell r="EV66">
            <v>0</v>
          </cell>
          <cell r="EW66">
            <v>0</v>
          </cell>
          <cell r="EX66">
            <v>0</v>
          </cell>
          <cell r="EY66">
            <v>121000</v>
          </cell>
          <cell r="EZ66">
            <v>85000</v>
          </cell>
          <cell r="FA66">
            <v>0</v>
          </cell>
          <cell r="FB66">
            <v>0</v>
          </cell>
          <cell r="FC66">
            <v>0</v>
          </cell>
          <cell r="FD66">
            <v>0</v>
          </cell>
          <cell r="FE66">
            <v>0</v>
          </cell>
          <cell r="FF66">
            <v>0</v>
          </cell>
          <cell r="FG66">
            <v>0</v>
          </cell>
          <cell r="FH66">
            <v>0</v>
          </cell>
          <cell r="FI66">
            <v>170000</v>
          </cell>
          <cell r="FJ66">
            <v>0</v>
          </cell>
          <cell r="FK66">
            <v>36000</v>
          </cell>
          <cell r="FL66">
            <v>0</v>
          </cell>
          <cell r="FM66">
            <v>0</v>
          </cell>
          <cell r="FN66">
            <v>206000</v>
          </cell>
          <cell r="FO66">
            <v>41769</v>
          </cell>
          <cell r="FP66" t="str">
            <v>Estimate (possibility of variance &lt;25%)</v>
          </cell>
          <cell r="FQ66" t="str">
            <v>2018 - assumes structure repair and continued monitoring</v>
          </cell>
          <cell r="FR66">
            <v>0</v>
          </cell>
          <cell r="FS66">
            <v>0</v>
          </cell>
          <cell r="FT66">
            <v>0</v>
          </cell>
          <cell r="FU66">
            <v>0</v>
          </cell>
          <cell r="FV66">
            <v>0</v>
          </cell>
          <cell r="FW66">
            <v>0</v>
          </cell>
          <cell r="FX66" t="str">
            <v>(select)</v>
          </cell>
          <cell r="FY66">
            <v>0</v>
          </cell>
          <cell r="FZ66">
            <v>0</v>
          </cell>
          <cell r="GA66">
            <v>0</v>
          </cell>
          <cell r="GB66">
            <v>0</v>
          </cell>
          <cell r="GC66">
            <v>0</v>
          </cell>
          <cell r="GD66">
            <v>0</v>
          </cell>
          <cell r="GE66" t="str">
            <v>(select)</v>
          </cell>
          <cell r="GF66">
            <v>0</v>
          </cell>
          <cell r="GG66">
            <v>0</v>
          </cell>
          <cell r="GH66">
            <v>0</v>
          </cell>
          <cell r="GI66">
            <v>0</v>
          </cell>
          <cell r="GJ66">
            <v>0</v>
          </cell>
          <cell r="GK66">
            <v>0</v>
          </cell>
          <cell r="GL66" t="str">
            <v>(select)</v>
          </cell>
          <cell r="GM66">
            <v>0</v>
          </cell>
          <cell r="GN66">
            <v>0</v>
          </cell>
          <cell r="GO66">
            <v>0</v>
          </cell>
          <cell r="GP66">
            <v>0</v>
          </cell>
          <cell r="GQ66">
            <v>0</v>
          </cell>
          <cell r="GR66">
            <v>0</v>
          </cell>
          <cell r="GS66" t="str">
            <v>(select)</v>
          </cell>
          <cell r="GT66">
            <v>0</v>
          </cell>
          <cell r="GU66">
            <v>0</v>
          </cell>
          <cell r="GV66">
            <v>0</v>
          </cell>
          <cell r="GW66">
            <v>0</v>
          </cell>
          <cell r="GX66">
            <v>0</v>
          </cell>
          <cell r="GY66">
            <v>0</v>
          </cell>
          <cell r="GZ66">
            <v>0</v>
          </cell>
          <cell r="HA66">
            <v>0</v>
          </cell>
          <cell r="HB66">
            <v>0</v>
          </cell>
          <cell r="HC66">
            <v>0</v>
          </cell>
          <cell r="HD66">
            <v>0</v>
          </cell>
          <cell r="HE66">
            <v>0</v>
          </cell>
          <cell r="HF66">
            <v>0</v>
          </cell>
          <cell r="HG66">
            <v>0</v>
          </cell>
          <cell r="HH66">
            <v>0</v>
          </cell>
          <cell r="HI66">
            <v>0</v>
          </cell>
          <cell r="HJ66">
            <v>0</v>
          </cell>
          <cell r="HK66">
            <v>0</v>
          </cell>
          <cell r="HL66" t="str">
            <v>(select)</v>
          </cell>
          <cell r="HM66">
            <v>0</v>
          </cell>
          <cell r="HN66">
            <v>0</v>
          </cell>
          <cell r="HO66">
            <v>0</v>
          </cell>
          <cell r="HP66">
            <v>0</v>
          </cell>
          <cell r="HQ66">
            <v>0</v>
          </cell>
          <cell r="HR66">
            <v>0</v>
          </cell>
          <cell r="HS66" t="str">
            <v>(select)</v>
          </cell>
          <cell r="HT66">
            <v>0</v>
          </cell>
          <cell r="HU66">
            <v>0</v>
          </cell>
          <cell r="HV66">
            <v>0</v>
          </cell>
          <cell r="HW66">
            <v>0</v>
          </cell>
          <cell r="HX66">
            <v>0</v>
          </cell>
          <cell r="HY66">
            <v>0</v>
          </cell>
          <cell r="HZ66" t="str">
            <v>(select)</v>
          </cell>
          <cell r="IA66">
            <v>0</v>
          </cell>
          <cell r="IB66">
            <v>0</v>
          </cell>
          <cell r="IC66">
            <v>0</v>
          </cell>
          <cell r="ID66">
            <v>0</v>
          </cell>
          <cell r="IE66">
            <v>0</v>
          </cell>
          <cell r="IF66">
            <v>0</v>
          </cell>
          <cell r="IG66" t="str">
            <v>(select)</v>
          </cell>
          <cell r="IH66">
            <v>0</v>
          </cell>
          <cell r="II66">
            <v>0</v>
          </cell>
          <cell r="IJ66">
            <v>0</v>
          </cell>
          <cell r="IK66">
            <v>0</v>
          </cell>
          <cell r="IL66">
            <v>0</v>
          </cell>
          <cell r="IM66">
            <v>0</v>
          </cell>
          <cell r="IN66">
            <v>0</v>
          </cell>
          <cell r="IO66">
            <v>0</v>
          </cell>
          <cell r="IP66">
            <v>0</v>
          </cell>
          <cell r="IQ66">
            <v>0</v>
          </cell>
          <cell r="IR66">
            <v>0</v>
          </cell>
          <cell r="IS66">
            <v>0</v>
          </cell>
          <cell r="IT66">
            <v>0</v>
          </cell>
          <cell r="IU66">
            <v>0</v>
          </cell>
          <cell r="IV66">
            <v>0</v>
          </cell>
          <cell r="IW66">
            <v>0</v>
          </cell>
          <cell r="IX66">
            <v>0</v>
          </cell>
          <cell r="IY66">
            <v>0</v>
          </cell>
          <cell r="IZ66">
            <v>0</v>
          </cell>
          <cell r="JA66">
            <v>121000</v>
          </cell>
          <cell r="JB66" t="str">
            <v xml:space="preserve">  (select)</v>
          </cell>
          <cell r="JC66">
            <v>0</v>
          </cell>
          <cell r="JD66" t="str">
            <v xml:space="preserve">  (select)</v>
          </cell>
          <cell r="JE66">
            <v>0</v>
          </cell>
          <cell r="JF66" t="str">
            <v xml:space="preserve">  (select)</v>
          </cell>
          <cell r="JG66">
            <v>0</v>
          </cell>
          <cell r="JH66">
            <v>0</v>
          </cell>
          <cell r="JI66">
            <v>121000</v>
          </cell>
          <cell r="JJ66">
            <v>0</v>
          </cell>
          <cell r="JK66">
            <v>0</v>
          </cell>
          <cell r="JL66">
            <v>121000</v>
          </cell>
          <cell r="JM66">
            <v>0</v>
          </cell>
          <cell r="JN66">
            <v>0</v>
          </cell>
          <cell r="JO66">
            <v>0</v>
          </cell>
          <cell r="JP66">
            <v>0</v>
          </cell>
          <cell r="JQ66">
            <v>0</v>
          </cell>
          <cell r="JR66">
            <v>0</v>
          </cell>
          <cell r="JS66">
            <v>0</v>
          </cell>
          <cell r="JT66">
            <v>0</v>
          </cell>
          <cell r="JU66">
            <v>121000</v>
          </cell>
          <cell r="JV66">
            <v>121000</v>
          </cell>
          <cell r="JW66">
            <v>0</v>
          </cell>
          <cell r="JX66">
            <v>0</v>
          </cell>
          <cell r="JY66">
            <v>0</v>
          </cell>
          <cell r="JZ66">
            <v>0</v>
          </cell>
          <cell r="KA66">
            <v>121000</v>
          </cell>
          <cell r="KB66">
            <v>0</v>
          </cell>
          <cell r="KC66">
            <v>0</v>
          </cell>
          <cell r="KD66">
            <v>121000</v>
          </cell>
          <cell r="KE66">
            <v>0</v>
          </cell>
          <cell r="KF66">
            <v>0</v>
          </cell>
          <cell r="KG66">
            <v>0</v>
          </cell>
          <cell r="KH66">
            <v>0</v>
          </cell>
          <cell r="KI66">
            <v>0</v>
          </cell>
          <cell r="KJ66">
            <v>0</v>
          </cell>
          <cell r="KK66">
            <v>0</v>
          </cell>
          <cell r="KL66">
            <v>0</v>
          </cell>
          <cell r="KM66">
            <v>121000</v>
          </cell>
          <cell r="KN66" t="str">
            <v>(select)</v>
          </cell>
          <cell r="KO66">
            <v>0</v>
          </cell>
          <cell r="KP66" t="str">
            <v>(select)</v>
          </cell>
          <cell r="KQ66">
            <v>0</v>
          </cell>
          <cell r="KR66" t="str">
            <v>(select)</v>
          </cell>
          <cell r="KS66">
            <v>0</v>
          </cell>
          <cell r="KT66" t="str">
            <v>Source of funds for Value Proposition (e.g. Capital Plan Program)</v>
          </cell>
          <cell r="KU66" t="str">
            <v>Provide applicable source of funds comments (e.g. which area specific DCL, which reserve etc).</v>
          </cell>
          <cell r="KV66">
            <v>0</v>
          </cell>
          <cell r="KW66">
            <v>0</v>
          </cell>
          <cell r="KX66" t="str">
            <v>(select)</v>
          </cell>
          <cell r="KY66">
            <v>0</v>
          </cell>
          <cell r="KZ66" t="str">
            <v>(select)</v>
          </cell>
          <cell r="LA66">
            <v>0</v>
          </cell>
          <cell r="LB66" t="str">
            <v>(select)</v>
          </cell>
          <cell r="LC66" t="str">
            <v>(select)</v>
          </cell>
          <cell r="LD66">
            <v>0</v>
          </cell>
          <cell r="LE66">
            <v>0</v>
          </cell>
          <cell r="LF66" t="str">
            <v>(select)</v>
          </cell>
          <cell r="LG66">
            <v>0</v>
          </cell>
          <cell r="LH66">
            <v>0</v>
          </cell>
          <cell r="LM66">
            <v>121000</v>
          </cell>
          <cell r="LN66">
            <v>0</v>
          </cell>
          <cell r="LO66">
            <v>0</v>
          </cell>
          <cell r="LP66">
            <v>0</v>
          </cell>
          <cell r="LQ66">
            <v>0</v>
          </cell>
          <cell r="LR66">
            <v>0</v>
          </cell>
          <cell r="LS66" t="str">
            <v>Bridgeway Slope Stabilization</v>
          </cell>
          <cell r="LT66" t="str">
            <v>2015-16 Bridgeway Slope Stabilization</v>
          </cell>
          <cell r="LU66" t="str">
            <v>2015-16 Bridgeway Slope Stabilization</v>
          </cell>
          <cell r="LV66" t="b">
            <v>1</v>
          </cell>
          <cell r="LW66">
            <v>0</v>
          </cell>
          <cell r="LX66">
            <v>0</v>
          </cell>
          <cell r="LY66" t="str">
            <v>89</v>
          </cell>
        </row>
        <row r="67">
          <cell r="B67" t="str">
            <v>E30</v>
          </cell>
          <cell r="C67">
            <v>2017</v>
          </cell>
          <cell r="D67">
            <v>0</v>
          </cell>
          <cell r="E67" t="str">
            <v>Engineering Services</v>
          </cell>
          <cell r="F67" t="str">
            <v>(select)</v>
          </cell>
          <cell r="G67" t="str">
            <v>Duminda Epa</v>
          </cell>
          <cell r="H67" t="str">
            <v>Program</v>
          </cell>
          <cell r="I67" t="str">
            <v>Capital</v>
          </cell>
          <cell r="J67" t="str">
            <v>Both Internal &amp; External</v>
          </cell>
          <cell r="K67" t="str">
            <v>06. Transportation</v>
          </cell>
          <cell r="L67" t="str">
            <v>D. Local Roads</v>
          </cell>
          <cell r="M67" t="str">
            <v xml:space="preserve">04. New </v>
          </cell>
          <cell r="N67" t="str">
            <v>H-Frame Replacement</v>
          </cell>
          <cell r="O67" t="str">
            <v>No</v>
          </cell>
          <cell r="P67" t="str">
            <v>January</v>
          </cell>
          <cell r="Q67">
            <v>2017</v>
          </cell>
          <cell r="R67" t="str">
            <v>December</v>
          </cell>
          <cell r="S67">
            <v>2017</v>
          </cell>
          <cell r="T67" t="str">
            <v>Existing asset/service</v>
          </cell>
          <cell r="U67" t="str">
            <v>Yes</v>
          </cell>
          <cell r="V67" t="str">
            <v>CEL-00019</v>
          </cell>
          <cell r="W67" t="str">
            <v>No</v>
          </cell>
          <cell r="X67" t="str">
            <v>(select)</v>
          </cell>
          <cell r="Y67" t="str">
            <v>No</v>
          </cell>
          <cell r="Z67" t="str">
            <v>This program replace power supplies to signalized intersections and streetlights, replaces lane lights originally installed by Local Improvements and adds poles and conduits as BCHydro removes their H-Frames in downtown lanes.  This program also funds the City's share of joint trenching.  The joint trenching contracts are administered by BCHydro.</v>
          </cell>
          <cell r="AA67" t="str">
            <v>This program ensures that power to existing signalized intersections and street lights are restored.  The program replaces lane lights and adds streetlighting poles as BCHydro removes their H-Frames</v>
          </cell>
          <cell r="AB67">
            <v>0</v>
          </cell>
          <cell r="AC67" t="str">
            <v>Areas to be converted (as determined by BC Hydro's workplan). Finding alternative power sources is dependent on BC Hydro's specific plans therefore City costs are variable.</v>
          </cell>
          <cell r="AD67">
            <v>0</v>
          </cell>
          <cell r="AE67">
            <v>0</v>
          </cell>
          <cell r="AF67">
            <v>0</v>
          </cell>
          <cell r="AG67">
            <v>0</v>
          </cell>
          <cell r="AH67">
            <v>0</v>
          </cell>
          <cell r="AI67">
            <v>0</v>
          </cell>
          <cell r="AJ67">
            <v>0</v>
          </cell>
          <cell r="AK67">
            <v>0</v>
          </cell>
          <cell r="AL67">
            <v>150000</v>
          </cell>
          <cell r="AM67">
            <v>25000</v>
          </cell>
          <cell r="AN67">
            <v>50000</v>
          </cell>
          <cell r="AO67">
            <v>50000</v>
          </cell>
          <cell r="AP67">
            <v>25000</v>
          </cell>
          <cell r="AQ67" t="str">
            <v>Yes</v>
          </cell>
          <cell r="AR67">
            <v>450000</v>
          </cell>
          <cell r="AS67">
            <v>75000</v>
          </cell>
          <cell r="AT67">
            <v>150000</v>
          </cell>
          <cell r="AU67">
            <v>150000</v>
          </cell>
          <cell r="AV67">
            <v>75000</v>
          </cell>
          <cell r="AW67" t="str">
            <v>No</v>
          </cell>
          <cell r="AX67">
            <v>150000</v>
          </cell>
          <cell r="AY67">
            <v>25000</v>
          </cell>
          <cell r="AZ67">
            <v>50000</v>
          </cell>
          <cell r="BA67">
            <v>50000</v>
          </cell>
          <cell r="BB67">
            <v>25000</v>
          </cell>
          <cell r="BC67" t="str">
            <v>(select)</v>
          </cell>
          <cell r="BD67">
            <v>0</v>
          </cell>
          <cell r="BE67">
            <v>0</v>
          </cell>
          <cell r="BF67">
            <v>0</v>
          </cell>
          <cell r="BG67">
            <v>0</v>
          </cell>
          <cell r="BH67">
            <v>0</v>
          </cell>
          <cell r="BI67" t="str">
            <v>Yes</v>
          </cell>
          <cell r="BJ67">
            <v>375000</v>
          </cell>
          <cell r="BK67">
            <v>60000</v>
          </cell>
          <cell r="BL67">
            <v>127500</v>
          </cell>
          <cell r="BM67">
            <v>127500</v>
          </cell>
          <cell r="BN67">
            <v>60000</v>
          </cell>
          <cell r="BO67" t="str">
            <v>(select)</v>
          </cell>
          <cell r="BP67">
            <v>0</v>
          </cell>
          <cell r="BQ67">
            <v>0</v>
          </cell>
          <cell r="BR67">
            <v>0</v>
          </cell>
          <cell r="BS67">
            <v>0</v>
          </cell>
          <cell r="BT67">
            <v>0</v>
          </cell>
          <cell r="BU67">
            <v>0</v>
          </cell>
          <cell r="BV67">
            <v>0</v>
          </cell>
          <cell r="BW67">
            <v>0</v>
          </cell>
          <cell r="BX67">
            <v>0</v>
          </cell>
          <cell r="BY67">
            <v>0</v>
          </cell>
          <cell r="BZ67">
            <v>250000</v>
          </cell>
          <cell r="CA67">
            <v>40000</v>
          </cell>
          <cell r="CB67">
            <v>85000</v>
          </cell>
          <cell r="CC67">
            <v>85000</v>
          </cell>
          <cell r="CD67">
            <v>40000</v>
          </cell>
          <cell r="CE67" t="str">
            <v>(select)</v>
          </cell>
          <cell r="CF67">
            <v>0</v>
          </cell>
          <cell r="CG67">
            <v>0</v>
          </cell>
          <cell r="CH67">
            <v>0</v>
          </cell>
          <cell r="CI67">
            <v>0</v>
          </cell>
          <cell r="CJ67">
            <v>0</v>
          </cell>
          <cell r="CK67">
            <v>125000</v>
          </cell>
          <cell r="CL67">
            <v>20000</v>
          </cell>
          <cell r="CM67">
            <v>42500</v>
          </cell>
          <cell r="CN67">
            <v>42500</v>
          </cell>
          <cell r="CO67">
            <v>20000</v>
          </cell>
          <cell r="CP67">
            <v>1500000</v>
          </cell>
          <cell r="CQ67">
            <v>245000</v>
          </cell>
          <cell r="CR67">
            <v>505000</v>
          </cell>
          <cell r="CS67">
            <v>505000</v>
          </cell>
          <cell r="CT67">
            <v>245000</v>
          </cell>
          <cell r="CU67">
            <v>150000</v>
          </cell>
          <cell r="CV67">
            <v>150000</v>
          </cell>
          <cell r="CW67">
            <v>0</v>
          </cell>
          <cell r="CX67">
            <v>0</v>
          </cell>
          <cell r="CY67">
            <v>0</v>
          </cell>
          <cell r="CZ67" t="str">
            <v>Yes</v>
          </cell>
          <cell r="DA67">
            <v>450000</v>
          </cell>
          <cell r="DB67">
            <v>450000</v>
          </cell>
          <cell r="DC67">
            <v>0</v>
          </cell>
          <cell r="DD67">
            <v>0</v>
          </cell>
          <cell r="DE67">
            <v>0</v>
          </cell>
          <cell r="DF67" t="str">
            <v>No</v>
          </cell>
          <cell r="DG67">
            <v>150000</v>
          </cell>
          <cell r="DH67">
            <v>150000</v>
          </cell>
          <cell r="DI67">
            <v>0</v>
          </cell>
          <cell r="DJ67">
            <v>0</v>
          </cell>
          <cell r="DK67">
            <v>0</v>
          </cell>
          <cell r="DL67" t="str">
            <v>(select)</v>
          </cell>
          <cell r="DM67">
            <v>0</v>
          </cell>
          <cell r="DN67">
            <v>0</v>
          </cell>
          <cell r="DO67">
            <v>0</v>
          </cell>
          <cell r="DP67">
            <v>0</v>
          </cell>
          <cell r="DQ67">
            <v>0</v>
          </cell>
          <cell r="DR67" t="str">
            <v>Yes</v>
          </cell>
          <cell r="DS67">
            <v>375000</v>
          </cell>
          <cell r="DT67">
            <v>375000</v>
          </cell>
          <cell r="DU67">
            <v>0</v>
          </cell>
          <cell r="DV67">
            <v>0</v>
          </cell>
          <cell r="DW67">
            <v>0</v>
          </cell>
          <cell r="DX67" t="str">
            <v>(select)</v>
          </cell>
          <cell r="DY67">
            <v>0</v>
          </cell>
          <cell r="DZ67">
            <v>0</v>
          </cell>
          <cell r="EA67">
            <v>0</v>
          </cell>
          <cell r="EB67">
            <v>0</v>
          </cell>
          <cell r="EC67">
            <v>0</v>
          </cell>
          <cell r="ED67">
            <v>0</v>
          </cell>
          <cell r="EE67">
            <v>0</v>
          </cell>
          <cell r="EF67">
            <v>0</v>
          </cell>
          <cell r="EG67">
            <v>0</v>
          </cell>
          <cell r="EH67">
            <v>0</v>
          </cell>
          <cell r="EI67">
            <v>250000</v>
          </cell>
          <cell r="EJ67">
            <v>250000</v>
          </cell>
          <cell r="EK67">
            <v>0</v>
          </cell>
          <cell r="EL67">
            <v>0</v>
          </cell>
          <cell r="EM67">
            <v>0</v>
          </cell>
          <cell r="EN67" t="str">
            <v>(select)</v>
          </cell>
          <cell r="EO67">
            <v>0</v>
          </cell>
          <cell r="EP67">
            <v>0</v>
          </cell>
          <cell r="EQ67">
            <v>0</v>
          </cell>
          <cell r="ER67">
            <v>0</v>
          </cell>
          <cell r="ES67">
            <v>0</v>
          </cell>
          <cell r="ET67">
            <v>125000</v>
          </cell>
          <cell r="EU67">
            <v>125000</v>
          </cell>
          <cell r="EV67">
            <v>0</v>
          </cell>
          <cell r="EW67">
            <v>0</v>
          </cell>
          <cell r="EX67">
            <v>0</v>
          </cell>
          <cell r="EY67">
            <v>1500000</v>
          </cell>
          <cell r="EZ67">
            <v>1500000</v>
          </cell>
          <cell r="FA67">
            <v>0</v>
          </cell>
          <cell r="FB67">
            <v>0</v>
          </cell>
          <cell r="FC67">
            <v>0</v>
          </cell>
          <cell r="FD67">
            <v>300000</v>
          </cell>
          <cell r="FE67">
            <v>900000</v>
          </cell>
          <cell r="FF67">
            <v>300000</v>
          </cell>
          <cell r="FG67">
            <v>0</v>
          </cell>
          <cell r="FH67">
            <v>750000</v>
          </cell>
          <cell r="FI67">
            <v>0</v>
          </cell>
          <cell r="FJ67">
            <v>0</v>
          </cell>
          <cell r="FK67">
            <v>500000</v>
          </cell>
          <cell r="FL67">
            <v>0</v>
          </cell>
          <cell r="FM67">
            <v>250000</v>
          </cell>
          <cell r="FN67">
            <v>3000000</v>
          </cell>
          <cell r="FO67">
            <v>0</v>
          </cell>
          <cell r="FP67" t="str">
            <v>Estimate only (high possibility of variance to estimate &gt;25%)</v>
          </cell>
          <cell r="FQ67" t="str">
            <v xml:space="preserve">There is a high degree of variance because the work is based on pole inspection results and on opportunities created by other construction </v>
          </cell>
          <cell r="FR67">
            <v>0</v>
          </cell>
          <cell r="FS67">
            <v>0</v>
          </cell>
          <cell r="FT67">
            <v>0</v>
          </cell>
          <cell r="FU67">
            <v>0</v>
          </cell>
          <cell r="FV67">
            <v>0</v>
          </cell>
          <cell r="FW67">
            <v>0</v>
          </cell>
          <cell r="FX67" t="str">
            <v>(select)</v>
          </cell>
          <cell r="FY67">
            <v>0</v>
          </cell>
          <cell r="FZ67">
            <v>0</v>
          </cell>
          <cell r="GA67">
            <v>0</v>
          </cell>
          <cell r="GB67">
            <v>0</v>
          </cell>
          <cell r="GC67">
            <v>0</v>
          </cell>
          <cell r="GD67">
            <v>0</v>
          </cell>
          <cell r="GE67" t="str">
            <v>(select)</v>
          </cell>
          <cell r="GF67">
            <v>0</v>
          </cell>
          <cell r="GG67">
            <v>0</v>
          </cell>
          <cell r="GH67">
            <v>0</v>
          </cell>
          <cell r="GI67">
            <v>0</v>
          </cell>
          <cell r="GJ67">
            <v>0</v>
          </cell>
          <cell r="GK67">
            <v>0</v>
          </cell>
          <cell r="GL67" t="str">
            <v>(select)</v>
          </cell>
          <cell r="GM67">
            <v>0</v>
          </cell>
          <cell r="GN67">
            <v>0</v>
          </cell>
          <cell r="GO67">
            <v>0</v>
          </cell>
          <cell r="GP67">
            <v>0</v>
          </cell>
          <cell r="GQ67">
            <v>0</v>
          </cell>
          <cell r="GR67">
            <v>0</v>
          </cell>
          <cell r="GS67" t="str">
            <v>(select)</v>
          </cell>
          <cell r="GT67">
            <v>0</v>
          </cell>
          <cell r="GU67">
            <v>0</v>
          </cell>
          <cell r="GV67">
            <v>0</v>
          </cell>
          <cell r="GW67">
            <v>0</v>
          </cell>
          <cell r="GX67">
            <v>0</v>
          </cell>
          <cell r="GY67">
            <v>0</v>
          </cell>
          <cell r="GZ67">
            <v>0</v>
          </cell>
          <cell r="HA67">
            <v>0</v>
          </cell>
          <cell r="HB67">
            <v>0</v>
          </cell>
          <cell r="HC67">
            <v>0</v>
          </cell>
          <cell r="HD67">
            <v>0</v>
          </cell>
          <cell r="HE67">
            <v>0</v>
          </cell>
          <cell r="HF67">
            <v>0</v>
          </cell>
          <cell r="HG67">
            <v>0</v>
          </cell>
          <cell r="HH67">
            <v>0</v>
          </cell>
          <cell r="HI67">
            <v>0</v>
          </cell>
          <cell r="HJ67">
            <v>0</v>
          </cell>
          <cell r="HK67">
            <v>0</v>
          </cell>
          <cell r="HL67" t="str">
            <v>(select)</v>
          </cell>
          <cell r="HM67">
            <v>0</v>
          </cell>
          <cell r="HN67">
            <v>0</v>
          </cell>
          <cell r="HO67">
            <v>0</v>
          </cell>
          <cell r="HP67">
            <v>0</v>
          </cell>
          <cell r="HQ67">
            <v>0</v>
          </cell>
          <cell r="HR67">
            <v>0</v>
          </cell>
          <cell r="HS67" t="str">
            <v>(select)</v>
          </cell>
          <cell r="HT67">
            <v>0</v>
          </cell>
          <cell r="HU67">
            <v>0</v>
          </cell>
          <cell r="HV67">
            <v>0</v>
          </cell>
          <cell r="HW67">
            <v>0</v>
          </cell>
          <cell r="HX67">
            <v>0</v>
          </cell>
          <cell r="HY67">
            <v>0</v>
          </cell>
          <cell r="HZ67" t="str">
            <v>(select)</v>
          </cell>
          <cell r="IA67">
            <v>0</v>
          </cell>
          <cell r="IB67">
            <v>0</v>
          </cell>
          <cell r="IC67">
            <v>0</v>
          </cell>
          <cell r="ID67">
            <v>0</v>
          </cell>
          <cell r="IE67">
            <v>0</v>
          </cell>
          <cell r="IF67">
            <v>0</v>
          </cell>
          <cell r="IG67" t="str">
            <v>(select)</v>
          </cell>
          <cell r="IH67">
            <v>0</v>
          </cell>
          <cell r="II67">
            <v>0</v>
          </cell>
          <cell r="IJ67">
            <v>0</v>
          </cell>
          <cell r="IK67">
            <v>0</v>
          </cell>
          <cell r="IL67">
            <v>0</v>
          </cell>
          <cell r="IM67">
            <v>0</v>
          </cell>
          <cell r="IN67">
            <v>0</v>
          </cell>
          <cell r="IO67">
            <v>0</v>
          </cell>
          <cell r="IP67">
            <v>0</v>
          </cell>
          <cell r="IQ67">
            <v>0</v>
          </cell>
          <cell r="IR67">
            <v>0</v>
          </cell>
          <cell r="IS67">
            <v>0</v>
          </cell>
          <cell r="IT67">
            <v>0</v>
          </cell>
          <cell r="IU67">
            <v>0</v>
          </cell>
          <cell r="IV67">
            <v>0</v>
          </cell>
          <cell r="IW67">
            <v>0</v>
          </cell>
          <cell r="IX67">
            <v>0</v>
          </cell>
          <cell r="IY67">
            <v>0</v>
          </cell>
          <cell r="IZ67" t="str">
            <v>Provide any additional information about expected operating impacts. Note: subject to annual operating budget review.</v>
          </cell>
          <cell r="JA67">
            <v>1500000</v>
          </cell>
          <cell r="JB67" t="str">
            <v xml:space="preserve">  (select)</v>
          </cell>
          <cell r="JC67">
            <v>0</v>
          </cell>
          <cell r="JD67" t="str">
            <v xml:space="preserve">  (select)</v>
          </cell>
          <cell r="JE67">
            <v>0</v>
          </cell>
          <cell r="JF67" t="str">
            <v xml:space="preserve">  (select)</v>
          </cell>
          <cell r="JG67">
            <v>0</v>
          </cell>
          <cell r="JH67">
            <v>0</v>
          </cell>
          <cell r="JI67">
            <v>1500000</v>
          </cell>
          <cell r="JJ67">
            <v>0</v>
          </cell>
          <cell r="JK67">
            <v>0</v>
          </cell>
          <cell r="JL67">
            <v>1500000</v>
          </cell>
          <cell r="JM67">
            <v>0</v>
          </cell>
          <cell r="JN67">
            <v>0</v>
          </cell>
          <cell r="JO67">
            <v>0</v>
          </cell>
          <cell r="JP67">
            <v>0</v>
          </cell>
          <cell r="JQ67">
            <v>0</v>
          </cell>
          <cell r="JR67">
            <v>0</v>
          </cell>
          <cell r="JS67">
            <v>0</v>
          </cell>
          <cell r="JT67">
            <v>0</v>
          </cell>
          <cell r="JU67">
            <v>1500000</v>
          </cell>
          <cell r="JV67">
            <v>1500000</v>
          </cell>
          <cell r="JW67">
            <v>0</v>
          </cell>
          <cell r="JX67">
            <v>0</v>
          </cell>
          <cell r="JY67">
            <v>0</v>
          </cell>
          <cell r="JZ67">
            <v>0</v>
          </cell>
          <cell r="KA67">
            <v>1500000</v>
          </cell>
          <cell r="KB67">
            <v>0</v>
          </cell>
          <cell r="KC67">
            <v>0</v>
          </cell>
          <cell r="KD67">
            <v>1500000</v>
          </cell>
          <cell r="KE67">
            <v>0</v>
          </cell>
          <cell r="KF67">
            <v>0</v>
          </cell>
          <cell r="KG67">
            <v>0</v>
          </cell>
          <cell r="KH67">
            <v>0</v>
          </cell>
          <cell r="KI67">
            <v>0</v>
          </cell>
          <cell r="KJ67">
            <v>0</v>
          </cell>
          <cell r="KK67">
            <v>0</v>
          </cell>
          <cell r="KL67">
            <v>0</v>
          </cell>
          <cell r="KM67">
            <v>1500000</v>
          </cell>
          <cell r="KN67" t="str">
            <v>(select)</v>
          </cell>
          <cell r="KO67">
            <v>0</v>
          </cell>
          <cell r="KP67" t="str">
            <v>(select)</v>
          </cell>
          <cell r="KQ67">
            <v>0</v>
          </cell>
          <cell r="KR67" t="str">
            <v>(select)</v>
          </cell>
          <cell r="KS67">
            <v>0</v>
          </cell>
          <cell r="KT67" t="str">
            <v>Source of funds for Value Proposition (e.g. Capital Plan Program)</v>
          </cell>
          <cell r="KU67" t="str">
            <v>Funding Source: Capital Plan Tracker: 
Line 89 - $1.3mil (reducing scope for Bridgeway Slope Project)
Line 85 -$0.2mil (major roads - city)
Varying of borrowing authority instead?</v>
          </cell>
          <cell r="KV67">
            <v>0</v>
          </cell>
          <cell r="KW67">
            <v>0</v>
          </cell>
          <cell r="KX67" t="str">
            <v>(select)</v>
          </cell>
          <cell r="KY67">
            <v>0</v>
          </cell>
          <cell r="KZ67" t="str">
            <v>(select)</v>
          </cell>
          <cell r="LA67">
            <v>0</v>
          </cell>
          <cell r="LB67" t="str">
            <v>(select)</v>
          </cell>
          <cell r="LC67" t="str">
            <v>(select)</v>
          </cell>
          <cell r="LD67">
            <v>0</v>
          </cell>
          <cell r="LE67">
            <v>0</v>
          </cell>
          <cell r="LF67" t="str">
            <v>(select)</v>
          </cell>
          <cell r="LG67">
            <v>0</v>
          </cell>
          <cell r="LH67">
            <v>0</v>
          </cell>
          <cell r="LM67">
            <v>1500000</v>
          </cell>
          <cell r="LN67">
            <v>0</v>
          </cell>
          <cell r="LO67">
            <v>0</v>
          </cell>
          <cell r="LP67">
            <v>0</v>
          </cell>
          <cell r="LQ67">
            <v>0</v>
          </cell>
          <cell r="LR67">
            <v>0</v>
          </cell>
          <cell r="LS67" t="str">
            <v>H-Frame Replacement</v>
          </cell>
          <cell r="LT67" t="str">
            <v>H-Frame Replacement</v>
          </cell>
          <cell r="LU67" t="str">
            <v>H-Frame Replacement</v>
          </cell>
          <cell r="LV67" t="b">
            <v>1</v>
          </cell>
          <cell r="LW67">
            <v>0</v>
          </cell>
          <cell r="LX67">
            <v>0</v>
          </cell>
          <cell r="LY67" t="str">
            <v>85 &amp; 89</v>
          </cell>
        </row>
        <row r="68">
          <cell r="B68" t="str">
            <v>E31</v>
          </cell>
          <cell r="C68">
            <v>2017</v>
          </cell>
          <cell r="D68">
            <v>0</v>
          </cell>
          <cell r="E68" t="str">
            <v>Engineering Services</v>
          </cell>
          <cell r="F68" t="str">
            <v>(select)</v>
          </cell>
          <cell r="G68" t="str">
            <v>Kathryn Kolbuch/Winston Chou</v>
          </cell>
          <cell r="H68" t="str">
            <v>Program</v>
          </cell>
          <cell r="I68" t="str">
            <v>Capital</v>
          </cell>
          <cell r="J68" t="str">
            <v>No</v>
          </cell>
          <cell r="K68" t="str">
            <v>06. Transportation</v>
          </cell>
          <cell r="L68" t="str">
            <v>A. Walking and Cycling</v>
          </cell>
          <cell r="M68" t="str">
            <v>03. Replacement &amp; major upgrades</v>
          </cell>
          <cell r="N68" t="str">
            <v>2015-18 Sidewalk Rehabilitation</v>
          </cell>
          <cell r="O68" t="str">
            <v>No</v>
          </cell>
          <cell r="P68" t="str">
            <v>January</v>
          </cell>
          <cell r="Q68">
            <v>2017</v>
          </cell>
          <cell r="R68" t="str">
            <v>December</v>
          </cell>
          <cell r="S68">
            <v>2017</v>
          </cell>
          <cell r="T68" t="str">
            <v>Existing asset/service</v>
          </cell>
          <cell r="U68" t="str">
            <v>Yes</v>
          </cell>
          <cell r="V68" t="str">
            <v>CER-00181</v>
          </cell>
          <cell r="W68" t="str">
            <v>No</v>
          </cell>
          <cell r="X68" t="str">
            <v>(select)</v>
          </cell>
          <cell r="Y68" t="str">
            <v>No</v>
          </cell>
          <cell r="Z68" t="str">
            <v xml:space="preserve">This program provides funding to rehabilitate sidewalks where major reconstruction of the sidewalk is required to provide a safe and functional pedestrian area.  Priority will be given to reconstructing sidewalks where there are higher levels of pedestrian activity, such as in commercial areas, transit routes, and pedestrian collector routes.  </v>
          </cell>
          <cell r="AA68" t="str">
            <v>Rehabilitation typically consists of the replacement of concrete sidewalks and curb ramps as determined by local conditions, zoning, and streetscape standards. This year's funding will provide for the rehabilitation of about 1 km of sidewalk.</v>
          </cell>
          <cell r="AB68" t="str">
            <v xml:space="preserve">There are approximately 2150 km of improved sidewalks within the City. Due to the limited funding available, this will usually result in partial repairs to a sidewalk and will not typically provide for a complete rehabilitation.  </v>
          </cell>
          <cell r="AC68" t="str">
            <v>km of network rehabilitated</v>
          </cell>
          <cell r="AD68">
            <v>1</v>
          </cell>
          <cell r="AE68" t="str">
            <v>km</v>
          </cell>
          <cell r="AF68" t="str">
            <v>% of network rehabilitated</v>
          </cell>
          <cell r="AG68" t="str">
            <v>&lt;0.1</v>
          </cell>
          <cell r="AH68" t="str">
            <v>%</v>
          </cell>
          <cell r="AI68">
            <v>0</v>
          </cell>
          <cell r="AJ68">
            <v>0</v>
          </cell>
          <cell r="AK68">
            <v>0</v>
          </cell>
          <cell r="AL68">
            <v>195000</v>
          </cell>
          <cell r="AM68">
            <v>49000</v>
          </cell>
          <cell r="AN68">
            <v>49000</v>
          </cell>
          <cell r="AO68">
            <v>49000</v>
          </cell>
          <cell r="AP68">
            <v>48000</v>
          </cell>
          <cell r="AQ68" t="str">
            <v>Yes</v>
          </cell>
          <cell r="AR68">
            <v>260000</v>
          </cell>
          <cell r="AS68">
            <v>65000</v>
          </cell>
          <cell r="AT68">
            <v>65000</v>
          </cell>
          <cell r="AU68">
            <v>65000</v>
          </cell>
          <cell r="AV68">
            <v>65000</v>
          </cell>
          <cell r="AW68" t="str">
            <v>No</v>
          </cell>
          <cell r="AX68">
            <v>195000</v>
          </cell>
          <cell r="AY68">
            <v>49000</v>
          </cell>
          <cell r="AZ68">
            <v>49000</v>
          </cell>
          <cell r="BA68">
            <v>49000</v>
          </cell>
          <cell r="BB68">
            <v>48000</v>
          </cell>
          <cell r="BC68" t="str">
            <v>(select)</v>
          </cell>
          <cell r="BD68">
            <v>0</v>
          </cell>
          <cell r="BE68">
            <v>0</v>
          </cell>
          <cell r="BF68">
            <v>0</v>
          </cell>
          <cell r="BG68">
            <v>0</v>
          </cell>
          <cell r="BH68">
            <v>0</v>
          </cell>
          <cell r="BI68" t="str">
            <v>(select)</v>
          </cell>
          <cell r="BJ68">
            <v>0</v>
          </cell>
          <cell r="BK68">
            <v>0</v>
          </cell>
          <cell r="BL68">
            <v>0</v>
          </cell>
          <cell r="BM68">
            <v>0</v>
          </cell>
          <cell r="BN68">
            <v>0</v>
          </cell>
          <cell r="BO68" t="str">
            <v>(select)</v>
          </cell>
          <cell r="BP68">
            <v>0</v>
          </cell>
          <cell r="BQ68">
            <v>0</v>
          </cell>
          <cell r="BR68">
            <v>0</v>
          </cell>
          <cell r="BS68">
            <v>0</v>
          </cell>
          <cell r="BT68">
            <v>0</v>
          </cell>
          <cell r="BU68">
            <v>0</v>
          </cell>
          <cell r="BV68">
            <v>0</v>
          </cell>
          <cell r="BW68">
            <v>0</v>
          </cell>
          <cell r="BX68">
            <v>0</v>
          </cell>
          <cell r="BY68">
            <v>0</v>
          </cell>
          <cell r="BZ68">
            <v>220000</v>
          </cell>
          <cell r="CA68">
            <v>55000</v>
          </cell>
          <cell r="CB68">
            <v>55000</v>
          </cell>
          <cell r="CC68">
            <v>55000</v>
          </cell>
          <cell r="CD68">
            <v>55000</v>
          </cell>
          <cell r="CE68" t="str">
            <v>(select)</v>
          </cell>
          <cell r="CF68">
            <v>0</v>
          </cell>
          <cell r="CG68">
            <v>0</v>
          </cell>
          <cell r="CH68">
            <v>0</v>
          </cell>
          <cell r="CI68">
            <v>0</v>
          </cell>
          <cell r="CJ68">
            <v>0</v>
          </cell>
          <cell r="CK68">
            <v>130000</v>
          </cell>
          <cell r="CL68">
            <v>32000</v>
          </cell>
          <cell r="CM68">
            <v>33000</v>
          </cell>
          <cell r="CN68">
            <v>33000</v>
          </cell>
          <cell r="CO68">
            <v>32000</v>
          </cell>
          <cell r="CP68">
            <v>1000000</v>
          </cell>
          <cell r="CQ68">
            <v>250000</v>
          </cell>
          <cell r="CR68">
            <v>251000</v>
          </cell>
          <cell r="CS68">
            <v>251000</v>
          </cell>
          <cell r="CT68">
            <v>248000</v>
          </cell>
          <cell r="CU68">
            <v>195000</v>
          </cell>
          <cell r="CV68">
            <v>195000</v>
          </cell>
          <cell r="CW68">
            <v>0</v>
          </cell>
          <cell r="CX68">
            <v>0</v>
          </cell>
          <cell r="CY68">
            <v>0</v>
          </cell>
          <cell r="CZ68" t="str">
            <v>Yes</v>
          </cell>
          <cell r="DA68">
            <v>260000</v>
          </cell>
          <cell r="DB68">
            <v>260000</v>
          </cell>
          <cell r="DC68">
            <v>0</v>
          </cell>
          <cell r="DD68">
            <v>0</v>
          </cell>
          <cell r="DE68">
            <v>0</v>
          </cell>
          <cell r="DF68" t="str">
            <v>No</v>
          </cell>
          <cell r="DG68">
            <v>195000</v>
          </cell>
          <cell r="DH68">
            <v>195000</v>
          </cell>
          <cell r="DI68">
            <v>0</v>
          </cell>
          <cell r="DJ68">
            <v>0</v>
          </cell>
          <cell r="DK68">
            <v>0</v>
          </cell>
          <cell r="DL68" t="str">
            <v>(select)</v>
          </cell>
          <cell r="DM68">
            <v>0</v>
          </cell>
          <cell r="DN68">
            <v>0</v>
          </cell>
          <cell r="DO68">
            <v>0</v>
          </cell>
          <cell r="DP68">
            <v>0</v>
          </cell>
          <cell r="DQ68">
            <v>0</v>
          </cell>
          <cell r="DR68" t="str">
            <v>(select)</v>
          </cell>
          <cell r="DS68">
            <v>0</v>
          </cell>
          <cell r="DT68">
            <v>0</v>
          </cell>
          <cell r="DU68">
            <v>0</v>
          </cell>
          <cell r="DV68">
            <v>0</v>
          </cell>
          <cell r="DW68">
            <v>0</v>
          </cell>
          <cell r="DX68" t="str">
            <v>(select)</v>
          </cell>
          <cell r="DY68">
            <v>0</v>
          </cell>
          <cell r="DZ68">
            <v>0</v>
          </cell>
          <cell r="EA68">
            <v>0</v>
          </cell>
          <cell r="EB68">
            <v>0</v>
          </cell>
          <cell r="EC68">
            <v>0</v>
          </cell>
          <cell r="ED68">
            <v>0</v>
          </cell>
          <cell r="EE68">
            <v>0</v>
          </cell>
          <cell r="EF68">
            <v>0</v>
          </cell>
          <cell r="EG68">
            <v>0</v>
          </cell>
          <cell r="EH68">
            <v>0</v>
          </cell>
          <cell r="EI68">
            <v>220000</v>
          </cell>
          <cell r="EJ68">
            <v>220000</v>
          </cell>
          <cell r="EK68">
            <v>0</v>
          </cell>
          <cell r="EL68">
            <v>0</v>
          </cell>
          <cell r="EM68">
            <v>0</v>
          </cell>
          <cell r="EN68" t="str">
            <v>(select)</v>
          </cell>
          <cell r="EO68">
            <v>0</v>
          </cell>
          <cell r="EP68">
            <v>0</v>
          </cell>
          <cell r="EQ68">
            <v>0</v>
          </cell>
          <cell r="ER68">
            <v>0</v>
          </cell>
          <cell r="ES68">
            <v>0</v>
          </cell>
          <cell r="ET68">
            <v>130000</v>
          </cell>
          <cell r="EU68">
            <v>130000</v>
          </cell>
          <cell r="EV68">
            <v>0</v>
          </cell>
          <cell r="EW68">
            <v>0</v>
          </cell>
          <cell r="EX68">
            <v>0</v>
          </cell>
          <cell r="EY68">
            <v>1000000</v>
          </cell>
          <cell r="EZ68">
            <v>1000000</v>
          </cell>
          <cell r="FA68">
            <v>0</v>
          </cell>
          <cell r="FB68">
            <v>0</v>
          </cell>
          <cell r="FC68">
            <v>0</v>
          </cell>
          <cell r="FD68">
            <v>390000</v>
          </cell>
          <cell r="FE68">
            <v>520000</v>
          </cell>
          <cell r="FF68">
            <v>390000</v>
          </cell>
          <cell r="FG68">
            <v>0</v>
          </cell>
          <cell r="FH68">
            <v>0</v>
          </cell>
          <cell r="FI68">
            <v>0</v>
          </cell>
          <cell r="FJ68">
            <v>0</v>
          </cell>
          <cell r="FK68">
            <v>440000</v>
          </cell>
          <cell r="FL68">
            <v>0</v>
          </cell>
          <cell r="FM68">
            <v>260000</v>
          </cell>
          <cell r="FN68">
            <v>2000000</v>
          </cell>
          <cell r="FO68">
            <v>37639</v>
          </cell>
          <cell r="FP68" t="str">
            <v>Estimate (possibility of variance &lt;25%)</v>
          </cell>
          <cell r="FQ68" t="str">
            <v>Capital Plan funding is likely less than the required long-term funding levels necessary to rehabilitate the network to maintain the condition of this asset</v>
          </cell>
          <cell r="FR68">
            <v>0</v>
          </cell>
          <cell r="FS68">
            <v>0</v>
          </cell>
          <cell r="FT68">
            <v>0</v>
          </cell>
          <cell r="FU68">
            <v>0</v>
          </cell>
          <cell r="FV68">
            <v>0</v>
          </cell>
          <cell r="FW68">
            <v>0</v>
          </cell>
          <cell r="FX68" t="str">
            <v>(select)</v>
          </cell>
          <cell r="FY68">
            <v>0</v>
          </cell>
          <cell r="FZ68">
            <v>0</v>
          </cell>
          <cell r="GA68">
            <v>0</v>
          </cell>
          <cell r="GB68">
            <v>0</v>
          </cell>
          <cell r="GC68">
            <v>0</v>
          </cell>
          <cell r="GD68">
            <v>0</v>
          </cell>
          <cell r="GE68" t="str">
            <v>(select)</v>
          </cell>
          <cell r="GF68">
            <v>0</v>
          </cell>
          <cell r="GG68">
            <v>0</v>
          </cell>
          <cell r="GH68">
            <v>0</v>
          </cell>
          <cell r="GI68">
            <v>0</v>
          </cell>
          <cell r="GJ68">
            <v>0</v>
          </cell>
          <cell r="GK68">
            <v>0</v>
          </cell>
          <cell r="GL68" t="str">
            <v>(select)</v>
          </cell>
          <cell r="GM68">
            <v>0</v>
          </cell>
          <cell r="GN68">
            <v>0</v>
          </cell>
          <cell r="GO68">
            <v>0</v>
          </cell>
          <cell r="GP68">
            <v>0</v>
          </cell>
          <cell r="GQ68">
            <v>0</v>
          </cell>
          <cell r="GR68">
            <v>0</v>
          </cell>
          <cell r="GS68" t="str">
            <v>(select)</v>
          </cell>
          <cell r="GT68">
            <v>0</v>
          </cell>
          <cell r="GU68">
            <v>0</v>
          </cell>
          <cell r="GV68">
            <v>0</v>
          </cell>
          <cell r="GW68">
            <v>0</v>
          </cell>
          <cell r="GX68">
            <v>0</v>
          </cell>
          <cell r="GY68">
            <v>0</v>
          </cell>
          <cell r="GZ68">
            <v>0</v>
          </cell>
          <cell r="HA68">
            <v>0</v>
          </cell>
          <cell r="HB68">
            <v>0</v>
          </cell>
          <cell r="HC68">
            <v>0</v>
          </cell>
          <cell r="HD68">
            <v>0</v>
          </cell>
          <cell r="HE68">
            <v>0</v>
          </cell>
          <cell r="HF68">
            <v>0</v>
          </cell>
          <cell r="HG68">
            <v>0</v>
          </cell>
          <cell r="HH68">
            <v>0</v>
          </cell>
          <cell r="HI68">
            <v>0</v>
          </cell>
          <cell r="HJ68">
            <v>0</v>
          </cell>
          <cell r="HK68">
            <v>0</v>
          </cell>
          <cell r="HL68" t="str">
            <v>(select)</v>
          </cell>
          <cell r="HM68">
            <v>0</v>
          </cell>
          <cell r="HN68">
            <v>0</v>
          </cell>
          <cell r="HO68">
            <v>0</v>
          </cell>
          <cell r="HP68">
            <v>0</v>
          </cell>
          <cell r="HQ68">
            <v>0</v>
          </cell>
          <cell r="HR68">
            <v>0</v>
          </cell>
          <cell r="HS68" t="str">
            <v>(select)</v>
          </cell>
          <cell r="HT68">
            <v>0</v>
          </cell>
          <cell r="HU68">
            <v>0</v>
          </cell>
          <cell r="HV68">
            <v>0</v>
          </cell>
          <cell r="HW68">
            <v>0</v>
          </cell>
          <cell r="HX68">
            <v>0</v>
          </cell>
          <cell r="HY68">
            <v>0</v>
          </cell>
          <cell r="HZ68" t="str">
            <v>(select)</v>
          </cell>
          <cell r="IA68">
            <v>0</v>
          </cell>
          <cell r="IB68">
            <v>0</v>
          </cell>
          <cell r="IC68">
            <v>0</v>
          </cell>
          <cell r="ID68">
            <v>0</v>
          </cell>
          <cell r="IE68">
            <v>0</v>
          </cell>
          <cell r="IF68">
            <v>0</v>
          </cell>
          <cell r="IG68" t="str">
            <v>(select)</v>
          </cell>
          <cell r="IH68">
            <v>0</v>
          </cell>
          <cell r="II68">
            <v>0</v>
          </cell>
          <cell r="IJ68">
            <v>0</v>
          </cell>
          <cell r="IK68">
            <v>0</v>
          </cell>
          <cell r="IL68">
            <v>0</v>
          </cell>
          <cell r="IM68">
            <v>0</v>
          </cell>
          <cell r="IN68">
            <v>0</v>
          </cell>
          <cell r="IO68">
            <v>0</v>
          </cell>
          <cell r="IP68">
            <v>0</v>
          </cell>
          <cell r="IQ68">
            <v>0</v>
          </cell>
          <cell r="IR68">
            <v>0</v>
          </cell>
          <cell r="IS68">
            <v>0</v>
          </cell>
          <cell r="IT68">
            <v>0</v>
          </cell>
          <cell r="IU68">
            <v>0</v>
          </cell>
          <cell r="IV68">
            <v>0</v>
          </cell>
          <cell r="IW68">
            <v>0</v>
          </cell>
          <cell r="IX68">
            <v>0</v>
          </cell>
          <cell r="IY68">
            <v>0</v>
          </cell>
          <cell r="IZ68" t="str">
            <v>Provide any additional information about expected operating impacts. Note: subject to annual operating budget review.</v>
          </cell>
          <cell r="JA68">
            <v>1000000</v>
          </cell>
          <cell r="JB68" t="str">
            <v xml:space="preserve">  (select)</v>
          </cell>
          <cell r="JC68">
            <v>0</v>
          </cell>
          <cell r="JD68" t="str">
            <v xml:space="preserve">  (select)</v>
          </cell>
          <cell r="JE68">
            <v>0</v>
          </cell>
          <cell r="JF68" t="str">
            <v xml:space="preserve">  (select)</v>
          </cell>
          <cell r="JG68">
            <v>0</v>
          </cell>
          <cell r="JH68">
            <v>0</v>
          </cell>
          <cell r="JI68">
            <v>1000000</v>
          </cell>
          <cell r="JJ68">
            <v>0</v>
          </cell>
          <cell r="JK68">
            <v>0</v>
          </cell>
          <cell r="JL68">
            <v>1000000</v>
          </cell>
          <cell r="JM68">
            <v>0</v>
          </cell>
          <cell r="JN68">
            <v>0</v>
          </cell>
          <cell r="JO68">
            <v>0</v>
          </cell>
          <cell r="JP68">
            <v>0</v>
          </cell>
          <cell r="JQ68">
            <v>0</v>
          </cell>
          <cell r="JR68">
            <v>0</v>
          </cell>
          <cell r="JS68">
            <v>0</v>
          </cell>
          <cell r="JT68">
            <v>0</v>
          </cell>
          <cell r="JU68">
            <v>1000000</v>
          </cell>
          <cell r="JV68">
            <v>1000000</v>
          </cell>
          <cell r="JW68">
            <v>0</v>
          </cell>
          <cell r="JX68">
            <v>0</v>
          </cell>
          <cell r="JY68">
            <v>0</v>
          </cell>
          <cell r="JZ68">
            <v>0</v>
          </cell>
          <cell r="KA68">
            <v>1000000</v>
          </cell>
          <cell r="KB68">
            <v>0</v>
          </cell>
          <cell r="KC68">
            <v>0</v>
          </cell>
          <cell r="KD68">
            <v>1000000</v>
          </cell>
          <cell r="KE68">
            <v>0</v>
          </cell>
          <cell r="KF68">
            <v>0</v>
          </cell>
          <cell r="KG68">
            <v>0</v>
          </cell>
          <cell r="KH68">
            <v>0</v>
          </cell>
          <cell r="KI68">
            <v>0</v>
          </cell>
          <cell r="KJ68">
            <v>0</v>
          </cell>
          <cell r="KK68">
            <v>0</v>
          </cell>
          <cell r="KL68">
            <v>0</v>
          </cell>
          <cell r="KM68">
            <v>1000000</v>
          </cell>
          <cell r="KN68" t="str">
            <v>(select)</v>
          </cell>
          <cell r="KO68">
            <v>0</v>
          </cell>
          <cell r="KP68" t="str">
            <v>(select)</v>
          </cell>
          <cell r="KQ68">
            <v>0</v>
          </cell>
          <cell r="KR68" t="str">
            <v>(select)</v>
          </cell>
          <cell r="KS68">
            <v>0</v>
          </cell>
          <cell r="KT68" t="str">
            <v>Source of funds for Value Proposition (e.g. Capital Plan Program)</v>
          </cell>
          <cell r="KU68" t="str">
            <v>Provide applicable source of funds comments (e.g. which area specific DCL, which reserve etc).</v>
          </cell>
          <cell r="KV68">
            <v>0</v>
          </cell>
          <cell r="KW68">
            <v>0</v>
          </cell>
          <cell r="KX68" t="str">
            <v>(select)</v>
          </cell>
          <cell r="KY68">
            <v>0</v>
          </cell>
          <cell r="KZ68" t="str">
            <v>(select)</v>
          </cell>
          <cell r="LA68">
            <v>0</v>
          </cell>
          <cell r="LB68" t="str">
            <v>(select)</v>
          </cell>
          <cell r="LC68" t="str">
            <v>(select)</v>
          </cell>
          <cell r="LD68">
            <v>0</v>
          </cell>
          <cell r="LE68">
            <v>0</v>
          </cell>
          <cell r="LF68" t="str">
            <v>(select)</v>
          </cell>
          <cell r="LG68">
            <v>0</v>
          </cell>
          <cell r="LH68">
            <v>0</v>
          </cell>
          <cell r="LM68">
            <v>1000000</v>
          </cell>
          <cell r="LN68">
            <v>0</v>
          </cell>
          <cell r="LO68">
            <v>0</v>
          </cell>
          <cell r="LP68">
            <v>0</v>
          </cell>
          <cell r="LQ68">
            <v>0</v>
          </cell>
          <cell r="LR68">
            <v>0</v>
          </cell>
          <cell r="LS68" t="str">
            <v>2015-18 Sidewalk Rehabilitation</v>
          </cell>
          <cell r="LT68" t="str">
            <v>2015-18 Sidewalk Rehabilitation</v>
          </cell>
          <cell r="LU68" t="str">
            <v>2015-18 Sidewalk Rehabilitation</v>
          </cell>
          <cell r="LV68" t="b">
            <v>1</v>
          </cell>
          <cell r="LW68">
            <v>0</v>
          </cell>
          <cell r="LX68">
            <v>0</v>
          </cell>
          <cell r="LY68" t="str">
            <v>89</v>
          </cell>
        </row>
        <row r="69">
          <cell r="B69" t="str">
            <v>E32</v>
          </cell>
          <cell r="C69">
            <v>2017</v>
          </cell>
          <cell r="D69">
            <v>42655</v>
          </cell>
          <cell r="E69" t="str">
            <v>Engineering Services</v>
          </cell>
          <cell r="F69" t="str">
            <v>(select)</v>
          </cell>
          <cell r="G69" t="str">
            <v>Kathryn Kolbuch/Winston Chou</v>
          </cell>
          <cell r="H69" t="str">
            <v>Program</v>
          </cell>
          <cell r="I69" t="str">
            <v>Capital</v>
          </cell>
          <cell r="J69" t="str">
            <v>No</v>
          </cell>
          <cell r="K69" t="str">
            <v>06. Transportation</v>
          </cell>
          <cell r="L69" t="str">
            <v>A. Walking and Cycling</v>
          </cell>
          <cell r="M69" t="str">
            <v xml:space="preserve">04. New </v>
          </cell>
          <cell r="N69" t="str">
            <v>2015-18 Pedestrian Curb Ramp Program</v>
          </cell>
          <cell r="O69" t="str">
            <v>No</v>
          </cell>
          <cell r="P69" t="str">
            <v>January</v>
          </cell>
          <cell r="Q69">
            <v>2017</v>
          </cell>
          <cell r="R69" t="str">
            <v>December</v>
          </cell>
          <cell r="S69">
            <v>2017</v>
          </cell>
          <cell r="T69" t="str">
            <v>New asset/service</v>
          </cell>
          <cell r="U69" t="str">
            <v>Yes</v>
          </cell>
          <cell r="V69" t="str">
            <v>CER-00182</v>
          </cell>
          <cell r="W69" t="str">
            <v>No</v>
          </cell>
          <cell r="X69" t="str">
            <v>(select)</v>
          </cell>
          <cell r="Y69" t="str">
            <v>No</v>
          </cell>
          <cell r="Z69" t="str">
            <v>This program funds the installation/reconstruction of curb ramps at street and lane intersections to provide easier access to the sidewalks. This program benefits many pedestrians including persons with disabilities, persons who use mobility aids and persons with strollers and shopping trolleys. There has been an increase in the demand for curb ramps as the City endeavours to complete the sidewalk network for seamless travel throughout the pedestrian environment.</v>
          </cell>
          <cell r="AA69" t="str">
            <v>Work will include the installation of drop curbs and scored ramp surfaces to tie into adjacent sidewalk areas.  There are approximately 6000 locations throughout the City that still require curb ramps, and residents have requested the installation of ramps at approximately 600 of these locations. Residents typically call to request curb ramps to be installed at about 60-100 locations annually.</v>
          </cell>
          <cell r="AB69">
            <v>0</v>
          </cell>
          <cell r="AC69" t="str">
            <v>Number of Curb Ramps Installed</v>
          </cell>
          <cell r="AD69">
            <v>65</v>
          </cell>
          <cell r="AE69" t="str">
            <v>ramps</v>
          </cell>
          <cell r="AF69" t="str">
            <v>% of Missing Ramps to be Installated</v>
          </cell>
          <cell r="AG69">
            <v>1</v>
          </cell>
          <cell r="AH69" t="str">
            <v>%</v>
          </cell>
          <cell r="AI69">
            <v>0</v>
          </cell>
          <cell r="AJ69">
            <v>0</v>
          </cell>
          <cell r="AK69">
            <v>0</v>
          </cell>
          <cell r="AL69">
            <v>65000</v>
          </cell>
          <cell r="AM69">
            <v>12500</v>
          </cell>
          <cell r="AN69">
            <v>20000</v>
          </cell>
          <cell r="AO69">
            <v>20000</v>
          </cell>
          <cell r="AP69">
            <v>12500</v>
          </cell>
          <cell r="AQ69" t="str">
            <v>Yes</v>
          </cell>
          <cell r="AR69">
            <v>85000</v>
          </cell>
          <cell r="AS69">
            <v>12500</v>
          </cell>
          <cell r="AT69">
            <v>30000</v>
          </cell>
          <cell r="AU69">
            <v>30000</v>
          </cell>
          <cell r="AV69">
            <v>12500</v>
          </cell>
          <cell r="AW69" t="str">
            <v>No</v>
          </cell>
          <cell r="AX69">
            <v>65000</v>
          </cell>
          <cell r="AY69">
            <v>12500</v>
          </cell>
          <cell r="AZ69">
            <v>20000</v>
          </cell>
          <cell r="BA69">
            <v>20000</v>
          </cell>
          <cell r="BB69">
            <v>12500</v>
          </cell>
          <cell r="BC69" t="str">
            <v>(select)</v>
          </cell>
          <cell r="BD69">
            <v>0</v>
          </cell>
          <cell r="BE69">
            <v>0</v>
          </cell>
          <cell r="BF69">
            <v>0</v>
          </cell>
          <cell r="BG69">
            <v>0</v>
          </cell>
          <cell r="BH69">
            <v>0</v>
          </cell>
          <cell r="BI69" t="str">
            <v>(select)</v>
          </cell>
          <cell r="BJ69">
            <v>0</v>
          </cell>
          <cell r="BK69">
            <v>0</v>
          </cell>
          <cell r="BL69">
            <v>0</v>
          </cell>
          <cell r="BM69">
            <v>0</v>
          </cell>
          <cell r="BN69">
            <v>0</v>
          </cell>
          <cell r="BO69" t="str">
            <v>(select)</v>
          </cell>
          <cell r="BP69">
            <v>0</v>
          </cell>
          <cell r="BQ69">
            <v>0</v>
          </cell>
          <cell r="BR69">
            <v>0</v>
          </cell>
          <cell r="BS69">
            <v>0</v>
          </cell>
          <cell r="BT69">
            <v>0</v>
          </cell>
          <cell r="BU69">
            <v>0</v>
          </cell>
          <cell r="BV69">
            <v>0</v>
          </cell>
          <cell r="BW69">
            <v>0</v>
          </cell>
          <cell r="BX69">
            <v>0</v>
          </cell>
          <cell r="BY69">
            <v>0</v>
          </cell>
          <cell r="BZ69">
            <v>70000</v>
          </cell>
          <cell r="CA69">
            <v>15000</v>
          </cell>
          <cell r="CB69">
            <v>20000</v>
          </cell>
          <cell r="CC69">
            <v>20000</v>
          </cell>
          <cell r="CD69">
            <v>15000</v>
          </cell>
          <cell r="CE69" t="str">
            <v>(select)</v>
          </cell>
          <cell r="CF69">
            <v>0</v>
          </cell>
          <cell r="CG69">
            <v>0</v>
          </cell>
          <cell r="CH69">
            <v>0</v>
          </cell>
          <cell r="CI69">
            <v>0</v>
          </cell>
          <cell r="CJ69">
            <v>0</v>
          </cell>
          <cell r="CK69">
            <v>40000</v>
          </cell>
          <cell r="CL69">
            <v>7500</v>
          </cell>
          <cell r="CM69">
            <v>12500</v>
          </cell>
          <cell r="CN69">
            <v>12500</v>
          </cell>
          <cell r="CO69">
            <v>7500</v>
          </cell>
          <cell r="CP69">
            <v>325000</v>
          </cell>
          <cell r="CQ69">
            <v>60000</v>
          </cell>
          <cell r="CR69">
            <v>102500</v>
          </cell>
          <cell r="CS69">
            <v>102500</v>
          </cell>
          <cell r="CT69">
            <v>60000</v>
          </cell>
          <cell r="CU69">
            <v>65000</v>
          </cell>
          <cell r="CV69">
            <v>65000</v>
          </cell>
          <cell r="CW69">
            <v>65000</v>
          </cell>
          <cell r="CX69">
            <v>65000</v>
          </cell>
          <cell r="CY69">
            <v>65000</v>
          </cell>
          <cell r="CZ69" t="str">
            <v>Yes</v>
          </cell>
          <cell r="DA69">
            <v>85000</v>
          </cell>
          <cell r="DB69">
            <v>85000</v>
          </cell>
          <cell r="DC69">
            <v>85000</v>
          </cell>
          <cell r="DD69">
            <v>85000</v>
          </cell>
          <cell r="DE69">
            <v>85000</v>
          </cell>
          <cell r="DF69" t="str">
            <v>No</v>
          </cell>
          <cell r="DG69">
            <v>65000</v>
          </cell>
          <cell r="DH69">
            <v>65000</v>
          </cell>
          <cell r="DI69">
            <v>65000</v>
          </cell>
          <cell r="DJ69">
            <v>65000</v>
          </cell>
          <cell r="DK69">
            <v>65000</v>
          </cell>
          <cell r="DL69" t="str">
            <v>(select)</v>
          </cell>
          <cell r="DM69">
            <v>0</v>
          </cell>
          <cell r="DN69">
            <v>0</v>
          </cell>
          <cell r="DO69">
            <v>0</v>
          </cell>
          <cell r="DP69">
            <v>0</v>
          </cell>
          <cell r="DQ69">
            <v>0</v>
          </cell>
          <cell r="DR69" t="str">
            <v>(select)</v>
          </cell>
          <cell r="DS69">
            <v>0</v>
          </cell>
          <cell r="DT69">
            <v>0</v>
          </cell>
          <cell r="DU69">
            <v>0</v>
          </cell>
          <cell r="DV69">
            <v>0</v>
          </cell>
          <cell r="DW69">
            <v>0</v>
          </cell>
          <cell r="DX69" t="str">
            <v>(select)</v>
          </cell>
          <cell r="DY69">
            <v>0</v>
          </cell>
          <cell r="DZ69">
            <v>0</v>
          </cell>
          <cell r="EA69">
            <v>0</v>
          </cell>
          <cell r="EB69">
            <v>0</v>
          </cell>
          <cell r="EC69">
            <v>0</v>
          </cell>
          <cell r="ED69">
            <v>0</v>
          </cell>
          <cell r="EE69">
            <v>0</v>
          </cell>
          <cell r="EF69">
            <v>0</v>
          </cell>
          <cell r="EG69">
            <v>0</v>
          </cell>
          <cell r="EH69">
            <v>0</v>
          </cell>
          <cell r="EI69">
            <v>70000</v>
          </cell>
          <cell r="EJ69">
            <v>70000</v>
          </cell>
          <cell r="EK69">
            <v>70000</v>
          </cell>
          <cell r="EL69">
            <v>70000</v>
          </cell>
          <cell r="EM69">
            <v>70000</v>
          </cell>
          <cell r="EN69" t="str">
            <v>(select)</v>
          </cell>
          <cell r="EO69">
            <v>0</v>
          </cell>
          <cell r="EP69">
            <v>0</v>
          </cell>
          <cell r="EQ69">
            <v>0</v>
          </cell>
          <cell r="ER69">
            <v>0</v>
          </cell>
          <cell r="ES69">
            <v>0</v>
          </cell>
          <cell r="ET69">
            <v>40000</v>
          </cell>
          <cell r="EU69">
            <v>40000</v>
          </cell>
          <cell r="EV69">
            <v>40000</v>
          </cell>
          <cell r="EW69">
            <v>40000</v>
          </cell>
          <cell r="EX69">
            <v>40000</v>
          </cell>
          <cell r="EY69">
            <v>325000</v>
          </cell>
          <cell r="EZ69">
            <v>325000</v>
          </cell>
          <cell r="FA69">
            <v>325000</v>
          </cell>
          <cell r="FB69">
            <v>325000</v>
          </cell>
          <cell r="FC69">
            <v>325000</v>
          </cell>
          <cell r="FD69">
            <v>325000</v>
          </cell>
          <cell r="FE69">
            <v>425000</v>
          </cell>
          <cell r="FF69">
            <v>325000</v>
          </cell>
          <cell r="FG69">
            <v>0</v>
          </cell>
          <cell r="FH69">
            <v>0</v>
          </cell>
          <cell r="FI69">
            <v>0</v>
          </cell>
          <cell r="FJ69">
            <v>0</v>
          </cell>
          <cell r="FK69">
            <v>350000</v>
          </cell>
          <cell r="FL69">
            <v>0</v>
          </cell>
          <cell r="FM69">
            <v>200000</v>
          </cell>
          <cell r="FN69">
            <v>1625000</v>
          </cell>
          <cell r="FO69">
            <v>0</v>
          </cell>
          <cell r="FP69" t="str">
            <v>Estimate (possibility of variance &lt;25%)</v>
          </cell>
          <cell r="FQ69" t="str">
            <v>It will take approximately 100 years to complete all missing ramps at current funding levels, and current backlog of 600 requests would take about 10 years to complete construction at current funding levels.</v>
          </cell>
          <cell r="FR69">
            <v>0</v>
          </cell>
          <cell r="FS69">
            <v>0</v>
          </cell>
          <cell r="FT69">
            <v>0</v>
          </cell>
          <cell r="FU69">
            <v>0</v>
          </cell>
          <cell r="FV69">
            <v>0</v>
          </cell>
          <cell r="FW69">
            <v>0</v>
          </cell>
          <cell r="FX69" t="str">
            <v>(select)</v>
          </cell>
          <cell r="FY69">
            <v>0</v>
          </cell>
          <cell r="FZ69">
            <v>0</v>
          </cell>
          <cell r="GA69">
            <v>0</v>
          </cell>
          <cell r="GB69">
            <v>0</v>
          </cell>
          <cell r="GC69">
            <v>0</v>
          </cell>
          <cell r="GD69">
            <v>0</v>
          </cell>
          <cell r="GE69" t="str">
            <v>(select)</v>
          </cell>
          <cell r="GF69">
            <v>0</v>
          </cell>
          <cell r="GG69">
            <v>0</v>
          </cell>
          <cell r="GH69">
            <v>0</v>
          </cell>
          <cell r="GI69">
            <v>0</v>
          </cell>
          <cell r="GJ69">
            <v>0</v>
          </cell>
          <cell r="GK69">
            <v>0</v>
          </cell>
          <cell r="GL69" t="str">
            <v>(select)</v>
          </cell>
          <cell r="GM69">
            <v>0</v>
          </cell>
          <cell r="GN69">
            <v>0</v>
          </cell>
          <cell r="GO69">
            <v>0</v>
          </cell>
          <cell r="GP69">
            <v>0</v>
          </cell>
          <cell r="GQ69">
            <v>0</v>
          </cell>
          <cell r="GR69">
            <v>0</v>
          </cell>
          <cell r="GS69" t="str">
            <v>(select)</v>
          </cell>
          <cell r="GT69">
            <v>0</v>
          </cell>
          <cell r="GU69">
            <v>0</v>
          </cell>
          <cell r="GV69">
            <v>0</v>
          </cell>
          <cell r="GW69">
            <v>0</v>
          </cell>
          <cell r="GX69">
            <v>0</v>
          </cell>
          <cell r="GY69">
            <v>0</v>
          </cell>
          <cell r="GZ69">
            <v>0</v>
          </cell>
          <cell r="HA69">
            <v>0</v>
          </cell>
          <cell r="HB69">
            <v>0</v>
          </cell>
          <cell r="HC69">
            <v>0</v>
          </cell>
          <cell r="HD69">
            <v>0</v>
          </cell>
          <cell r="HE69">
            <v>0</v>
          </cell>
          <cell r="HF69">
            <v>0</v>
          </cell>
          <cell r="HG69">
            <v>0</v>
          </cell>
          <cell r="HH69">
            <v>0</v>
          </cell>
          <cell r="HI69">
            <v>0</v>
          </cell>
          <cell r="HJ69">
            <v>0</v>
          </cell>
          <cell r="HK69">
            <v>0</v>
          </cell>
          <cell r="HL69" t="str">
            <v>(select)</v>
          </cell>
          <cell r="HM69">
            <v>0</v>
          </cell>
          <cell r="HN69">
            <v>0</v>
          </cell>
          <cell r="HO69">
            <v>0</v>
          </cell>
          <cell r="HP69">
            <v>0</v>
          </cell>
          <cell r="HQ69">
            <v>0</v>
          </cell>
          <cell r="HR69">
            <v>0</v>
          </cell>
          <cell r="HS69" t="str">
            <v>(select)</v>
          </cell>
          <cell r="HT69">
            <v>0</v>
          </cell>
          <cell r="HU69">
            <v>0</v>
          </cell>
          <cell r="HV69">
            <v>0</v>
          </cell>
          <cell r="HW69">
            <v>0</v>
          </cell>
          <cell r="HX69">
            <v>0</v>
          </cell>
          <cell r="HY69">
            <v>0</v>
          </cell>
          <cell r="HZ69" t="str">
            <v>(select)</v>
          </cell>
          <cell r="IA69">
            <v>0</v>
          </cell>
          <cell r="IB69">
            <v>0</v>
          </cell>
          <cell r="IC69">
            <v>0</v>
          </cell>
          <cell r="ID69">
            <v>0</v>
          </cell>
          <cell r="IE69">
            <v>0</v>
          </cell>
          <cell r="IF69">
            <v>0</v>
          </cell>
          <cell r="IG69" t="str">
            <v>(select)</v>
          </cell>
          <cell r="IH69">
            <v>0</v>
          </cell>
          <cell r="II69">
            <v>0</v>
          </cell>
          <cell r="IJ69">
            <v>0</v>
          </cell>
          <cell r="IK69">
            <v>0</v>
          </cell>
          <cell r="IL69">
            <v>0</v>
          </cell>
          <cell r="IM69">
            <v>0</v>
          </cell>
          <cell r="IN69">
            <v>0</v>
          </cell>
          <cell r="IO69">
            <v>0</v>
          </cell>
          <cell r="IP69">
            <v>0</v>
          </cell>
          <cell r="IQ69">
            <v>0</v>
          </cell>
          <cell r="IR69">
            <v>0</v>
          </cell>
          <cell r="IS69">
            <v>0</v>
          </cell>
          <cell r="IT69">
            <v>0</v>
          </cell>
          <cell r="IU69">
            <v>0</v>
          </cell>
          <cell r="IV69">
            <v>0</v>
          </cell>
          <cell r="IW69">
            <v>0</v>
          </cell>
          <cell r="IX69">
            <v>0</v>
          </cell>
          <cell r="IY69">
            <v>0</v>
          </cell>
          <cell r="IZ69" t="str">
            <v>Provide any additional information about expected operating impacts. Note: subject to annual operating budget review.</v>
          </cell>
          <cell r="JA69">
            <v>325000</v>
          </cell>
          <cell r="JB69" t="str">
            <v xml:space="preserve">  (select)</v>
          </cell>
          <cell r="JC69">
            <v>0</v>
          </cell>
          <cell r="JD69" t="str">
            <v xml:space="preserve">  (select)</v>
          </cell>
          <cell r="JE69">
            <v>0</v>
          </cell>
          <cell r="JF69" t="str">
            <v xml:space="preserve">  (select)</v>
          </cell>
          <cell r="JG69">
            <v>0</v>
          </cell>
          <cell r="JH69">
            <v>0</v>
          </cell>
          <cell r="JI69">
            <v>325000</v>
          </cell>
          <cell r="JJ69">
            <v>0</v>
          </cell>
          <cell r="JK69">
            <v>0</v>
          </cell>
          <cell r="JL69">
            <v>325000</v>
          </cell>
          <cell r="JM69">
            <v>0</v>
          </cell>
          <cell r="JN69">
            <v>0</v>
          </cell>
          <cell r="JO69">
            <v>0</v>
          </cell>
          <cell r="JP69">
            <v>0</v>
          </cell>
          <cell r="JQ69">
            <v>0</v>
          </cell>
          <cell r="JR69">
            <v>0</v>
          </cell>
          <cell r="JS69">
            <v>0</v>
          </cell>
          <cell r="JT69">
            <v>0</v>
          </cell>
          <cell r="JU69">
            <v>325000</v>
          </cell>
          <cell r="JV69">
            <v>325000</v>
          </cell>
          <cell r="JW69">
            <v>0</v>
          </cell>
          <cell r="JX69">
            <v>0</v>
          </cell>
          <cell r="JY69">
            <v>0</v>
          </cell>
          <cell r="JZ69">
            <v>0</v>
          </cell>
          <cell r="KA69">
            <v>325000</v>
          </cell>
          <cell r="KB69">
            <v>0</v>
          </cell>
          <cell r="KC69">
            <v>0</v>
          </cell>
          <cell r="KD69">
            <v>325000</v>
          </cell>
          <cell r="KE69">
            <v>0</v>
          </cell>
          <cell r="KF69">
            <v>0</v>
          </cell>
          <cell r="KG69">
            <v>0</v>
          </cell>
          <cell r="KH69">
            <v>0</v>
          </cell>
          <cell r="KI69">
            <v>0</v>
          </cell>
          <cell r="KJ69">
            <v>0</v>
          </cell>
          <cell r="KK69">
            <v>0</v>
          </cell>
          <cell r="KL69">
            <v>0</v>
          </cell>
          <cell r="KM69">
            <v>325000</v>
          </cell>
          <cell r="KN69" t="str">
            <v>(select)</v>
          </cell>
          <cell r="KO69">
            <v>0</v>
          </cell>
          <cell r="KP69" t="str">
            <v>(select)</v>
          </cell>
          <cell r="KQ69">
            <v>0</v>
          </cell>
          <cell r="KR69" t="str">
            <v>(select)</v>
          </cell>
          <cell r="KS69">
            <v>0</v>
          </cell>
          <cell r="KT69" t="str">
            <v>Source of funds for Value Proposition (e.g. Capital Plan Program)</v>
          </cell>
          <cell r="KU69" t="str">
            <v>Provide applicable source of funds comments (e.g. which area specific DCL, which reserve etc).</v>
          </cell>
          <cell r="KV69">
            <v>0</v>
          </cell>
          <cell r="KW69">
            <v>0</v>
          </cell>
          <cell r="KX69" t="str">
            <v>(select)</v>
          </cell>
          <cell r="KY69">
            <v>0</v>
          </cell>
          <cell r="KZ69" t="str">
            <v>(select)</v>
          </cell>
          <cell r="LA69">
            <v>0</v>
          </cell>
          <cell r="LB69" t="str">
            <v>(select)</v>
          </cell>
          <cell r="LC69" t="str">
            <v>(select)</v>
          </cell>
          <cell r="LD69">
            <v>0</v>
          </cell>
          <cell r="LE69">
            <v>0</v>
          </cell>
          <cell r="LF69" t="str">
            <v>(select)</v>
          </cell>
          <cell r="LG69">
            <v>0</v>
          </cell>
          <cell r="LH69">
            <v>0</v>
          </cell>
          <cell r="LM69">
            <v>325000</v>
          </cell>
          <cell r="LN69">
            <v>0</v>
          </cell>
          <cell r="LO69">
            <v>0</v>
          </cell>
          <cell r="LP69">
            <v>0</v>
          </cell>
          <cell r="LQ69">
            <v>0</v>
          </cell>
          <cell r="LR69">
            <v>0</v>
          </cell>
          <cell r="LS69" t="str">
            <v>2015-18 Pedestrian Curb Ramp Program</v>
          </cell>
          <cell r="LT69" t="str">
            <v>2015-18 Pedestrian Curb Ramp Program</v>
          </cell>
          <cell r="LU69" t="str">
            <v>2015-18 Pedestrian Curb Ramp Program</v>
          </cell>
          <cell r="LV69" t="b">
            <v>1</v>
          </cell>
          <cell r="LW69">
            <v>0</v>
          </cell>
          <cell r="LX69">
            <v>0</v>
          </cell>
          <cell r="LY69" t="str">
            <v>89</v>
          </cell>
        </row>
        <row r="70">
          <cell r="B70" t="str">
            <v>E33</v>
          </cell>
          <cell r="C70">
            <v>2017</v>
          </cell>
          <cell r="D70">
            <v>42655</v>
          </cell>
          <cell r="E70" t="str">
            <v>Engineering Services</v>
          </cell>
          <cell r="F70" t="str">
            <v>(select)</v>
          </cell>
          <cell r="G70" t="str">
            <v>Kathryn Kolbuch/Winston Chou</v>
          </cell>
          <cell r="H70" t="str">
            <v>Program</v>
          </cell>
          <cell r="I70" t="str">
            <v>Capital</v>
          </cell>
          <cell r="J70" t="str">
            <v>No</v>
          </cell>
          <cell r="K70" t="str">
            <v>06. Transportation</v>
          </cell>
          <cell r="L70" t="str">
            <v>A. Walking and Cycling</v>
          </cell>
          <cell r="M70" t="str">
            <v xml:space="preserve">04. New </v>
          </cell>
          <cell r="N70" t="str">
            <v>2015-18 Sidewalks New Construction</v>
          </cell>
          <cell r="O70" t="str">
            <v>No</v>
          </cell>
          <cell r="P70" t="str">
            <v>January</v>
          </cell>
          <cell r="Q70">
            <v>2017</v>
          </cell>
          <cell r="R70" t="str">
            <v>December</v>
          </cell>
          <cell r="S70">
            <v>2017</v>
          </cell>
          <cell r="T70" t="str">
            <v>New asset/service</v>
          </cell>
          <cell r="U70" t="str">
            <v>Yes</v>
          </cell>
          <cell r="V70" t="str">
            <v>CER-00183</v>
          </cell>
          <cell r="W70" t="str">
            <v>No</v>
          </cell>
          <cell r="X70" t="str">
            <v>(select)</v>
          </cell>
          <cell r="Y70" t="str">
            <v>No</v>
          </cell>
          <cell r="Z70" t="str">
            <v xml:space="preserve">This program provides funding for the installation of new sidewalks to facilitate the completion of the City's sidewalk network.  Some projects may be completed through the City's Local Improvement process.  Council policy is to complete the sidewalk network to include sidewalks on both sides of all blocks based on the following priorities: transit routes, arterial streets, pedestrian collector routes, higher zoned streets, and local residential streets.   </v>
          </cell>
          <cell r="AA70" t="str">
            <v>Typically, projects include the installation of concrete sidewalks and curb ramps as determined by local conditions, zoning, and streetscape standards.   There are over 250 km of sidewalks remaining to be constructed in the City. Sidewalks will be selected for construction by Transportation based on network priorities, and may be selected based on citizen request through successful Local Improvement process petitions. Approximately 2 km of sidewalk can be constructed with this funding.</v>
          </cell>
          <cell r="AB70" t="str">
            <v>BCB Form E42.</v>
          </cell>
          <cell r="AC70" t="str">
            <v>km of sidewalk to be constructed</v>
          </cell>
          <cell r="AD70">
            <v>2</v>
          </cell>
          <cell r="AE70" t="str">
            <v>km</v>
          </cell>
          <cell r="AF70" t="str">
            <v>% of missing sidewalks to be constructed</v>
          </cell>
          <cell r="AG70">
            <v>1</v>
          </cell>
          <cell r="AH70" t="str">
            <v>%</v>
          </cell>
          <cell r="AI70">
            <v>0</v>
          </cell>
          <cell r="AJ70">
            <v>0</v>
          </cell>
          <cell r="AK70">
            <v>0</v>
          </cell>
          <cell r="AL70">
            <v>250000</v>
          </cell>
          <cell r="AM70">
            <v>25000</v>
          </cell>
          <cell r="AN70">
            <v>100000</v>
          </cell>
          <cell r="AO70">
            <v>100000</v>
          </cell>
          <cell r="AP70">
            <v>25000</v>
          </cell>
          <cell r="AQ70" t="str">
            <v>Yes</v>
          </cell>
          <cell r="AR70">
            <v>350000</v>
          </cell>
          <cell r="AS70">
            <v>50000</v>
          </cell>
          <cell r="AT70">
            <v>125000</v>
          </cell>
          <cell r="AU70">
            <v>125000</v>
          </cell>
          <cell r="AV70">
            <v>50000</v>
          </cell>
          <cell r="AW70" t="str">
            <v>No</v>
          </cell>
          <cell r="AX70">
            <v>250000</v>
          </cell>
          <cell r="AY70">
            <v>25000</v>
          </cell>
          <cell r="AZ70">
            <v>100000</v>
          </cell>
          <cell r="BA70">
            <v>100000</v>
          </cell>
          <cell r="BB70">
            <v>25000</v>
          </cell>
          <cell r="BC70" t="str">
            <v>(select)</v>
          </cell>
          <cell r="BD70">
            <v>0</v>
          </cell>
          <cell r="BE70">
            <v>0</v>
          </cell>
          <cell r="BF70">
            <v>0</v>
          </cell>
          <cell r="BG70">
            <v>0</v>
          </cell>
          <cell r="BH70">
            <v>0</v>
          </cell>
          <cell r="BI70" t="str">
            <v>(select)</v>
          </cell>
          <cell r="BJ70">
            <v>0</v>
          </cell>
          <cell r="BK70">
            <v>0</v>
          </cell>
          <cell r="BL70">
            <v>0</v>
          </cell>
          <cell r="BM70">
            <v>0</v>
          </cell>
          <cell r="BN70">
            <v>0</v>
          </cell>
          <cell r="BO70" t="str">
            <v>(select)</v>
          </cell>
          <cell r="BP70">
            <v>0</v>
          </cell>
          <cell r="BQ70">
            <v>0</v>
          </cell>
          <cell r="BR70">
            <v>0</v>
          </cell>
          <cell r="BS70">
            <v>0</v>
          </cell>
          <cell r="BT70">
            <v>0</v>
          </cell>
          <cell r="BU70">
            <v>0</v>
          </cell>
          <cell r="BV70">
            <v>0</v>
          </cell>
          <cell r="BW70">
            <v>0</v>
          </cell>
          <cell r="BX70">
            <v>0</v>
          </cell>
          <cell r="BY70">
            <v>0</v>
          </cell>
          <cell r="BZ70">
            <v>250000</v>
          </cell>
          <cell r="CA70">
            <v>25000</v>
          </cell>
          <cell r="CB70">
            <v>100000</v>
          </cell>
          <cell r="CC70">
            <v>100000</v>
          </cell>
          <cell r="CD70">
            <v>25000</v>
          </cell>
          <cell r="CE70" t="str">
            <v>(select)</v>
          </cell>
          <cell r="CF70">
            <v>0</v>
          </cell>
          <cell r="CG70">
            <v>0</v>
          </cell>
          <cell r="CH70">
            <v>0</v>
          </cell>
          <cell r="CI70">
            <v>0</v>
          </cell>
          <cell r="CJ70">
            <v>0</v>
          </cell>
          <cell r="CK70">
            <v>150000</v>
          </cell>
          <cell r="CL70">
            <v>15000</v>
          </cell>
          <cell r="CM70">
            <v>60000</v>
          </cell>
          <cell r="CN70">
            <v>60000</v>
          </cell>
          <cell r="CO70">
            <v>15000</v>
          </cell>
          <cell r="CP70">
            <v>1250000</v>
          </cell>
          <cell r="CQ70">
            <v>140000</v>
          </cell>
          <cell r="CR70">
            <v>485000</v>
          </cell>
          <cell r="CS70">
            <v>485000</v>
          </cell>
          <cell r="CT70">
            <v>140000</v>
          </cell>
          <cell r="CU70">
            <v>250000</v>
          </cell>
          <cell r="CV70">
            <v>250000</v>
          </cell>
          <cell r="CW70">
            <v>250000</v>
          </cell>
          <cell r="CX70">
            <v>250000</v>
          </cell>
          <cell r="CY70">
            <v>250000</v>
          </cell>
          <cell r="CZ70" t="str">
            <v>Yes</v>
          </cell>
          <cell r="DA70">
            <v>350000</v>
          </cell>
          <cell r="DB70">
            <v>350000</v>
          </cell>
          <cell r="DC70">
            <v>350000</v>
          </cell>
          <cell r="DD70">
            <v>350000</v>
          </cell>
          <cell r="DE70">
            <v>350000</v>
          </cell>
          <cell r="DF70" t="str">
            <v>No</v>
          </cell>
          <cell r="DG70">
            <v>250000</v>
          </cell>
          <cell r="DH70">
            <v>250000</v>
          </cell>
          <cell r="DI70">
            <v>250000</v>
          </cell>
          <cell r="DJ70">
            <v>250000</v>
          </cell>
          <cell r="DK70">
            <v>250000</v>
          </cell>
          <cell r="DL70" t="str">
            <v>(select)</v>
          </cell>
          <cell r="DM70">
            <v>0</v>
          </cell>
          <cell r="DN70">
            <v>0</v>
          </cell>
          <cell r="DO70">
            <v>0</v>
          </cell>
          <cell r="DP70">
            <v>0</v>
          </cell>
          <cell r="DQ70">
            <v>0</v>
          </cell>
          <cell r="DR70" t="str">
            <v>(select)</v>
          </cell>
          <cell r="DS70">
            <v>0</v>
          </cell>
          <cell r="DT70">
            <v>0</v>
          </cell>
          <cell r="DU70">
            <v>0</v>
          </cell>
          <cell r="DV70">
            <v>0</v>
          </cell>
          <cell r="DW70">
            <v>0</v>
          </cell>
          <cell r="DX70" t="str">
            <v>(select)</v>
          </cell>
          <cell r="DY70">
            <v>0</v>
          </cell>
          <cell r="DZ70">
            <v>0</v>
          </cell>
          <cell r="EA70">
            <v>0</v>
          </cell>
          <cell r="EB70">
            <v>0</v>
          </cell>
          <cell r="EC70">
            <v>0</v>
          </cell>
          <cell r="ED70">
            <v>0</v>
          </cell>
          <cell r="EE70">
            <v>0</v>
          </cell>
          <cell r="EF70">
            <v>0</v>
          </cell>
          <cell r="EG70">
            <v>0</v>
          </cell>
          <cell r="EH70">
            <v>0</v>
          </cell>
          <cell r="EI70">
            <v>250000</v>
          </cell>
          <cell r="EJ70">
            <v>250000</v>
          </cell>
          <cell r="EK70">
            <v>250000</v>
          </cell>
          <cell r="EL70">
            <v>250000</v>
          </cell>
          <cell r="EM70">
            <v>250000</v>
          </cell>
          <cell r="EN70" t="str">
            <v>(select)</v>
          </cell>
          <cell r="EO70">
            <v>0</v>
          </cell>
          <cell r="EP70">
            <v>0</v>
          </cell>
          <cell r="EQ70">
            <v>0</v>
          </cell>
          <cell r="ER70">
            <v>0</v>
          </cell>
          <cell r="ES70">
            <v>0</v>
          </cell>
          <cell r="ET70">
            <v>150000</v>
          </cell>
          <cell r="EU70">
            <v>150000</v>
          </cell>
          <cell r="EV70">
            <v>150000</v>
          </cell>
          <cell r="EW70">
            <v>150000</v>
          </cell>
          <cell r="EX70">
            <v>150000</v>
          </cell>
          <cell r="EY70">
            <v>1250000</v>
          </cell>
          <cell r="EZ70">
            <v>1250000</v>
          </cell>
          <cell r="FA70">
            <v>1250000</v>
          </cell>
          <cell r="FB70">
            <v>1250000</v>
          </cell>
          <cell r="FC70">
            <v>1250000</v>
          </cell>
          <cell r="FD70">
            <v>1250000</v>
          </cell>
          <cell r="FE70">
            <v>1750000</v>
          </cell>
          <cell r="FF70">
            <v>1250000</v>
          </cell>
          <cell r="FG70">
            <v>0</v>
          </cell>
          <cell r="FH70">
            <v>0</v>
          </cell>
          <cell r="FI70">
            <v>0</v>
          </cell>
          <cell r="FJ70">
            <v>0</v>
          </cell>
          <cell r="FK70">
            <v>1250000</v>
          </cell>
          <cell r="FL70">
            <v>0</v>
          </cell>
          <cell r="FM70">
            <v>750000</v>
          </cell>
          <cell r="FN70">
            <v>6250000</v>
          </cell>
          <cell r="FO70">
            <v>65701</v>
          </cell>
          <cell r="FP70" t="str">
            <v>Estimate (possibility of variance &lt;25%)</v>
          </cell>
          <cell r="FQ70" t="str">
            <v>Funding does not include the incremental costs nor contributions from residents for any projects undertaken through a Local Improvement (cost-share) - net City funding and City funded expenditures only. No Local Improvement projects approved at this time.</v>
          </cell>
          <cell r="FR70">
            <v>0</v>
          </cell>
          <cell r="FS70">
            <v>0</v>
          </cell>
          <cell r="FT70">
            <v>0</v>
          </cell>
          <cell r="FU70">
            <v>0</v>
          </cell>
          <cell r="FV70">
            <v>0</v>
          </cell>
          <cell r="FW70">
            <v>0</v>
          </cell>
          <cell r="FX70" t="str">
            <v>(select)</v>
          </cell>
          <cell r="FY70">
            <v>0</v>
          </cell>
          <cell r="FZ70">
            <v>0</v>
          </cell>
          <cell r="GA70">
            <v>0</v>
          </cell>
          <cell r="GB70">
            <v>0</v>
          </cell>
          <cell r="GC70">
            <v>0</v>
          </cell>
          <cell r="GD70">
            <v>0</v>
          </cell>
          <cell r="GE70" t="str">
            <v>(select)</v>
          </cell>
          <cell r="GF70">
            <v>0</v>
          </cell>
          <cell r="GG70">
            <v>0</v>
          </cell>
          <cell r="GH70">
            <v>0</v>
          </cell>
          <cell r="GI70">
            <v>0</v>
          </cell>
          <cell r="GJ70">
            <v>0</v>
          </cell>
          <cell r="GK70">
            <v>0</v>
          </cell>
          <cell r="GL70" t="str">
            <v>(select)</v>
          </cell>
          <cell r="GM70">
            <v>0</v>
          </cell>
          <cell r="GN70">
            <v>0</v>
          </cell>
          <cell r="GO70">
            <v>0</v>
          </cell>
          <cell r="GP70">
            <v>0</v>
          </cell>
          <cell r="GQ70">
            <v>0</v>
          </cell>
          <cell r="GR70">
            <v>0</v>
          </cell>
          <cell r="GS70" t="str">
            <v>(select)</v>
          </cell>
          <cell r="GT70">
            <v>0</v>
          </cell>
          <cell r="GU70">
            <v>0</v>
          </cell>
          <cell r="GV70">
            <v>0</v>
          </cell>
          <cell r="GW70">
            <v>0</v>
          </cell>
          <cell r="GX70">
            <v>0</v>
          </cell>
          <cell r="GY70">
            <v>0</v>
          </cell>
          <cell r="GZ70">
            <v>0</v>
          </cell>
          <cell r="HA70">
            <v>0</v>
          </cell>
          <cell r="HB70">
            <v>0</v>
          </cell>
          <cell r="HC70">
            <v>0</v>
          </cell>
          <cell r="HD70">
            <v>0</v>
          </cell>
          <cell r="HE70">
            <v>0</v>
          </cell>
          <cell r="HF70">
            <v>0</v>
          </cell>
          <cell r="HG70">
            <v>0</v>
          </cell>
          <cell r="HH70">
            <v>0</v>
          </cell>
          <cell r="HI70">
            <v>0</v>
          </cell>
          <cell r="HJ70">
            <v>0</v>
          </cell>
          <cell r="HK70">
            <v>0</v>
          </cell>
          <cell r="HL70" t="str">
            <v>(select)</v>
          </cell>
          <cell r="HM70">
            <v>0</v>
          </cell>
          <cell r="HN70">
            <v>0</v>
          </cell>
          <cell r="HO70">
            <v>0</v>
          </cell>
          <cell r="HP70">
            <v>0</v>
          </cell>
          <cell r="HQ70">
            <v>0</v>
          </cell>
          <cell r="HR70">
            <v>0</v>
          </cell>
          <cell r="HS70" t="str">
            <v>(select)</v>
          </cell>
          <cell r="HT70">
            <v>0</v>
          </cell>
          <cell r="HU70">
            <v>0</v>
          </cell>
          <cell r="HV70">
            <v>0</v>
          </cell>
          <cell r="HW70">
            <v>0</v>
          </cell>
          <cell r="HX70">
            <v>0</v>
          </cell>
          <cell r="HY70">
            <v>0</v>
          </cell>
          <cell r="HZ70" t="str">
            <v>(select)</v>
          </cell>
          <cell r="IA70">
            <v>0</v>
          </cell>
          <cell r="IB70">
            <v>0</v>
          </cell>
          <cell r="IC70">
            <v>0</v>
          </cell>
          <cell r="ID70">
            <v>0</v>
          </cell>
          <cell r="IE70">
            <v>0</v>
          </cell>
          <cell r="IF70">
            <v>0</v>
          </cell>
          <cell r="IG70" t="str">
            <v>(select)</v>
          </cell>
          <cell r="IH70">
            <v>0</v>
          </cell>
          <cell r="II70">
            <v>0</v>
          </cell>
          <cell r="IJ70">
            <v>0</v>
          </cell>
          <cell r="IK70">
            <v>0</v>
          </cell>
          <cell r="IL70">
            <v>0</v>
          </cell>
          <cell r="IM70">
            <v>0</v>
          </cell>
          <cell r="IN70">
            <v>0</v>
          </cell>
          <cell r="IO70">
            <v>0</v>
          </cell>
          <cell r="IP70">
            <v>0</v>
          </cell>
          <cell r="IQ70">
            <v>0</v>
          </cell>
          <cell r="IR70">
            <v>0</v>
          </cell>
          <cell r="IS70">
            <v>0</v>
          </cell>
          <cell r="IT70">
            <v>0</v>
          </cell>
          <cell r="IU70">
            <v>0</v>
          </cell>
          <cell r="IV70">
            <v>0</v>
          </cell>
          <cell r="IW70">
            <v>0</v>
          </cell>
          <cell r="IX70">
            <v>0</v>
          </cell>
          <cell r="IY70">
            <v>0</v>
          </cell>
          <cell r="IZ70" t="str">
            <v>Provide any additional information about expected operating impacts. Note: subject to annual operating budget review.</v>
          </cell>
          <cell r="JA70">
            <v>1250000</v>
          </cell>
          <cell r="JB70" t="str">
            <v xml:space="preserve">  (select)</v>
          </cell>
          <cell r="JC70">
            <v>0</v>
          </cell>
          <cell r="JD70" t="str">
            <v xml:space="preserve">  (select)</v>
          </cell>
          <cell r="JE70">
            <v>0</v>
          </cell>
          <cell r="JF70" t="str">
            <v xml:space="preserve">  (select)</v>
          </cell>
          <cell r="JG70">
            <v>0</v>
          </cell>
          <cell r="JH70">
            <v>0</v>
          </cell>
          <cell r="JI70">
            <v>1250000</v>
          </cell>
          <cell r="JJ70">
            <v>0</v>
          </cell>
          <cell r="JK70">
            <v>0</v>
          </cell>
          <cell r="JL70">
            <v>0</v>
          </cell>
          <cell r="JM70">
            <v>0</v>
          </cell>
          <cell r="JN70">
            <v>0</v>
          </cell>
          <cell r="JO70">
            <v>1250000</v>
          </cell>
          <cell r="JP70">
            <v>0</v>
          </cell>
          <cell r="JQ70">
            <v>0</v>
          </cell>
          <cell r="JR70">
            <v>0</v>
          </cell>
          <cell r="JS70">
            <v>0</v>
          </cell>
          <cell r="JT70">
            <v>0</v>
          </cell>
          <cell r="JU70">
            <v>1250000</v>
          </cell>
          <cell r="JV70">
            <v>1250000</v>
          </cell>
          <cell r="JW70">
            <v>0</v>
          </cell>
          <cell r="JX70">
            <v>0</v>
          </cell>
          <cell r="JY70">
            <v>0</v>
          </cell>
          <cell r="JZ70">
            <v>0</v>
          </cell>
          <cell r="KA70">
            <v>1250000</v>
          </cell>
          <cell r="KB70">
            <v>0</v>
          </cell>
          <cell r="KC70">
            <v>0</v>
          </cell>
          <cell r="KD70">
            <v>0</v>
          </cell>
          <cell r="KE70">
            <v>0</v>
          </cell>
          <cell r="KF70">
            <v>0</v>
          </cell>
          <cell r="KG70">
            <v>1250000</v>
          </cell>
          <cell r="KH70">
            <v>0</v>
          </cell>
          <cell r="KI70">
            <v>0</v>
          </cell>
          <cell r="KJ70">
            <v>0</v>
          </cell>
          <cell r="KK70">
            <v>0</v>
          </cell>
          <cell r="KL70">
            <v>0</v>
          </cell>
          <cell r="KM70">
            <v>1250000</v>
          </cell>
          <cell r="KN70" t="str">
            <v>(select)</v>
          </cell>
          <cell r="KO70">
            <v>0</v>
          </cell>
          <cell r="KP70" t="str">
            <v>(select)</v>
          </cell>
          <cell r="KQ70">
            <v>0</v>
          </cell>
          <cell r="KR70" t="str">
            <v>(select)</v>
          </cell>
          <cell r="KS70">
            <v>0</v>
          </cell>
          <cell r="KT70" t="str">
            <v>Source of funds for Value Proposition (e.g. Capital Plan Program)</v>
          </cell>
          <cell r="KU70" t="str">
            <v>Provide applicable source of funds comments (e.g. which area specific DCL, which reserve etc).</v>
          </cell>
          <cell r="KV70">
            <v>0</v>
          </cell>
          <cell r="KW70">
            <v>0</v>
          </cell>
          <cell r="KX70" t="str">
            <v>(select)</v>
          </cell>
          <cell r="KY70">
            <v>0</v>
          </cell>
          <cell r="KZ70" t="str">
            <v>(select)</v>
          </cell>
          <cell r="LA70">
            <v>0</v>
          </cell>
          <cell r="LB70" t="str">
            <v>(select)</v>
          </cell>
          <cell r="LC70" t="str">
            <v>(select)</v>
          </cell>
          <cell r="LD70">
            <v>0</v>
          </cell>
          <cell r="LE70">
            <v>0</v>
          </cell>
          <cell r="LF70" t="str">
            <v>(select)</v>
          </cell>
          <cell r="LG70">
            <v>0</v>
          </cell>
          <cell r="LH70">
            <v>0</v>
          </cell>
          <cell r="LM70">
            <v>0</v>
          </cell>
          <cell r="LN70">
            <v>1250000</v>
          </cell>
          <cell r="LO70">
            <v>0</v>
          </cell>
          <cell r="LP70">
            <v>0</v>
          </cell>
          <cell r="LQ70">
            <v>1250000</v>
          </cell>
          <cell r="LR70">
            <v>0</v>
          </cell>
          <cell r="LS70" t="str">
            <v>2015-18 Sidewalks New Construction</v>
          </cell>
          <cell r="LT70" t="str">
            <v>2015-18 Sidewalks New Construction</v>
          </cell>
          <cell r="LU70" t="str">
            <v>2015-18 Sidewalks New Construction</v>
          </cell>
          <cell r="LV70" t="b">
            <v>1</v>
          </cell>
          <cell r="LW70">
            <v>0</v>
          </cell>
          <cell r="LX70">
            <v>0</v>
          </cell>
          <cell r="LY70" t="str">
            <v>91</v>
          </cell>
        </row>
        <row r="71">
          <cell r="B71" t="str">
            <v>E34</v>
          </cell>
          <cell r="C71">
            <v>2017</v>
          </cell>
          <cell r="D71">
            <v>42655</v>
          </cell>
          <cell r="E71" t="str">
            <v>Engineering Services</v>
          </cell>
          <cell r="F71" t="str">
            <v>(select)</v>
          </cell>
          <cell r="G71" t="str">
            <v>Kathryn Kolbuch/Winston Chou</v>
          </cell>
          <cell r="H71" t="str">
            <v>Program</v>
          </cell>
          <cell r="I71" t="str">
            <v>Capital</v>
          </cell>
          <cell r="J71" t="str">
            <v>No</v>
          </cell>
          <cell r="K71" t="str">
            <v>06. Transportation</v>
          </cell>
          <cell r="L71" t="str">
            <v>C. Major Roads</v>
          </cell>
          <cell r="M71" t="str">
            <v>03. Replacement &amp; major upgrades</v>
          </cell>
          <cell r="N71" t="str">
            <v>2015-18 Major Roads Rehab - City</v>
          </cell>
          <cell r="O71" t="str">
            <v>No</v>
          </cell>
          <cell r="P71" t="str">
            <v>January</v>
          </cell>
          <cell r="Q71">
            <v>2017</v>
          </cell>
          <cell r="R71" t="str">
            <v>December</v>
          </cell>
          <cell r="S71">
            <v>2017</v>
          </cell>
          <cell r="T71" t="str">
            <v>Existing asset/service</v>
          </cell>
          <cell r="U71" t="str">
            <v>Yes</v>
          </cell>
          <cell r="V71" t="str">
            <v>CER-00184</v>
          </cell>
          <cell r="W71" t="str">
            <v>No</v>
          </cell>
          <cell r="X71" t="str">
            <v>(select)</v>
          </cell>
          <cell r="Y71" t="str">
            <v>No</v>
          </cell>
          <cell r="Z71" t="str">
            <v xml:space="preserve">This program provides for the rehabilitation of the City's arterial streets where major capital restoration work is required to maintain the integrity of the street asset and extend the service life of the entire road structure.  There are approximately 1760 blocks (243 km) of arterial streets within the City, excluding arterial streets that are part of the region's Major Road Network (MRN).  </v>
          </cell>
          <cell r="AA71" t="str">
            <v>Rehabilitation typically consists of the removal and replacement of the surface layer of pavement (grind and overlay), and in severe cases may also include reconstruction of the entire pavement structure and/or the reconstruction of damaged or substandard curbs.  This year's funding is expected to provide for the rehabilitation of approximately 3 km of arterial City pavements.</v>
          </cell>
          <cell r="AB71">
            <v>0</v>
          </cell>
          <cell r="AC71" t="str">
            <v>KM of Network Rehabilitated</v>
          </cell>
          <cell r="AD71">
            <v>5</v>
          </cell>
          <cell r="AE71" t="str">
            <v>km</v>
          </cell>
          <cell r="AF71" t="str">
            <v>% of Network Rehabilitated</v>
          </cell>
          <cell r="AG71">
            <v>1.5</v>
          </cell>
          <cell r="AH71" t="str">
            <v>%</v>
          </cell>
          <cell r="AI71">
            <v>0</v>
          </cell>
          <cell r="AJ71">
            <v>0</v>
          </cell>
          <cell r="AK71">
            <v>0</v>
          </cell>
          <cell r="AL71">
            <v>900000</v>
          </cell>
          <cell r="AM71">
            <v>150000</v>
          </cell>
          <cell r="AN71">
            <v>300000</v>
          </cell>
          <cell r="AO71">
            <v>300000</v>
          </cell>
          <cell r="AP71">
            <v>150000</v>
          </cell>
          <cell r="AQ71" t="str">
            <v>Yes</v>
          </cell>
          <cell r="AR71">
            <v>1200000</v>
          </cell>
          <cell r="AS71">
            <v>200000</v>
          </cell>
          <cell r="AT71">
            <v>400000</v>
          </cell>
          <cell r="AU71">
            <v>400000</v>
          </cell>
          <cell r="AV71">
            <v>200000</v>
          </cell>
          <cell r="AW71" t="str">
            <v>No</v>
          </cell>
          <cell r="AX71">
            <v>900000</v>
          </cell>
          <cell r="AY71">
            <v>150000</v>
          </cell>
          <cell r="AZ71">
            <v>300000</v>
          </cell>
          <cell r="BA71">
            <v>300000</v>
          </cell>
          <cell r="BB71">
            <v>150000</v>
          </cell>
          <cell r="BC71" t="str">
            <v>(select)</v>
          </cell>
          <cell r="BD71">
            <v>0</v>
          </cell>
          <cell r="BE71">
            <v>0</v>
          </cell>
          <cell r="BF71">
            <v>0</v>
          </cell>
          <cell r="BG71">
            <v>0</v>
          </cell>
          <cell r="BH71">
            <v>0</v>
          </cell>
          <cell r="BI71" t="str">
            <v>(select)</v>
          </cell>
          <cell r="BJ71">
            <v>0</v>
          </cell>
          <cell r="BK71">
            <v>0</v>
          </cell>
          <cell r="BL71">
            <v>0</v>
          </cell>
          <cell r="BM71">
            <v>0</v>
          </cell>
          <cell r="BN71">
            <v>0</v>
          </cell>
          <cell r="BO71" t="str">
            <v>(select)</v>
          </cell>
          <cell r="BP71">
            <v>0</v>
          </cell>
          <cell r="BQ71">
            <v>0</v>
          </cell>
          <cell r="BR71">
            <v>0</v>
          </cell>
          <cell r="BS71">
            <v>0</v>
          </cell>
          <cell r="BT71">
            <v>0</v>
          </cell>
          <cell r="BU71">
            <v>0</v>
          </cell>
          <cell r="BV71">
            <v>0</v>
          </cell>
          <cell r="BW71">
            <v>0</v>
          </cell>
          <cell r="BX71">
            <v>0</v>
          </cell>
          <cell r="BY71">
            <v>0</v>
          </cell>
          <cell r="BZ71">
            <v>900000</v>
          </cell>
          <cell r="CA71">
            <v>150000</v>
          </cell>
          <cell r="CB71">
            <v>300000</v>
          </cell>
          <cell r="CC71">
            <v>300000</v>
          </cell>
          <cell r="CD71">
            <v>150000</v>
          </cell>
          <cell r="CE71" t="str">
            <v>(select)</v>
          </cell>
          <cell r="CF71">
            <v>0</v>
          </cell>
          <cell r="CG71">
            <v>0</v>
          </cell>
          <cell r="CH71">
            <v>0</v>
          </cell>
          <cell r="CI71">
            <v>0</v>
          </cell>
          <cell r="CJ71">
            <v>0</v>
          </cell>
          <cell r="CK71">
            <v>600000</v>
          </cell>
          <cell r="CL71">
            <v>100000</v>
          </cell>
          <cell r="CM71">
            <v>200000</v>
          </cell>
          <cell r="CN71">
            <v>200000</v>
          </cell>
          <cell r="CO71">
            <v>100000</v>
          </cell>
          <cell r="CP71">
            <v>4500000</v>
          </cell>
          <cell r="CQ71">
            <v>750000</v>
          </cell>
          <cell r="CR71">
            <v>1500000</v>
          </cell>
          <cell r="CS71">
            <v>1500000</v>
          </cell>
          <cell r="CT71">
            <v>750000</v>
          </cell>
          <cell r="CU71">
            <v>900000</v>
          </cell>
          <cell r="CV71">
            <v>900000</v>
          </cell>
          <cell r="CW71">
            <v>900000</v>
          </cell>
          <cell r="CX71">
            <v>900000</v>
          </cell>
          <cell r="CY71">
            <v>900000</v>
          </cell>
          <cell r="CZ71" t="str">
            <v>Yes</v>
          </cell>
          <cell r="DA71">
            <v>1200000</v>
          </cell>
          <cell r="DB71">
            <v>1200000</v>
          </cell>
          <cell r="DC71">
            <v>1200000</v>
          </cell>
          <cell r="DD71">
            <v>1200000</v>
          </cell>
          <cell r="DE71">
            <v>1200000</v>
          </cell>
          <cell r="DF71" t="str">
            <v>No</v>
          </cell>
          <cell r="DG71">
            <v>900000</v>
          </cell>
          <cell r="DH71">
            <v>900000</v>
          </cell>
          <cell r="DI71">
            <v>900000</v>
          </cell>
          <cell r="DJ71">
            <v>900000</v>
          </cell>
          <cell r="DK71">
            <v>900000</v>
          </cell>
          <cell r="DL71" t="str">
            <v>(select)</v>
          </cell>
          <cell r="DM71">
            <v>0</v>
          </cell>
          <cell r="DN71">
            <v>0</v>
          </cell>
          <cell r="DO71">
            <v>0</v>
          </cell>
          <cell r="DP71">
            <v>0</v>
          </cell>
          <cell r="DQ71">
            <v>0</v>
          </cell>
          <cell r="DR71" t="str">
            <v>(select)</v>
          </cell>
          <cell r="DS71">
            <v>0</v>
          </cell>
          <cell r="DT71">
            <v>0</v>
          </cell>
          <cell r="DU71">
            <v>0</v>
          </cell>
          <cell r="DV71">
            <v>0</v>
          </cell>
          <cell r="DW71">
            <v>0</v>
          </cell>
          <cell r="DX71" t="str">
            <v>(select)</v>
          </cell>
          <cell r="DY71">
            <v>0</v>
          </cell>
          <cell r="DZ71">
            <v>0</v>
          </cell>
          <cell r="EA71">
            <v>0</v>
          </cell>
          <cell r="EB71">
            <v>0</v>
          </cell>
          <cell r="EC71">
            <v>0</v>
          </cell>
          <cell r="ED71">
            <v>0</v>
          </cell>
          <cell r="EE71">
            <v>0</v>
          </cell>
          <cell r="EF71">
            <v>0</v>
          </cell>
          <cell r="EG71">
            <v>0</v>
          </cell>
          <cell r="EH71">
            <v>0</v>
          </cell>
          <cell r="EI71">
            <v>900000</v>
          </cell>
          <cell r="EJ71">
            <v>900000</v>
          </cell>
          <cell r="EK71">
            <v>900000</v>
          </cell>
          <cell r="EL71">
            <v>900000</v>
          </cell>
          <cell r="EM71">
            <v>900000</v>
          </cell>
          <cell r="EN71" t="str">
            <v>(select)</v>
          </cell>
          <cell r="EO71">
            <v>0</v>
          </cell>
          <cell r="EP71">
            <v>0</v>
          </cell>
          <cell r="EQ71">
            <v>0</v>
          </cell>
          <cell r="ER71">
            <v>0</v>
          </cell>
          <cell r="ES71">
            <v>0</v>
          </cell>
          <cell r="ET71">
            <v>600000</v>
          </cell>
          <cell r="EU71">
            <v>600000</v>
          </cell>
          <cell r="EV71">
            <v>600000</v>
          </cell>
          <cell r="EW71">
            <v>600000</v>
          </cell>
          <cell r="EX71">
            <v>600000</v>
          </cell>
          <cell r="EY71">
            <v>4500000</v>
          </cell>
          <cell r="EZ71">
            <v>4500000</v>
          </cell>
          <cell r="FA71">
            <v>4500000</v>
          </cell>
          <cell r="FB71">
            <v>4500000</v>
          </cell>
          <cell r="FC71">
            <v>4500000</v>
          </cell>
          <cell r="FD71">
            <v>4500000</v>
          </cell>
          <cell r="FE71">
            <v>6000000</v>
          </cell>
          <cell r="FF71">
            <v>4500000</v>
          </cell>
          <cell r="FG71">
            <v>0</v>
          </cell>
          <cell r="FH71">
            <v>0</v>
          </cell>
          <cell r="FI71">
            <v>0</v>
          </cell>
          <cell r="FJ71">
            <v>0</v>
          </cell>
          <cell r="FK71">
            <v>4500000</v>
          </cell>
          <cell r="FL71">
            <v>0</v>
          </cell>
          <cell r="FM71">
            <v>3000000</v>
          </cell>
          <cell r="FN71">
            <v>22500000</v>
          </cell>
          <cell r="FO71">
            <v>93852</v>
          </cell>
          <cell r="FP71" t="str">
            <v>Estimate (possibility of variance &lt;25%)</v>
          </cell>
          <cell r="FQ71" t="str">
            <v>Major City Arterial pavements typically need to be rehabilitated every 20 - 30 years (3-5% annual rehabilitation rate).  Current funding does not meet the asset's long-term requirements.</v>
          </cell>
          <cell r="FR71">
            <v>0</v>
          </cell>
          <cell r="FS71">
            <v>0</v>
          </cell>
          <cell r="FT71">
            <v>0</v>
          </cell>
          <cell r="FU71">
            <v>0</v>
          </cell>
          <cell r="FV71">
            <v>0</v>
          </cell>
          <cell r="FW71">
            <v>0</v>
          </cell>
          <cell r="FX71" t="str">
            <v>(select)</v>
          </cell>
          <cell r="FY71">
            <v>0</v>
          </cell>
          <cell r="FZ71">
            <v>0</v>
          </cell>
          <cell r="GA71">
            <v>0</v>
          </cell>
          <cell r="GB71">
            <v>0</v>
          </cell>
          <cell r="GC71">
            <v>0</v>
          </cell>
          <cell r="GD71">
            <v>0</v>
          </cell>
          <cell r="GE71" t="str">
            <v>(select)</v>
          </cell>
          <cell r="GF71">
            <v>0</v>
          </cell>
          <cell r="GG71">
            <v>0</v>
          </cell>
          <cell r="GH71">
            <v>0</v>
          </cell>
          <cell r="GI71">
            <v>0</v>
          </cell>
          <cell r="GJ71">
            <v>0</v>
          </cell>
          <cell r="GK71">
            <v>0</v>
          </cell>
          <cell r="GL71" t="str">
            <v>(select)</v>
          </cell>
          <cell r="GM71">
            <v>0</v>
          </cell>
          <cell r="GN71">
            <v>0</v>
          </cell>
          <cell r="GO71">
            <v>0</v>
          </cell>
          <cell r="GP71">
            <v>0</v>
          </cell>
          <cell r="GQ71">
            <v>0</v>
          </cell>
          <cell r="GR71">
            <v>0</v>
          </cell>
          <cell r="GS71" t="str">
            <v>(select)</v>
          </cell>
          <cell r="GT71">
            <v>0</v>
          </cell>
          <cell r="GU71">
            <v>0</v>
          </cell>
          <cell r="GV71">
            <v>0</v>
          </cell>
          <cell r="GW71">
            <v>0</v>
          </cell>
          <cell r="GX71">
            <v>0</v>
          </cell>
          <cell r="GY71">
            <v>0</v>
          </cell>
          <cell r="GZ71">
            <v>0</v>
          </cell>
          <cell r="HA71">
            <v>0</v>
          </cell>
          <cell r="HB71">
            <v>0</v>
          </cell>
          <cell r="HC71">
            <v>0</v>
          </cell>
          <cell r="HD71">
            <v>0</v>
          </cell>
          <cell r="HE71">
            <v>0</v>
          </cell>
          <cell r="HF71">
            <v>0</v>
          </cell>
          <cell r="HG71">
            <v>0</v>
          </cell>
          <cell r="HH71">
            <v>0</v>
          </cell>
          <cell r="HI71">
            <v>0</v>
          </cell>
          <cell r="HJ71">
            <v>0</v>
          </cell>
          <cell r="HK71">
            <v>0</v>
          </cell>
          <cell r="HL71" t="str">
            <v>(select)</v>
          </cell>
          <cell r="HM71">
            <v>0</v>
          </cell>
          <cell r="HN71">
            <v>0</v>
          </cell>
          <cell r="HO71">
            <v>0</v>
          </cell>
          <cell r="HP71">
            <v>0</v>
          </cell>
          <cell r="HQ71">
            <v>0</v>
          </cell>
          <cell r="HR71">
            <v>0</v>
          </cell>
          <cell r="HS71" t="str">
            <v>(select)</v>
          </cell>
          <cell r="HT71">
            <v>0</v>
          </cell>
          <cell r="HU71">
            <v>0</v>
          </cell>
          <cell r="HV71">
            <v>0</v>
          </cell>
          <cell r="HW71">
            <v>0</v>
          </cell>
          <cell r="HX71">
            <v>0</v>
          </cell>
          <cell r="HY71">
            <v>0</v>
          </cell>
          <cell r="HZ71" t="str">
            <v>(select)</v>
          </cell>
          <cell r="IA71">
            <v>0</v>
          </cell>
          <cell r="IB71">
            <v>0</v>
          </cell>
          <cell r="IC71">
            <v>0</v>
          </cell>
          <cell r="ID71">
            <v>0</v>
          </cell>
          <cell r="IE71">
            <v>0</v>
          </cell>
          <cell r="IF71">
            <v>0</v>
          </cell>
          <cell r="IG71" t="str">
            <v>(select)</v>
          </cell>
          <cell r="IH71">
            <v>0</v>
          </cell>
          <cell r="II71">
            <v>0</v>
          </cell>
          <cell r="IJ71">
            <v>0</v>
          </cell>
          <cell r="IK71">
            <v>0</v>
          </cell>
          <cell r="IL71">
            <v>0</v>
          </cell>
          <cell r="IM71">
            <v>0</v>
          </cell>
          <cell r="IN71">
            <v>0</v>
          </cell>
          <cell r="IO71">
            <v>0</v>
          </cell>
          <cell r="IP71">
            <v>0</v>
          </cell>
          <cell r="IQ71">
            <v>0</v>
          </cell>
          <cell r="IR71">
            <v>0</v>
          </cell>
          <cell r="IS71">
            <v>0</v>
          </cell>
          <cell r="IT71">
            <v>0</v>
          </cell>
          <cell r="IU71">
            <v>0</v>
          </cell>
          <cell r="IV71">
            <v>0</v>
          </cell>
          <cell r="IW71">
            <v>0</v>
          </cell>
          <cell r="IX71">
            <v>0</v>
          </cell>
          <cell r="IY71">
            <v>0</v>
          </cell>
          <cell r="IZ71" t="str">
            <v>Provide any additional information about expected operating impacts. Note: subject to annual operating budget review.</v>
          </cell>
          <cell r="JA71">
            <v>4500000</v>
          </cell>
          <cell r="JB71" t="str">
            <v xml:space="preserve">  (select)</v>
          </cell>
          <cell r="JC71">
            <v>0</v>
          </cell>
          <cell r="JD71" t="str">
            <v xml:space="preserve">  (select)</v>
          </cell>
          <cell r="JE71">
            <v>0</v>
          </cell>
          <cell r="JF71" t="str">
            <v xml:space="preserve">  (select)</v>
          </cell>
          <cell r="JG71">
            <v>0</v>
          </cell>
          <cell r="JH71">
            <v>0</v>
          </cell>
          <cell r="JI71">
            <v>4500000</v>
          </cell>
          <cell r="JJ71">
            <v>0</v>
          </cell>
          <cell r="JK71">
            <v>0</v>
          </cell>
          <cell r="JL71">
            <v>4500000</v>
          </cell>
          <cell r="JM71">
            <v>0</v>
          </cell>
          <cell r="JN71">
            <v>0</v>
          </cell>
          <cell r="JO71">
            <v>0</v>
          </cell>
          <cell r="JP71">
            <v>0</v>
          </cell>
          <cell r="JQ71">
            <v>0</v>
          </cell>
          <cell r="JR71">
            <v>0</v>
          </cell>
          <cell r="JS71">
            <v>0</v>
          </cell>
          <cell r="JT71">
            <v>0</v>
          </cell>
          <cell r="JU71">
            <v>4500000</v>
          </cell>
          <cell r="JV71">
            <v>4500000</v>
          </cell>
          <cell r="JW71">
            <v>0</v>
          </cell>
          <cell r="JX71">
            <v>0</v>
          </cell>
          <cell r="JY71">
            <v>0</v>
          </cell>
          <cell r="JZ71">
            <v>0</v>
          </cell>
          <cell r="KA71">
            <v>4500000</v>
          </cell>
          <cell r="KB71">
            <v>0</v>
          </cell>
          <cell r="KC71">
            <v>0</v>
          </cell>
          <cell r="KD71">
            <v>4500000</v>
          </cell>
          <cell r="KE71">
            <v>0</v>
          </cell>
          <cell r="KF71">
            <v>0</v>
          </cell>
          <cell r="KG71">
            <v>0</v>
          </cell>
          <cell r="KH71">
            <v>0</v>
          </cell>
          <cell r="KI71">
            <v>0</v>
          </cell>
          <cell r="KJ71">
            <v>0</v>
          </cell>
          <cell r="KK71">
            <v>0</v>
          </cell>
          <cell r="KL71">
            <v>0</v>
          </cell>
          <cell r="KM71">
            <v>4500000</v>
          </cell>
          <cell r="KN71" t="str">
            <v>(select)</v>
          </cell>
          <cell r="KO71">
            <v>0</v>
          </cell>
          <cell r="KP71" t="str">
            <v>(select)</v>
          </cell>
          <cell r="KQ71">
            <v>0</v>
          </cell>
          <cell r="KR71" t="str">
            <v>(select)</v>
          </cell>
          <cell r="KS71">
            <v>0</v>
          </cell>
          <cell r="KT71" t="str">
            <v>Source of funds for Value Proposition (e.g. Capital Plan Program)</v>
          </cell>
          <cell r="KU71" t="str">
            <v>Provide applicable source of funds comments (e.g. which area specific DCL, which reserve etc).</v>
          </cell>
          <cell r="KV71">
            <v>0</v>
          </cell>
          <cell r="KW71">
            <v>0</v>
          </cell>
          <cell r="KX71" t="str">
            <v>(select)</v>
          </cell>
          <cell r="KY71">
            <v>0</v>
          </cell>
          <cell r="KZ71" t="str">
            <v>(select)</v>
          </cell>
          <cell r="LA71">
            <v>0</v>
          </cell>
          <cell r="LB71" t="str">
            <v>(select)</v>
          </cell>
          <cell r="LC71" t="str">
            <v>(select)</v>
          </cell>
          <cell r="LD71">
            <v>0</v>
          </cell>
          <cell r="LE71">
            <v>0</v>
          </cell>
          <cell r="LF71" t="str">
            <v>(select)</v>
          </cell>
          <cell r="LG71">
            <v>0</v>
          </cell>
          <cell r="LH71">
            <v>0</v>
          </cell>
          <cell r="LM71">
            <v>4500000</v>
          </cell>
          <cell r="LN71">
            <v>0</v>
          </cell>
          <cell r="LO71">
            <v>0</v>
          </cell>
          <cell r="LP71">
            <v>0</v>
          </cell>
          <cell r="LQ71">
            <v>0</v>
          </cell>
          <cell r="LR71">
            <v>0</v>
          </cell>
          <cell r="LS71" t="str">
            <v>2015-18 Major Roads Rehabilitation - City</v>
          </cell>
          <cell r="LT71" t="str">
            <v>2015-18 Major Roads Rehab - City</v>
          </cell>
          <cell r="LU71" t="str">
            <v>2015-18 Major Roads Rehab - City</v>
          </cell>
          <cell r="LV71" t="b">
            <v>1</v>
          </cell>
          <cell r="LW71">
            <v>0</v>
          </cell>
          <cell r="LX71">
            <v>0</v>
          </cell>
          <cell r="LY71" t="str">
            <v>85</v>
          </cell>
        </row>
        <row r="72">
          <cell r="B72" t="str">
            <v>E35</v>
          </cell>
          <cell r="C72">
            <v>2017</v>
          </cell>
          <cell r="D72">
            <v>42655</v>
          </cell>
          <cell r="E72" t="str">
            <v>Engineering Services</v>
          </cell>
          <cell r="F72" t="str">
            <v>(select)</v>
          </cell>
          <cell r="G72" t="str">
            <v>Kathryn Kolbuch/Winston Chou</v>
          </cell>
          <cell r="H72" t="str">
            <v>Program</v>
          </cell>
          <cell r="I72" t="str">
            <v>Capital</v>
          </cell>
          <cell r="J72" t="str">
            <v>No</v>
          </cell>
          <cell r="K72" t="str">
            <v>06. Transportation</v>
          </cell>
          <cell r="L72" t="str">
            <v>D. Local Roads</v>
          </cell>
          <cell r="M72" t="str">
            <v>03. Replacement &amp; major upgrades</v>
          </cell>
          <cell r="N72" t="str">
            <v>2015-18 Local Roads Rehabilitation</v>
          </cell>
          <cell r="O72" t="str">
            <v>No</v>
          </cell>
          <cell r="P72" t="str">
            <v>January</v>
          </cell>
          <cell r="Q72">
            <v>2017</v>
          </cell>
          <cell r="R72" t="str">
            <v>December</v>
          </cell>
          <cell r="S72">
            <v>2017</v>
          </cell>
          <cell r="T72" t="str">
            <v>Existing asset/service</v>
          </cell>
          <cell r="U72" t="str">
            <v>Yes</v>
          </cell>
          <cell r="V72" t="str">
            <v>CER-00185</v>
          </cell>
          <cell r="W72" t="str">
            <v>No</v>
          </cell>
          <cell r="X72" t="str">
            <v>(select)</v>
          </cell>
          <cell r="Y72" t="str">
            <v>No</v>
          </cell>
          <cell r="Z72" t="str">
            <v>This program provides for the rehabilitation of the City's local streets where major capital restoration work is required to maintain the integrity of the street asset and extend the service life of the entire road structure. There is approximately 7800 blocks (1100 km) of local streets within the City, including industrial, commercial, higher zoned, and residential streets. A majority of the City's local streets have deteriorated to a point where major rehabilitation is required.</v>
          </cell>
          <cell r="AA72" t="str">
            <v>Rehabilitation typically consists of the replacement of the surface layer of pavement (overlay or grind and overlay), and in severe cases may also include reconstruction of the entire pavement structure and/or the reconstruction of damaged or substandard curbs.  This year's funding is expected to provide for the rehabilitation of approximately 12 km of local street pavements.</v>
          </cell>
          <cell r="AB72">
            <v>0</v>
          </cell>
          <cell r="AC72" t="str">
            <v>KM of Network Rehabilitated</v>
          </cell>
          <cell r="AD72">
            <v>12</v>
          </cell>
          <cell r="AE72" t="str">
            <v>km</v>
          </cell>
          <cell r="AF72" t="str">
            <v>% of Network Rehabilitated</v>
          </cell>
          <cell r="AG72">
            <v>1</v>
          </cell>
          <cell r="AH72" t="str">
            <v>%</v>
          </cell>
          <cell r="AI72">
            <v>0</v>
          </cell>
          <cell r="AJ72">
            <v>0</v>
          </cell>
          <cell r="AK72">
            <v>0</v>
          </cell>
          <cell r="AL72">
            <v>350000</v>
          </cell>
          <cell r="AM72">
            <v>75000</v>
          </cell>
          <cell r="AN72">
            <v>100000</v>
          </cell>
          <cell r="AO72">
            <v>100000</v>
          </cell>
          <cell r="AP72">
            <v>75000</v>
          </cell>
          <cell r="AQ72" t="str">
            <v>Yes</v>
          </cell>
          <cell r="AR72">
            <v>500000</v>
          </cell>
          <cell r="AS72">
            <v>100000</v>
          </cell>
          <cell r="AT72">
            <v>150000</v>
          </cell>
          <cell r="AU72">
            <v>150000</v>
          </cell>
          <cell r="AV72">
            <v>100000</v>
          </cell>
          <cell r="AW72" t="str">
            <v>No</v>
          </cell>
          <cell r="AX72">
            <v>350000</v>
          </cell>
          <cell r="AY72">
            <v>75000</v>
          </cell>
          <cell r="AZ72">
            <v>100000</v>
          </cell>
          <cell r="BA72">
            <v>100000</v>
          </cell>
          <cell r="BB72">
            <v>75000</v>
          </cell>
          <cell r="BC72" t="str">
            <v>(select)</v>
          </cell>
          <cell r="BD72">
            <v>0</v>
          </cell>
          <cell r="BE72">
            <v>0</v>
          </cell>
          <cell r="BF72">
            <v>0</v>
          </cell>
          <cell r="BG72">
            <v>0</v>
          </cell>
          <cell r="BH72">
            <v>0</v>
          </cell>
          <cell r="BI72" t="str">
            <v>(select)</v>
          </cell>
          <cell r="BJ72">
            <v>0</v>
          </cell>
          <cell r="BK72">
            <v>0</v>
          </cell>
          <cell r="BL72">
            <v>0</v>
          </cell>
          <cell r="BM72">
            <v>0</v>
          </cell>
          <cell r="BN72">
            <v>0</v>
          </cell>
          <cell r="BO72" t="str">
            <v>(select)</v>
          </cell>
          <cell r="BP72">
            <v>0</v>
          </cell>
          <cell r="BQ72">
            <v>0</v>
          </cell>
          <cell r="BR72">
            <v>0</v>
          </cell>
          <cell r="BS72">
            <v>0</v>
          </cell>
          <cell r="BT72">
            <v>0</v>
          </cell>
          <cell r="BU72">
            <v>0</v>
          </cell>
          <cell r="BV72">
            <v>0</v>
          </cell>
          <cell r="BW72">
            <v>0</v>
          </cell>
          <cell r="BX72">
            <v>0</v>
          </cell>
          <cell r="BY72">
            <v>0</v>
          </cell>
          <cell r="BZ72">
            <v>400000</v>
          </cell>
          <cell r="CA72">
            <v>80000</v>
          </cell>
          <cell r="CB72">
            <v>120000</v>
          </cell>
          <cell r="CC72">
            <v>120000</v>
          </cell>
          <cell r="CD72">
            <v>80000</v>
          </cell>
          <cell r="CE72" t="str">
            <v>(select)</v>
          </cell>
          <cell r="CF72">
            <v>0</v>
          </cell>
          <cell r="CG72">
            <v>0</v>
          </cell>
          <cell r="CH72">
            <v>0</v>
          </cell>
          <cell r="CI72">
            <v>0</v>
          </cell>
          <cell r="CJ72">
            <v>0</v>
          </cell>
          <cell r="CK72">
            <v>250000</v>
          </cell>
          <cell r="CL72">
            <v>50000</v>
          </cell>
          <cell r="CM72">
            <v>75000</v>
          </cell>
          <cell r="CN72">
            <v>75000</v>
          </cell>
          <cell r="CO72">
            <v>50000</v>
          </cell>
          <cell r="CP72">
            <v>1850000</v>
          </cell>
          <cell r="CQ72">
            <v>380000</v>
          </cell>
          <cell r="CR72">
            <v>545000</v>
          </cell>
          <cell r="CS72">
            <v>545000</v>
          </cell>
          <cell r="CT72">
            <v>380000</v>
          </cell>
          <cell r="CU72">
            <v>350000</v>
          </cell>
          <cell r="CV72">
            <v>360000</v>
          </cell>
          <cell r="CW72">
            <v>380000</v>
          </cell>
          <cell r="CX72">
            <v>380000</v>
          </cell>
          <cell r="CY72">
            <v>380000</v>
          </cell>
          <cell r="CZ72" t="str">
            <v>Yes</v>
          </cell>
          <cell r="DA72">
            <v>500000</v>
          </cell>
          <cell r="DB72">
            <v>510000</v>
          </cell>
          <cell r="DC72">
            <v>530000</v>
          </cell>
          <cell r="DD72">
            <v>530000</v>
          </cell>
          <cell r="DE72">
            <v>530000</v>
          </cell>
          <cell r="DF72" t="str">
            <v>No</v>
          </cell>
          <cell r="DG72">
            <v>350000</v>
          </cell>
          <cell r="DH72">
            <v>360000</v>
          </cell>
          <cell r="DI72">
            <v>380000</v>
          </cell>
          <cell r="DJ72">
            <v>380000</v>
          </cell>
          <cell r="DK72">
            <v>380000</v>
          </cell>
          <cell r="DL72" t="str">
            <v>(select)</v>
          </cell>
          <cell r="DM72">
            <v>0</v>
          </cell>
          <cell r="DN72">
            <v>0</v>
          </cell>
          <cell r="DO72">
            <v>0</v>
          </cell>
          <cell r="DP72">
            <v>0</v>
          </cell>
          <cell r="DQ72">
            <v>0</v>
          </cell>
          <cell r="DR72" t="str">
            <v>(select)</v>
          </cell>
          <cell r="DS72">
            <v>0</v>
          </cell>
          <cell r="DT72">
            <v>0</v>
          </cell>
          <cell r="DU72">
            <v>0</v>
          </cell>
          <cell r="DV72">
            <v>0</v>
          </cell>
          <cell r="DW72">
            <v>0</v>
          </cell>
          <cell r="DX72" t="str">
            <v>(select)</v>
          </cell>
          <cell r="DY72">
            <v>0</v>
          </cell>
          <cell r="DZ72">
            <v>0</v>
          </cell>
          <cell r="EA72">
            <v>0</v>
          </cell>
          <cell r="EB72">
            <v>0</v>
          </cell>
          <cell r="EC72">
            <v>0</v>
          </cell>
          <cell r="ED72">
            <v>0</v>
          </cell>
          <cell r="EE72">
            <v>0</v>
          </cell>
          <cell r="EF72">
            <v>0</v>
          </cell>
          <cell r="EG72">
            <v>0</v>
          </cell>
          <cell r="EH72">
            <v>0</v>
          </cell>
          <cell r="EI72">
            <v>400000</v>
          </cell>
          <cell r="EJ72">
            <v>410000</v>
          </cell>
          <cell r="EK72">
            <v>430000</v>
          </cell>
          <cell r="EL72">
            <v>430000</v>
          </cell>
          <cell r="EM72">
            <v>430000</v>
          </cell>
          <cell r="EN72" t="str">
            <v>(select)</v>
          </cell>
          <cell r="EO72">
            <v>0</v>
          </cell>
          <cell r="EP72">
            <v>0</v>
          </cell>
          <cell r="EQ72">
            <v>0</v>
          </cell>
          <cell r="ER72">
            <v>0</v>
          </cell>
          <cell r="ES72">
            <v>0</v>
          </cell>
          <cell r="ET72">
            <v>250000</v>
          </cell>
          <cell r="EU72">
            <v>260000</v>
          </cell>
          <cell r="EV72">
            <v>280000</v>
          </cell>
          <cell r="EW72">
            <v>280000</v>
          </cell>
          <cell r="EX72">
            <v>280000</v>
          </cell>
          <cell r="EY72">
            <v>1850000</v>
          </cell>
          <cell r="EZ72">
            <v>1900000</v>
          </cell>
          <cell r="FA72">
            <v>2000000</v>
          </cell>
          <cell r="FB72">
            <v>2000000</v>
          </cell>
          <cell r="FC72">
            <v>2000000</v>
          </cell>
          <cell r="FD72">
            <v>1850000</v>
          </cell>
          <cell r="FE72">
            <v>2600000</v>
          </cell>
          <cell r="FF72">
            <v>1850000</v>
          </cell>
          <cell r="FG72">
            <v>0</v>
          </cell>
          <cell r="FH72">
            <v>0</v>
          </cell>
          <cell r="FI72">
            <v>0</v>
          </cell>
          <cell r="FJ72">
            <v>0</v>
          </cell>
          <cell r="FK72">
            <v>2100000</v>
          </cell>
          <cell r="FL72">
            <v>0</v>
          </cell>
          <cell r="FM72">
            <v>1350000</v>
          </cell>
          <cell r="FN72">
            <v>9750000</v>
          </cell>
          <cell r="FO72">
            <v>277619</v>
          </cell>
          <cell r="FP72" t="str">
            <v>Estimate (possibility of variance &lt;25%)</v>
          </cell>
          <cell r="FQ72" t="str">
            <v>Local Pavements typically need to be rehabilitated every 30-50 years (2-3% annual rehabilitated rate)</v>
          </cell>
          <cell r="FR72">
            <v>0</v>
          </cell>
          <cell r="FS72">
            <v>0</v>
          </cell>
          <cell r="FT72">
            <v>0</v>
          </cell>
          <cell r="FU72">
            <v>0</v>
          </cell>
          <cell r="FV72">
            <v>0</v>
          </cell>
          <cell r="FW72">
            <v>0</v>
          </cell>
          <cell r="FX72" t="str">
            <v>(select)</v>
          </cell>
          <cell r="FY72">
            <v>0</v>
          </cell>
          <cell r="FZ72">
            <v>0</v>
          </cell>
          <cell r="GA72">
            <v>0</v>
          </cell>
          <cell r="GB72">
            <v>0</v>
          </cell>
          <cell r="GC72">
            <v>0</v>
          </cell>
          <cell r="GD72">
            <v>0</v>
          </cell>
          <cell r="GE72" t="str">
            <v>(select)</v>
          </cell>
          <cell r="GF72">
            <v>0</v>
          </cell>
          <cell r="GG72">
            <v>0</v>
          </cell>
          <cell r="GH72">
            <v>0</v>
          </cell>
          <cell r="GI72">
            <v>0</v>
          </cell>
          <cell r="GJ72">
            <v>0</v>
          </cell>
          <cell r="GK72">
            <v>0</v>
          </cell>
          <cell r="GL72" t="str">
            <v>(select)</v>
          </cell>
          <cell r="GM72">
            <v>0</v>
          </cell>
          <cell r="GN72">
            <v>0</v>
          </cell>
          <cell r="GO72">
            <v>0</v>
          </cell>
          <cell r="GP72">
            <v>0</v>
          </cell>
          <cell r="GQ72">
            <v>0</v>
          </cell>
          <cell r="GR72">
            <v>0</v>
          </cell>
          <cell r="GS72" t="str">
            <v>(select)</v>
          </cell>
          <cell r="GT72">
            <v>0</v>
          </cell>
          <cell r="GU72">
            <v>0</v>
          </cell>
          <cell r="GV72">
            <v>0</v>
          </cell>
          <cell r="GW72">
            <v>0</v>
          </cell>
          <cell r="GX72">
            <v>0</v>
          </cell>
          <cell r="GY72">
            <v>0</v>
          </cell>
          <cell r="GZ72">
            <v>0</v>
          </cell>
          <cell r="HA72">
            <v>0</v>
          </cell>
          <cell r="HB72">
            <v>0</v>
          </cell>
          <cell r="HC72">
            <v>0</v>
          </cell>
          <cell r="HD72">
            <v>0</v>
          </cell>
          <cell r="HE72">
            <v>0</v>
          </cell>
          <cell r="HF72">
            <v>0</v>
          </cell>
          <cell r="HG72">
            <v>0</v>
          </cell>
          <cell r="HH72">
            <v>0</v>
          </cell>
          <cell r="HI72">
            <v>0</v>
          </cell>
          <cell r="HJ72">
            <v>0</v>
          </cell>
          <cell r="HK72">
            <v>0</v>
          </cell>
          <cell r="HL72" t="str">
            <v>(select)</v>
          </cell>
          <cell r="HM72">
            <v>0</v>
          </cell>
          <cell r="HN72">
            <v>0</v>
          </cell>
          <cell r="HO72">
            <v>0</v>
          </cell>
          <cell r="HP72">
            <v>0</v>
          </cell>
          <cell r="HQ72">
            <v>0</v>
          </cell>
          <cell r="HR72">
            <v>0</v>
          </cell>
          <cell r="HS72" t="str">
            <v>(select)</v>
          </cell>
          <cell r="HT72">
            <v>0</v>
          </cell>
          <cell r="HU72">
            <v>0</v>
          </cell>
          <cell r="HV72">
            <v>0</v>
          </cell>
          <cell r="HW72">
            <v>0</v>
          </cell>
          <cell r="HX72">
            <v>0</v>
          </cell>
          <cell r="HY72">
            <v>0</v>
          </cell>
          <cell r="HZ72" t="str">
            <v>(select)</v>
          </cell>
          <cell r="IA72">
            <v>0</v>
          </cell>
          <cell r="IB72">
            <v>0</v>
          </cell>
          <cell r="IC72">
            <v>0</v>
          </cell>
          <cell r="ID72">
            <v>0</v>
          </cell>
          <cell r="IE72">
            <v>0</v>
          </cell>
          <cell r="IF72">
            <v>0</v>
          </cell>
          <cell r="IG72" t="str">
            <v>(select)</v>
          </cell>
          <cell r="IH72">
            <v>0</v>
          </cell>
          <cell r="II72">
            <v>0</v>
          </cell>
          <cell r="IJ72">
            <v>0</v>
          </cell>
          <cell r="IK72">
            <v>0</v>
          </cell>
          <cell r="IL72">
            <v>0</v>
          </cell>
          <cell r="IM72">
            <v>0</v>
          </cell>
          <cell r="IN72">
            <v>0</v>
          </cell>
          <cell r="IO72">
            <v>0</v>
          </cell>
          <cell r="IP72">
            <v>0</v>
          </cell>
          <cell r="IQ72">
            <v>0</v>
          </cell>
          <cell r="IR72">
            <v>0</v>
          </cell>
          <cell r="IS72">
            <v>0</v>
          </cell>
          <cell r="IT72">
            <v>0</v>
          </cell>
          <cell r="IU72">
            <v>0</v>
          </cell>
          <cell r="IV72">
            <v>0</v>
          </cell>
          <cell r="IW72">
            <v>0</v>
          </cell>
          <cell r="IX72">
            <v>0</v>
          </cell>
          <cell r="IY72">
            <v>0</v>
          </cell>
          <cell r="IZ72" t="str">
            <v>Provide any additional information about expected operating impacts. Note: subject to annual operating budget review.</v>
          </cell>
          <cell r="JA72">
            <v>1850000</v>
          </cell>
          <cell r="JB72" t="str">
            <v xml:space="preserve">  (select)</v>
          </cell>
          <cell r="JC72">
            <v>0</v>
          </cell>
          <cell r="JD72" t="str">
            <v xml:space="preserve">  (select)</v>
          </cell>
          <cell r="JE72">
            <v>0</v>
          </cell>
          <cell r="JF72" t="str">
            <v xml:space="preserve">  (select)</v>
          </cell>
          <cell r="JG72">
            <v>0</v>
          </cell>
          <cell r="JH72">
            <v>0</v>
          </cell>
          <cell r="JI72">
            <v>1850000</v>
          </cell>
          <cell r="JJ72">
            <v>0</v>
          </cell>
          <cell r="JK72">
            <v>0</v>
          </cell>
          <cell r="JL72">
            <v>1850000</v>
          </cell>
          <cell r="JM72">
            <v>0</v>
          </cell>
          <cell r="JN72">
            <v>0</v>
          </cell>
          <cell r="JO72">
            <v>0</v>
          </cell>
          <cell r="JP72">
            <v>0</v>
          </cell>
          <cell r="JQ72">
            <v>0</v>
          </cell>
          <cell r="JR72">
            <v>0</v>
          </cell>
          <cell r="JS72">
            <v>0</v>
          </cell>
          <cell r="JT72">
            <v>0</v>
          </cell>
          <cell r="JU72">
            <v>1850000</v>
          </cell>
          <cell r="JV72">
            <v>1850000</v>
          </cell>
          <cell r="JW72">
            <v>0</v>
          </cell>
          <cell r="JX72">
            <v>0</v>
          </cell>
          <cell r="JY72">
            <v>0</v>
          </cell>
          <cell r="JZ72">
            <v>0</v>
          </cell>
          <cell r="KA72">
            <v>1850000</v>
          </cell>
          <cell r="KB72">
            <v>0</v>
          </cell>
          <cell r="KC72">
            <v>0</v>
          </cell>
          <cell r="KD72">
            <v>1850000</v>
          </cell>
          <cell r="KE72">
            <v>0</v>
          </cell>
          <cell r="KF72">
            <v>0</v>
          </cell>
          <cell r="KG72">
            <v>0</v>
          </cell>
          <cell r="KH72">
            <v>0</v>
          </cell>
          <cell r="KI72">
            <v>0</v>
          </cell>
          <cell r="KJ72">
            <v>0</v>
          </cell>
          <cell r="KK72">
            <v>0</v>
          </cell>
          <cell r="KL72">
            <v>0</v>
          </cell>
          <cell r="KM72">
            <v>1850000</v>
          </cell>
          <cell r="KN72" t="str">
            <v>(select)</v>
          </cell>
          <cell r="KO72">
            <v>0</v>
          </cell>
          <cell r="KP72" t="str">
            <v>(select)</v>
          </cell>
          <cell r="KQ72">
            <v>0</v>
          </cell>
          <cell r="KR72" t="str">
            <v>(select)</v>
          </cell>
          <cell r="KS72">
            <v>0</v>
          </cell>
          <cell r="KT72" t="str">
            <v>Source of funds for Value Proposition (e.g. Capital Plan Program)</v>
          </cell>
          <cell r="KU72" t="str">
            <v>Provide applicable source of funds comments (e.g. which area specific DCL, which reserve etc).</v>
          </cell>
          <cell r="KV72">
            <v>0</v>
          </cell>
          <cell r="KW72">
            <v>0</v>
          </cell>
          <cell r="KX72" t="str">
            <v>(select)</v>
          </cell>
          <cell r="KY72">
            <v>0</v>
          </cell>
          <cell r="KZ72" t="str">
            <v>(select)</v>
          </cell>
          <cell r="LA72">
            <v>0</v>
          </cell>
          <cell r="LB72" t="str">
            <v>(select)</v>
          </cell>
          <cell r="LC72" t="str">
            <v>(select)</v>
          </cell>
          <cell r="LD72">
            <v>0</v>
          </cell>
          <cell r="LE72">
            <v>0</v>
          </cell>
          <cell r="LF72" t="str">
            <v>(select)</v>
          </cell>
          <cell r="LG72">
            <v>0</v>
          </cell>
          <cell r="LH72">
            <v>0</v>
          </cell>
          <cell r="LM72">
            <v>1850000</v>
          </cell>
          <cell r="LN72">
            <v>0</v>
          </cell>
          <cell r="LO72">
            <v>0</v>
          </cell>
          <cell r="LP72">
            <v>0</v>
          </cell>
          <cell r="LQ72">
            <v>0</v>
          </cell>
          <cell r="LR72">
            <v>0</v>
          </cell>
          <cell r="LS72" t="str">
            <v>2015-18 Local Roads Rehabilitation</v>
          </cell>
          <cell r="LT72" t="str">
            <v>2015-18 Local Roads Rehabilitation</v>
          </cell>
          <cell r="LU72" t="str">
            <v>2015-18 Local Roads Rehabilitation</v>
          </cell>
          <cell r="LV72" t="b">
            <v>1</v>
          </cell>
          <cell r="LW72">
            <v>0</v>
          </cell>
          <cell r="LX72">
            <v>0</v>
          </cell>
          <cell r="LY72" t="str">
            <v>88</v>
          </cell>
        </row>
        <row r="73">
          <cell r="B73" t="str">
            <v>E36</v>
          </cell>
          <cell r="C73">
            <v>2017</v>
          </cell>
          <cell r="D73">
            <v>42647</v>
          </cell>
          <cell r="E73" t="str">
            <v>Engineering Services</v>
          </cell>
          <cell r="F73" t="str">
            <v>(select)</v>
          </cell>
          <cell r="G73" t="str">
            <v>Winston Chou</v>
          </cell>
          <cell r="H73" t="str">
            <v>Program</v>
          </cell>
          <cell r="I73" t="str">
            <v>Non-Capital</v>
          </cell>
          <cell r="J73" t="str">
            <v>Both Internal &amp; External</v>
          </cell>
          <cell r="K73" t="str">
            <v>06. Transportation</v>
          </cell>
          <cell r="L73" t="str">
            <v>B. Transit</v>
          </cell>
          <cell r="M73" t="str">
            <v>07. Other</v>
          </cell>
          <cell r="N73" t="str">
            <v>DHR Decommissioning</v>
          </cell>
          <cell r="O73" t="str">
            <v>No</v>
          </cell>
          <cell r="P73" t="str">
            <v>January</v>
          </cell>
          <cell r="Q73">
            <v>2017</v>
          </cell>
          <cell r="R73" t="str">
            <v>December</v>
          </cell>
          <cell r="S73">
            <v>2017</v>
          </cell>
          <cell r="T73" t="str">
            <v>Existing asset/service</v>
          </cell>
          <cell r="U73" t="str">
            <v>Yes</v>
          </cell>
          <cell r="V73" t="str">
            <v>NER-00041</v>
          </cell>
          <cell r="W73" t="str">
            <v>No</v>
          </cell>
          <cell r="X73" t="str">
            <v>(select)</v>
          </cell>
          <cell r="Y73" t="str">
            <v>No</v>
          </cell>
          <cell r="Z73" t="str">
            <v xml:space="preserve">The Downtown Historic Railway is no longer a reliable service, is costly and exposes the City to liability.  The decommisioning includes the returning of 2 leased interurban (BCER 1207 RETURNED IN 2016) vehicles and the shut down of the electrical system, which was recently damaged from theft and vandalism in 2014 and repeated in 2015 and 2016. </v>
          </cell>
          <cell r="AA73" t="str">
            <v>2016 expenditure includes the repair and return of interurben vehicle BCER 1231.</v>
          </cell>
          <cell r="AB73" t="str">
            <v>This program funds ongoing maintenance and security costs.</v>
          </cell>
          <cell r="AC73" t="str">
            <v>Return of BCER 1231</v>
          </cell>
          <cell r="AD73">
            <v>1</v>
          </cell>
          <cell r="AE73" t="str">
            <v>vehicle return</v>
          </cell>
          <cell r="AF73">
            <v>0</v>
          </cell>
          <cell r="AG73">
            <v>0</v>
          </cell>
          <cell r="AH73">
            <v>0</v>
          </cell>
          <cell r="AI73">
            <v>0</v>
          </cell>
          <cell r="AJ73">
            <v>0</v>
          </cell>
          <cell r="AK73">
            <v>0</v>
          </cell>
          <cell r="AL73">
            <v>15000</v>
          </cell>
          <cell r="AM73">
            <v>2000</v>
          </cell>
          <cell r="AN73">
            <v>6000</v>
          </cell>
          <cell r="AO73">
            <v>5000</v>
          </cell>
          <cell r="AP73">
            <v>2000</v>
          </cell>
          <cell r="AQ73" t="str">
            <v>(select)</v>
          </cell>
          <cell r="AR73">
            <v>0</v>
          </cell>
          <cell r="AS73">
            <v>0</v>
          </cell>
          <cell r="AT73">
            <v>0</v>
          </cell>
          <cell r="AU73">
            <v>0</v>
          </cell>
          <cell r="AV73">
            <v>0</v>
          </cell>
          <cell r="AW73" t="str">
            <v>(select)</v>
          </cell>
          <cell r="AX73">
            <v>0</v>
          </cell>
          <cell r="AY73">
            <v>0</v>
          </cell>
          <cell r="AZ73">
            <v>0</v>
          </cell>
          <cell r="BA73">
            <v>0</v>
          </cell>
          <cell r="BB73">
            <v>0</v>
          </cell>
          <cell r="BC73" t="str">
            <v>(select)</v>
          </cell>
          <cell r="BD73">
            <v>0</v>
          </cell>
          <cell r="BE73">
            <v>0</v>
          </cell>
          <cell r="BF73">
            <v>0</v>
          </cell>
          <cell r="BG73">
            <v>0</v>
          </cell>
          <cell r="BH73">
            <v>0</v>
          </cell>
          <cell r="BI73" t="str">
            <v>Yes</v>
          </cell>
          <cell r="BJ73">
            <v>25000</v>
          </cell>
          <cell r="BK73">
            <v>2000</v>
          </cell>
          <cell r="BL73">
            <v>19000</v>
          </cell>
          <cell r="BM73">
            <v>2000</v>
          </cell>
          <cell r="BN73">
            <v>2000</v>
          </cell>
          <cell r="BO73" t="str">
            <v>(select)</v>
          </cell>
          <cell r="BP73">
            <v>0</v>
          </cell>
          <cell r="BQ73">
            <v>0</v>
          </cell>
          <cell r="BR73">
            <v>0</v>
          </cell>
          <cell r="BS73">
            <v>0</v>
          </cell>
          <cell r="BT73">
            <v>0</v>
          </cell>
          <cell r="BU73">
            <v>0</v>
          </cell>
          <cell r="BV73">
            <v>0</v>
          </cell>
          <cell r="BW73">
            <v>0</v>
          </cell>
          <cell r="BX73">
            <v>0</v>
          </cell>
          <cell r="BY73">
            <v>0</v>
          </cell>
          <cell r="BZ73">
            <v>8000</v>
          </cell>
          <cell r="CA73">
            <v>1000</v>
          </cell>
          <cell r="CB73">
            <v>4000</v>
          </cell>
          <cell r="CC73">
            <v>2000</v>
          </cell>
          <cell r="CD73">
            <v>1000</v>
          </cell>
          <cell r="CE73" t="str">
            <v>No</v>
          </cell>
          <cell r="CF73">
            <v>12000</v>
          </cell>
          <cell r="CG73">
            <v>12000</v>
          </cell>
          <cell r="CH73">
            <v>0</v>
          </cell>
          <cell r="CI73">
            <v>0</v>
          </cell>
          <cell r="CJ73">
            <v>0</v>
          </cell>
          <cell r="CK73">
            <v>0</v>
          </cell>
          <cell r="CL73">
            <v>0</v>
          </cell>
          <cell r="CM73">
            <v>0</v>
          </cell>
          <cell r="CN73">
            <v>0</v>
          </cell>
          <cell r="CO73">
            <v>0</v>
          </cell>
          <cell r="CP73">
            <v>60000</v>
          </cell>
          <cell r="CQ73">
            <v>17000</v>
          </cell>
          <cell r="CR73">
            <v>29000</v>
          </cell>
          <cell r="CS73">
            <v>9000</v>
          </cell>
          <cell r="CT73">
            <v>5000</v>
          </cell>
          <cell r="CU73">
            <v>15000</v>
          </cell>
          <cell r="CV73">
            <v>0</v>
          </cell>
          <cell r="CW73">
            <v>0</v>
          </cell>
          <cell r="CX73">
            <v>0</v>
          </cell>
          <cell r="CY73">
            <v>0</v>
          </cell>
          <cell r="CZ73" t="str">
            <v>(select)</v>
          </cell>
          <cell r="DA73">
            <v>0</v>
          </cell>
          <cell r="DB73">
            <v>0</v>
          </cell>
          <cell r="DC73">
            <v>0</v>
          </cell>
          <cell r="DD73">
            <v>0</v>
          </cell>
          <cell r="DE73">
            <v>0</v>
          </cell>
          <cell r="DF73" t="str">
            <v>(select)</v>
          </cell>
          <cell r="DG73">
            <v>0</v>
          </cell>
          <cell r="DH73">
            <v>0</v>
          </cell>
          <cell r="DI73">
            <v>0</v>
          </cell>
          <cell r="DJ73">
            <v>0</v>
          </cell>
          <cell r="DK73">
            <v>0</v>
          </cell>
          <cell r="DL73" t="str">
            <v>(select)</v>
          </cell>
          <cell r="DM73">
            <v>0</v>
          </cell>
          <cell r="DN73">
            <v>0</v>
          </cell>
          <cell r="DO73">
            <v>0</v>
          </cell>
          <cell r="DP73">
            <v>0</v>
          </cell>
          <cell r="DQ73">
            <v>0</v>
          </cell>
          <cell r="DR73" t="str">
            <v>Yes</v>
          </cell>
          <cell r="DS73">
            <v>25000</v>
          </cell>
          <cell r="DT73">
            <v>0</v>
          </cell>
          <cell r="DU73">
            <v>0</v>
          </cell>
          <cell r="DV73">
            <v>0</v>
          </cell>
          <cell r="DW73">
            <v>0</v>
          </cell>
          <cell r="DX73" t="str">
            <v>(select)</v>
          </cell>
          <cell r="DY73">
            <v>0</v>
          </cell>
          <cell r="DZ73">
            <v>0</v>
          </cell>
          <cell r="EA73">
            <v>0</v>
          </cell>
          <cell r="EB73">
            <v>0</v>
          </cell>
          <cell r="EC73">
            <v>0</v>
          </cell>
          <cell r="ED73">
            <v>0</v>
          </cell>
          <cell r="EE73">
            <v>0</v>
          </cell>
          <cell r="EF73">
            <v>0</v>
          </cell>
          <cell r="EG73">
            <v>0</v>
          </cell>
          <cell r="EH73">
            <v>0</v>
          </cell>
          <cell r="EI73">
            <v>8000</v>
          </cell>
          <cell r="EJ73">
            <v>0</v>
          </cell>
          <cell r="EK73">
            <v>0</v>
          </cell>
          <cell r="EL73">
            <v>0</v>
          </cell>
          <cell r="EM73">
            <v>0</v>
          </cell>
          <cell r="EN73" t="str">
            <v>No</v>
          </cell>
          <cell r="EO73">
            <v>12000</v>
          </cell>
          <cell r="EP73">
            <v>0</v>
          </cell>
          <cell r="EQ73">
            <v>0</v>
          </cell>
          <cell r="ER73">
            <v>0</v>
          </cell>
          <cell r="ES73">
            <v>0</v>
          </cell>
          <cell r="ET73">
            <v>0</v>
          </cell>
          <cell r="EU73">
            <v>0</v>
          </cell>
          <cell r="EV73">
            <v>0</v>
          </cell>
          <cell r="EW73">
            <v>0</v>
          </cell>
          <cell r="EX73">
            <v>0</v>
          </cell>
          <cell r="EY73">
            <v>60000</v>
          </cell>
          <cell r="EZ73">
            <v>0</v>
          </cell>
          <cell r="FA73">
            <v>0</v>
          </cell>
          <cell r="FB73">
            <v>0</v>
          </cell>
          <cell r="FC73">
            <v>0</v>
          </cell>
          <cell r="FD73">
            <v>15000</v>
          </cell>
          <cell r="FE73">
            <v>0</v>
          </cell>
          <cell r="FF73">
            <v>0</v>
          </cell>
          <cell r="FG73">
            <v>0</v>
          </cell>
          <cell r="FH73">
            <v>25000</v>
          </cell>
          <cell r="FI73">
            <v>0</v>
          </cell>
          <cell r="FJ73">
            <v>0</v>
          </cell>
          <cell r="FK73">
            <v>8000</v>
          </cell>
          <cell r="FL73">
            <v>12000</v>
          </cell>
          <cell r="FM73">
            <v>0</v>
          </cell>
          <cell r="FN73">
            <v>60000</v>
          </cell>
          <cell r="FO73">
            <v>0</v>
          </cell>
          <cell r="FP73" t="str">
            <v>Estimate (possibility of variance &lt;25%)</v>
          </cell>
          <cell r="FQ73" t="str">
            <v>Other - represents negotiated settlement as per standing lease agreement related to repairs to BCER1231</v>
          </cell>
          <cell r="FR73">
            <v>0</v>
          </cell>
          <cell r="FS73">
            <v>0</v>
          </cell>
          <cell r="FT73">
            <v>0</v>
          </cell>
          <cell r="FU73">
            <v>0</v>
          </cell>
          <cell r="FV73">
            <v>0</v>
          </cell>
          <cell r="FW73">
            <v>0</v>
          </cell>
          <cell r="FX73" t="str">
            <v>(select)</v>
          </cell>
          <cell r="FY73">
            <v>0</v>
          </cell>
          <cell r="FZ73">
            <v>0</v>
          </cell>
          <cell r="GA73">
            <v>0</v>
          </cell>
          <cell r="GB73">
            <v>0</v>
          </cell>
          <cell r="GC73">
            <v>0</v>
          </cell>
          <cell r="GD73">
            <v>0</v>
          </cell>
          <cell r="GE73" t="str">
            <v>(select)</v>
          </cell>
          <cell r="GF73">
            <v>0</v>
          </cell>
          <cell r="GG73">
            <v>0</v>
          </cell>
          <cell r="GH73">
            <v>0</v>
          </cell>
          <cell r="GI73">
            <v>0</v>
          </cell>
          <cell r="GJ73">
            <v>0</v>
          </cell>
          <cell r="GK73">
            <v>0</v>
          </cell>
          <cell r="GL73" t="str">
            <v>(select)</v>
          </cell>
          <cell r="GM73">
            <v>0</v>
          </cell>
          <cell r="GN73">
            <v>0</v>
          </cell>
          <cell r="GO73">
            <v>0</v>
          </cell>
          <cell r="GP73">
            <v>0</v>
          </cell>
          <cell r="GQ73">
            <v>0</v>
          </cell>
          <cell r="GR73">
            <v>0</v>
          </cell>
          <cell r="GS73" t="str">
            <v>(select)</v>
          </cell>
          <cell r="GT73">
            <v>0</v>
          </cell>
          <cell r="GU73">
            <v>0</v>
          </cell>
          <cell r="GV73">
            <v>0</v>
          </cell>
          <cell r="GW73">
            <v>0</v>
          </cell>
          <cell r="GX73">
            <v>0</v>
          </cell>
          <cell r="GY73">
            <v>0</v>
          </cell>
          <cell r="GZ73">
            <v>0</v>
          </cell>
          <cell r="HA73">
            <v>0</v>
          </cell>
          <cell r="HB73">
            <v>0</v>
          </cell>
          <cell r="HC73">
            <v>0</v>
          </cell>
          <cell r="HD73">
            <v>0</v>
          </cell>
          <cell r="HE73">
            <v>0</v>
          </cell>
          <cell r="HF73">
            <v>0</v>
          </cell>
          <cell r="HG73">
            <v>0</v>
          </cell>
          <cell r="HH73">
            <v>0</v>
          </cell>
          <cell r="HI73">
            <v>0</v>
          </cell>
          <cell r="HJ73">
            <v>0</v>
          </cell>
          <cell r="HK73">
            <v>0</v>
          </cell>
          <cell r="HL73" t="str">
            <v>(select)</v>
          </cell>
          <cell r="HM73">
            <v>0</v>
          </cell>
          <cell r="HN73">
            <v>0</v>
          </cell>
          <cell r="HO73">
            <v>0</v>
          </cell>
          <cell r="HP73">
            <v>0</v>
          </cell>
          <cell r="HQ73">
            <v>0</v>
          </cell>
          <cell r="HR73">
            <v>0</v>
          </cell>
          <cell r="HS73" t="str">
            <v>(select)</v>
          </cell>
          <cell r="HT73">
            <v>0</v>
          </cell>
          <cell r="HU73">
            <v>0</v>
          </cell>
          <cell r="HV73">
            <v>0</v>
          </cell>
          <cell r="HW73">
            <v>0</v>
          </cell>
          <cell r="HX73">
            <v>0</v>
          </cell>
          <cell r="HY73">
            <v>0</v>
          </cell>
          <cell r="HZ73" t="str">
            <v>(select)</v>
          </cell>
          <cell r="IA73">
            <v>0</v>
          </cell>
          <cell r="IB73">
            <v>0</v>
          </cell>
          <cell r="IC73">
            <v>0</v>
          </cell>
          <cell r="ID73">
            <v>0</v>
          </cell>
          <cell r="IE73">
            <v>0</v>
          </cell>
          <cell r="IF73">
            <v>0</v>
          </cell>
          <cell r="IG73" t="str">
            <v>(select)</v>
          </cell>
          <cell r="IH73">
            <v>0</v>
          </cell>
          <cell r="II73">
            <v>0</v>
          </cell>
          <cell r="IJ73">
            <v>0</v>
          </cell>
          <cell r="IK73">
            <v>0</v>
          </cell>
          <cell r="IL73">
            <v>0</v>
          </cell>
          <cell r="IM73">
            <v>0</v>
          </cell>
          <cell r="IN73">
            <v>0</v>
          </cell>
          <cell r="IO73">
            <v>0</v>
          </cell>
          <cell r="IP73">
            <v>0</v>
          </cell>
          <cell r="IQ73">
            <v>0</v>
          </cell>
          <cell r="IR73">
            <v>0</v>
          </cell>
          <cell r="IS73">
            <v>0</v>
          </cell>
          <cell r="IT73">
            <v>0</v>
          </cell>
          <cell r="IU73">
            <v>0</v>
          </cell>
          <cell r="IV73">
            <v>0</v>
          </cell>
          <cell r="IW73">
            <v>0</v>
          </cell>
          <cell r="IX73">
            <v>0</v>
          </cell>
          <cell r="IY73">
            <v>0</v>
          </cell>
          <cell r="IZ73" t="str">
            <v>Provide any additional information about expected operating impacts. Note: subject to annual operating budget review.</v>
          </cell>
          <cell r="JA73">
            <v>60000</v>
          </cell>
          <cell r="JB73" t="str">
            <v xml:space="preserve">  (select)</v>
          </cell>
          <cell r="JC73">
            <v>0</v>
          </cell>
          <cell r="JD73" t="str">
            <v xml:space="preserve">  (select)</v>
          </cell>
          <cell r="JE73">
            <v>0</v>
          </cell>
          <cell r="JF73" t="str">
            <v xml:space="preserve">  (select)</v>
          </cell>
          <cell r="JG73">
            <v>0</v>
          </cell>
          <cell r="JH73">
            <v>0</v>
          </cell>
          <cell r="JI73">
            <v>60000</v>
          </cell>
          <cell r="JJ73">
            <v>60000</v>
          </cell>
          <cell r="JK73">
            <v>0</v>
          </cell>
          <cell r="JL73">
            <v>0</v>
          </cell>
          <cell r="JM73">
            <v>0</v>
          </cell>
          <cell r="JN73">
            <v>0</v>
          </cell>
          <cell r="JO73">
            <v>0</v>
          </cell>
          <cell r="JP73">
            <v>0</v>
          </cell>
          <cell r="JQ73">
            <v>0</v>
          </cell>
          <cell r="JR73">
            <v>0</v>
          </cell>
          <cell r="JS73">
            <v>0</v>
          </cell>
          <cell r="JT73">
            <v>0</v>
          </cell>
          <cell r="JU73">
            <v>60000</v>
          </cell>
          <cell r="JV73">
            <v>60000</v>
          </cell>
          <cell r="JW73">
            <v>0</v>
          </cell>
          <cell r="JX73">
            <v>0</v>
          </cell>
          <cell r="JY73">
            <v>0</v>
          </cell>
          <cell r="JZ73">
            <v>0</v>
          </cell>
          <cell r="KA73">
            <v>60000</v>
          </cell>
          <cell r="KB73">
            <v>60000</v>
          </cell>
          <cell r="KC73">
            <v>0</v>
          </cell>
          <cell r="KD73">
            <v>0</v>
          </cell>
          <cell r="KE73">
            <v>0</v>
          </cell>
          <cell r="KF73">
            <v>0</v>
          </cell>
          <cell r="KG73">
            <v>0</v>
          </cell>
          <cell r="KH73">
            <v>0</v>
          </cell>
          <cell r="KI73">
            <v>0</v>
          </cell>
          <cell r="KJ73">
            <v>0</v>
          </cell>
          <cell r="KK73">
            <v>0</v>
          </cell>
          <cell r="KL73">
            <v>0</v>
          </cell>
          <cell r="KM73">
            <v>60000</v>
          </cell>
          <cell r="KN73" t="str">
            <v>(select)</v>
          </cell>
          <cell r="KO73">
            <v>0</v>
          </cell>
          <cell r="KP73" t="str">
            <v>(select)</v>
          </cell>
          <cell r="KQ73">
            <v>0</v>
          </cell>
          <cell r="KR73" t="str">
            <v>(select)</v>
          </cell>
          <cell r="KS73">
            <v>0</v>
          </cell>
          <cell r="KT73" t="str">
            <v>Source of funds for Value Proposition (e.g. Capital Plan Program)</v>
          </cell>
          <cell r="KU73" t="str">
            <v>Provide applicable source of funds comments (e.g. which area specific DCL, which reserve etc).</v>
          </cell>
          <cell r="KV73">
            <v>0</v>
          </cell>
          <cell r="KW73">
            <v>0</v>
          </cell>
          <cell r="KX73" t="str">
            <v>(select)</v>
          </cell>
          <cell r="KY73">
            <v>0</v>
          </cell>
          <cell r="KZ73" t="str">
            <v>(select)</v>
          </cell>
          <cell r="LA73">
            <v>0</v>
          </cell>
          <cell r="LB73" t="str">
            <v>(select)</v>
          </cell>
          <cell r="LC73" t="str">
            <v>(select)</v>
          </cell>
          <cell r="LD73">
            <v>0</v>
          </cell>
          <cell r="LE73">
            <v>0</v>
          </cell>
          <cell r="LF73" t="str">
            <v>(select)</v>
          </cell>
          <cell r="LG73">
            <v>0</v>
          </cell>
          <cell r="LH73">
            <v>0</v>
          </cell>
          <cell r="LM73">
            <v>0</v>
          </cell>
          <cell r="LN73">
            <v>0</v>
          </cell>
          <cell r="LO73">
            <v>0</v>
          </cell>
          <cell r="LP73">
            <v>0</v>
          </cell>
          <cell r="LQ73">
            <v>0</v>
          </cell>
          <cell r="LR73">
            <v>0</v>
          </cell>
          <cell r="LS73" t="str">
            <v xml:space="preserve">Downtown Historic Railway Decommissioning </v>
          </cell>
          <cell r="LT73" t="str">
            <v>DHR Decommissioning</v>
          </cell>
          <cell r="LU73" t="str">
            <v>DHR Decommissioning</v>
          </cell>
          <cell r="LV73" t="b">
            <v>1</v>
          </cell>
          <cell r="LW73">
            <v>0</v>
          </cell>
          <cell r="LX73">
            <v>0</v>
          </cell>
          <cell r="LY73" t="str">
            <v>92</v>
          </cell>
        </row>
        <row r="74">
          <cell r="B74" t="str">
            <v>E37</v>
          </cell>
          <cell r="C74">
            <v>2017</v>
          </cell>
          <cell r="D74">
            <v>42655</v>
          </cell>
          <cell r="E74" t="str">
            <v>Engineering Services</v>
          </cell>
          <cell r="F74" t="str">
            <v>(select)</v>
          </cell>
          <cell r="G74" t="str">
            <v>Kathryn Kolbuch/Winston Chou</v>
          </cell>
          <cell r="H74" t="str">
            <v>Program</v>
          </cell>
          <cell r="I74" t="str">
            <v>Non-Capital</v>
          </cell>
          <cell r="J74" t="str">
            <v>Both Internal &amp; External</v>
          </cell>
          <cell r="K74" t="str">
            <v>06. Transportation</v>
          </cell>
          <cell r="L74" t="str">
            <v>C. Major Roads</v>
          </cell>
          <cell r="M74" t="str">
            <v>05. Planning &amp; research</v>
          </cell>
          <cell r="N74" t="str">
            <v>2015 Design Investigation - Transport</v>
          </cell>
          <cell r="O74" t="str">
            <v>No</v>
          </cell>
          <cell r="P74" t="str">
            <v>January</v>
          </cell>
          <cell r="Q74">
            <v>2017</v>
          </cell>
          <cell r="R74" t="str">
            <v>December</v>
          </cell>
          <cell r="S74">
            <v>2017</v>
          </cell>
          <cell r="T74" t="str">
            <v>Existing asset/service</v>
          </cell>
          <cell r="U74" t="str">
            <v>No</v>
          </cell>
          <cell r="V74" t="str">
            <v>NER-00040</v>
          </cell>
          <cell r="W74" t="str">
            <v>No</v>
          </cell>
          <cell r="X74" t="str">
            <v>(select)</v>
          </cell>
          <cell r="Y74" t="str">
            <v>No</v>
          </cell>
          <cell r="Z74" t="str">
            <v>This program provides for the investigation of new design standards, design procedures, and asset management tools and processes for related streets infrastructure. The objective of this program is to generate economic and infrastructure benefits to the City through the implementation of designed construction products, technology, and increased use of sustainable materials.</v>
          </cell>
          <cell r="AA74" t="str">
            <v>Continued development of condition evaluation and inspection programs to support rehabilitation, maintenance, and funding optimization -- this will include consultant support, work tools, and systems as required.  Engagement of consultants to undertake engineering designs and testing to support the development of designs for street works.</v>
          </cell>
          <cell r="AB74">
            <v>0</v>
          </cell>
          <cell r="AC74" t="str">
            <v>Geotechnical and Archeological Reviews and/or Investigations</v>
          </cell>
          <cell r="AD74" t="str">
            <v>1-3</v>
          </cell>
          <cell r="AE74" t="str">
            <v>Each</v>
          </cell>
          <cell r="AF74" t="str">
            <v>Consultancies to support review of construction standards and specifications</v>
          </cell>
          <cell r="AG74" t="str">
            <v>1-3</v>
          </cell>
          <cell r="AH74" t="str">
            <v>Each</v>
          </cell>
          <cell r="AI74">
            <v>0</v>
          </cell>
          <cell r="AJ74">
            <v>0</v>
          </cell>
          <cell r="AK74">
            <v>0</v>
          </cell>
          <cell r="AL74">
            <v>0</v>
          </cell>
          <cell r="AM74">
            <v>0</v>
          </cell>
          <cell r="AN74">
            <v>0</v>
          </cell>
          <cell r="AO74">
            <v>0</v>
          </cell>
          <cell r="AP74">
            <v>0</v>
          </cell>
          <cell r="AQ74" t="str">
            <v>(select)</v>
          </cell>
          <cell r="AR74">
            <v>0</v>
          </cell>
          <cell r="AS74">
            <v>0</v>
          </cell>
          <cell r="AT74">
            <v>0</v>
          </cell>
          <cell r="AU74">
            <v>0</v>
          </cell>
          <cell r="AV74">
            <v>0</v>
          </cell>
          <cell r="AW74" t="str">
            <v>(select)</v>
          </cell>
          <cell r="AX74">
            <v>0</v>
          </cell>
          <cell r="AY74">
            <v>0</v>
          </cell>
          <cell r="AZ74">
            <v>0</v>
          </cell>
          <cell r="BA74">
            <v>0</v>
          </cell>
          <cell r="BB74">
            <v>0</v>
          </cell>
          <cell r="BC74" t="str">
            <v>(select)</v>
          </cell>
          <cell r="BD74">
            <v>0</v>
          </cell>
          <cell r="BE74">
            <v>0</v>
          </cell>
          <cell r="BF74">
            <v>0</v>
          </cell>
          <cell r="BG74">
            <v>0</v>
          </cell>
          <cell r="BH74">
            <v>0</v>
          </cell>
          <cell r="BI74" t="str">
            <v>Yes</v>
          </cell>
          <cell r="BJ74">
            <v>100000</v>
          </cell>
          <cell r="BK74">
            <v>25000</v>
          </cell>
          <cell r="BL74">
            <v>25000</v>
          </cell>
          <cell r="BM74">
            <v>25000</v>
          </cell>
          <cell r="BN74">
            <v>25000</v>
          </cell>
          <cell r="BO74" t="str">
            <v>Yes</v>
          </cell>
          <cell r="BP74">
            <v>100000</v>
          </cell>
          <cell r="BQ74">
            <v>25000</v>
          </cell>
          <cell r="BR74">
            <v>25000</v>
          </cell>
          <cell r="BS74">
            <v>25000</v>
          </cell>
          <cell r="BT74">
            <v>25000</v>
          </cell>
          <cell r="BU74">
            <v>0</v>
          </cell>
          <cell r="BV74">
            <v>0</v>
          </cell>
          <cell r="BW74">
            <v>0</v>
          </cell>
          <cell r="BX74">
            <v>0</v>
          </cell>
          <cell r="BY74">
            <v>0</v>
          </cell>
          <cell r="BZ74">
            <v>50000</v>
          </cell>
          <cell r="CA74">
            <v>12500</v>
          </cell>
          <cell r="CB74">
            <v>12500</v>
          </cell>
          <cell r="CC74">
            <v>12500</v>
          </cell>
          <cell r="CD74">
            <v>12500</v>
          </cell>
          <cell r="CE74" t="str">
            <v>(select)</v>
          </cell>
          <cell r="CF74">
            <v>0</v>
          </cell>
          <cell r="CG74">
            <v>0</v>
          </cell>
          <cell r="CH74">
            <v>0</v>
          </cell>
          <cell r="CI74">
            <v>0</v>
          </cell>
          <cell r="CJ74">
            <v>0</v>
          </cell>
          <cell r="CK74">
            <v>50000</v>
          </cell>
          <cell r="CL74">
            <v>12500</v>
          </cell>
          <cell r="CM74">
            <v>12500</v>
          </cell>
          <cell r="CN74">
            <v>12500</v>
          </cell>
          <cell r="CO74">
            <v>12500</v>
          </cell>
          <cell r="CP74">
            <v>300000</v>
          </cell>
          <cell r="CQ74">
            <v>75000</v>
          </cell>
          <cell r="CR74">
            <v>75000</v>
          </cell>
          <cell r="CS74">
            <v>75000</v>
          </cell>
          <cell r="CT74">
            <v>75000</v>
          </cell>
          <cell r="CU74">
            <v>0</v>
          </cell>
          <cell r="CV74">
            <v>0</v>
          </cell>
          <cell r="CW74">
            <v>0</v>
          </cell>
          <cell r="CX74">
            <v>0</v>
          </cell>
          <cell r="CY74">
            <v>0</v>
          </cell>
          <cell r="CZ74" t="str">
            <v>(select)</v>
          </cell>
          <cell r="DA74">
            <v>0</v>
          </cell>
          <cell r="DB74">
            <v>0</v>
          </cell>
          <cell r="DC74">
            <v>0</v>
          </cell>
          <cell r="DD74">
            <v>0</v>
          </cell>
          <cell r="DE74">
            <v>0</v>
          </cell>
          <cell r="DF74" t="str">
            <v>(select)</v>
          </cell>
          <cell r="DG74">
            <v>0</v>
          </cell>
          <cell r="DH74">
            <v>0</v>
          </cell>
          <cell r="DI74">
            <v>0</v>
          </cell>
          <cell r="DJ74">
            <v>0</v>
          </cell>
          <cell r="DK74">
            <v>0</v>
          </cell>
          <cell r="DL74" t="str">
            <v>(select)</v>
          </cell>
          <cell r="DM74">
            <v>0</v>
          </cell>
          <cell r="DN74">
            <v>0</v>
          </cell>
          <cell r="DO74">
            <v>0</v>
          </cell>
          <cell r="DP74">
            <v>0</v>
          </cell>
          <cell r="DQ74">
            <v>0</v>
          </cell>
          <cell r="DR74" t="str">
            <v>Yes</v>
          </cell>
          <cell r="DS74">
            <v>100000</v>
          </cell>
          <cell r="DT74">
            <v>100000</v>
          </cell>
          <cell r="DU74">
            <v>100000</v>
          </cell>
          <cell r="DV74">
            <v>100000</v>
          </cell>
          <cell r="DW74">
            <v>100000</v>
          </cell>
          <cell r="DX74" t="str">
            <v>Yes</v>
          </cell>
          <cell r="DY74">
            <v>100000</v>
          </cell>
          <cell r="DZ74">
            <v>100000</v>
          </cell>
          <cell r="EA74">
            <v>100000</v>
          </cell>
          <cell r="EB74">
            <v>100000</v>
          </cell>
          <cell r="EC74">
            <v>100000</v>
          </cell>
          <cell r="ED74">
            <v>0</v>
          </cell>
          <cell r="EE74">
            <v>0</v>
          </cell>
          <cell r="EF74">
            <v>0</v>
          </cell>
          <cell r="EG74">
            <v>0</v>
          </cell>
          <cell r="EH74">
            <v>0</v>
          </cell>
          <cell r="EI74">
            <v>50000</v>
          </cell>
          <cell r="EJ74">
            <v>50000</v>
          </cell>
          <cell r="EK74">
            <v>50000</v>
          </cell>
          <cell r="EL74">
            <v>50000</v>
          </cell>
          <cell r="EM74">
            <v>50000</v>
          </cell>
          <cell r="EN74" t="str">
            <v>(select)</v>
          </cell>
          <cell r="EO74">
            <v>0</v>
          </cell>
          <cell r="EP74">
            <v>0</v>
          </cell>
          <cell r="EQ74">
            <v>0</v>
          </cell>
          <cell r="ER74">
            <v>0</v>
          </cell>
          <cell r="ES74">
            <v>0</v>
          </cell>
          <cell r="ET74">
            <v>50000</v>
          </cell>
          <cell r="EU74">
            <v>50000</v>
          </cell>
          <cell r="EV74">
            <v>50000</v>
          </cell>
          <cell r="EW74">
            <v>50000</v>
          </cell>
          <cell r="EX74">
            <v>50000</v>
          </cell>
          <cell r="EY74">
            <v>300000</v>
          </cell>
          <cell r="EZ74">
            <v>300000</v>
          </cell>
          <cell r="FA74">
            <v>300000</v>
          </cell>
          <cell r="FB74">
            <v>300000</v>
          </cell>
          <cell r="FC74">
            <v>300000</v>
          </cell>
          <cell r="FD74">
            <v>0</v>
          </cell>
          <cell r="FE74">
            <v>0</v>
          </cell>
          <cell r="FF74">
            <v>0</v>
          </cell>
          <cell r="FG74">
            <v>0</v>
          </cell>
          <cell r="FH74">
            <v>500000</v>
          </cell>
          <cell r="FI74">
            <v>500000</v>
          </cell>
          <cell r="FJ74">
            <v>0</v>
          </cell>
          <cell r="FK74">
            <v>250000</v>
          </cell>
          <cell r="FL74">
            <v>0</v>
          </cell>
          <cell r="FM74">
            <v>250000</v>
          </cell>
          <cell r="FN74">
            <v>1500000</v>
          </cell>
          <cell r="FO74">
            <v>0</v>
          </cell>
          <cell r="FP74" t="str">
            <v>Estimate (possibility of variance &lt;25%)</v>
          </cell>
          <cell r="FQ74" t="str">
            <v>Provide any additional comments relating to the program/project budget.</v>
          </cell>
          <cell r="FR74">
            <v>0</v>
          </cell>
          <cell r="FS74">
            <v>0</v>
          </cell>
          <cell r="FT74">
            <v>0</v>
          </cell>
          <cell r="FU74">
            <v>0</v>
          </cell>
          <cell r="FV74">
            <v>0</v>
          </cell>
          <cell r="FW74">
            <v>0</v>
          </cell>
          <cell r="FX74" t="str">
            <v>(select)</v>
          </cell>
          <cell r="FY74">
            <v>0</v>
          </cell>
          <cell r="FZ74">
            <v>0</v>
          </cell>
          <cell r="GA74">
            <v>0</v>
          </cell>
          <cell r="GB74">
            <v>0</v>
          </cell>
          <cell r="GC74">
            <v>0</v>
          </cell>
          <cell r="GD74">
            <v>0</v>
          </cell>
          <cell r="GE74" t="str">
            <v>(select)</v>
          </cell>
          <cell r="GF74">
            <v>0</v>
          </cell>
          <cell r="GG74">
            <v>0</v>
          </cell>
          <cell r="GH74">
            <v>0</v>
          </cell>
          <cell r="GI74">
            <v>0</v>
          </cell>
          <cell r="GJ74">
            <v>0</v>
          </cell>
          <cell r="GK74">
            <v>0</v>
          </cell>
          <cell r="GL74" t="str">
            <v>(select)</v>
          </cell>
          <cell r="GM74">
            <v>0</v>
          </cell>
          <cell r="GN74">
            <v>0</v>
          </cell>
          <cell r="GO74">
            <v>0</v>
          </cell>
          <cell r="GP74">
            <v>0</v>
          </cell>
          <cell r="GQ74">
            <v>0</v>
          </cell>
          <cell r="GR74">
            <v>0</v>
          </cell>
          <cell r="GS74" t="str">
            <v>(select)</v>
          </cell>
          <cell r="GT74">
            <v>0</v>
          </cell>
          <cell r="GU74">
            <v>0</v>
          </cell>
          <cell r="GV74">
            <v>0</v>
          </cell>
          <cell r="GW74">
            <v>0</v>
          </cell>
          <cell r="GX74">
            <v>0</v>
          </cell>
          <cell r="GY74">
            <v>0</v>
          </cell>
          <cell r="GZ74">
            <v>0</v>
          </cell>
          <cell r="HA74">
            <v>0</v>
          </cell>
          <cell r="HB74">
            <v>0</v>
          </cell>
          <cell r="HC74">
            <v>0</v>
          </cell>
          <cell r="HD74">
            <v>0</v>
          </cell>
          <cell r="HE74">
            <v>0</v>
          </cell>
          <cell r="HF74">
            <v>0</v>
          </cell>
          <cell r="HG74">
            <v>0</v>
          </cell>
          <cell r="HH74">
            <v>0</v>
          </cell>
          <cell r="HI74">
            <v>0</v>
          </cell>
          <cell r="HJ74">
            <v>0</v>
          </cell>
          <cell r="HK74">
            <v>0</v>
          </cell>
          <cell r="HL74" t="str">
            <v>(select)</v>
          </cell>
          <cell r="HM74">
            <v>0</v>
          </cell>
          <cell r="HN74">
            <v>0</v>
          </cell>
          <cell r="HO74">
            <v>0</v>
          </cell>
          <cell r="HP74">
            <v>0</v>
          </cell>
          <cell r="HQ74">
            <v>0</v>
          </cell>
          <cell r="HR74">
            <v>0</v>
          </cell>
          <cell r="HS74" t="str">
            <v>(select)</v>
          </cell>
          <cell r="HT74">
            <v>0</v>
          </cell>
          <cell r="HU74">
            <v>0</v>
          </cell>
          <cell r="HV74">
            <v>0</v>
          </cell>
          <cell r="HW74">
            <v>0</v>
          </cell>
          <cell r="HX74">
            <v>0</v>
          </cell>
          <cell r="HY74">
            <v>0</v>
          </cell>
          <cell r="HZ74" t="str">
            <v>(select)</v>
          </cell>
          <cell r="IA74">
            <v>0</v>
          </cell>
          <cell r="IB74">
            <v>0</v>
          </cell>
          <cell r="IC74">
            <v>0</v>
          </cell>
          <cell r="ID74">
            <v>0</v>
          </cell>
          <cell r="IE74">
            <v>0</v>
          </cell>
          <cell r="IF74">
            <v>0</v>
          </cell>
          <cell r="IG74" t="str">
            <v>(select)</v>
          </cell>
          <cell r="IH74">
            <v>0</v>
          </cell>
          <cell r="II74">
            <v>0</v>
          </cell>
          <cell r="IJ74">
            <v>0</v>
          </cell>
          <cell r="IK74">
            <v>0</v>
          </cell>
          <cell r="IL74">
            <v>0</v>
          </cell>
          <cell r="IM74">
            <v>0</v>
          </cell>
          <cell r="IN74">
            <v>0</v>
          </cell>
          <cell r="IO74">
            <v>0</v>
          </cell>
          <cell r="IP74">
            <v>0</v>
          </cell>
          <cell r="IQ74">
            <v>0</v>
          </cell>
          <cell r="IR74">
            <v>0</v>
          </cell>
          <cell r="IS74">
            <v>0</v>
          </cell>
          <cell r="IT74">
            <v>0</v>
          </cell>
          <cell r="IU74">
            <v>0</v>
          </cell>
          <cell r="IV74">
            <v>0</v>
          </cell>
          <cell r="IW74">
            <v>0</v>
          </cell>
          <cell r="IX74">
            <v>0</v>
          </cell>
          <cell r="IY74">
            <v>0</v>
          </cell>
          <cell r="IZ74" t="str">
            <v>Provide any additional information about expected operating impacts. Note: subject to annual operating budget review.</v>
          </cell>
          <cell r="JA74">
            <v>300000</v>
          </cell>
          <cell r="JB74" t="str">
            <v xml:space="preserve">  (select)</v>
          </cell>
          <cell r="JC74">
            <v>0</v>
          </cell>
          <cell r="JD74" t="str">
            <v xml:space="preserve">  (select)</v>
          </cell>
          <cell r="JE74">
            <v>0</v>
          </cell>
          <cell r="JF74" t="str">
            <v xml:space="preserve">  (select)</v>
          </cell>
          <cell r="JG74">
            <v>0</v>
          </cell>
          <cell r="JH74">
            <v>0</v>
          </cell>
          <cell r="JI74">
            <v>300000</v>
          </cell>
          <cell r="JJ74">
            <v>300000</v>
          </cell>
          <cell r="JK74">
            <v>0</v>
          </cell>
          <cell r="JL74">
            <v>0</v>
          </cell>
          <cell r="JM74">
            <v>0</v>
          </cell>
          <cell r="JN74">
            <v>0</v>
          </cell>
          <cell r="JO74">
            <v>0</v>
          </cell>
          <cell r="JP74">
            <v>0</v>
          </cell>
          <cell r="JQ74">
            <v>0</v>
          </cell>
          <cell r="JR74">
            <v>0</v>
          </cell>
          <cell r="JS74">
            <v>0</v>
          </cell>
          <cell r="JT74">
            <v>0</v>
          </cell>
          <cell r="JU74">
            <v>300000</v>
          </cell>
          <cell r="JV74">
            <v>300000</v>
          </cell>
          <cell r="JW74">
            <v>0</v>
          </cell>
          <cell r="JX74">
            <v>0</v>
          </cell>
          <cell r="JY74">
            <v>0</v>
          </cell>
          <cell r="JZ74">
            <v>0</v>
          </cell>
          <cell r="KA74">
            <v>300000</v>
          </cell>
          <cell r="KB74">
            <v>300000</v>
          </cell>
          <cell r="KC74">
            <v>0</v>
          </cell>
          <cell r="KD74">
            <v>0</v>
          </cell>
          <cell r="KE74">
            <v>0</v>
          </cell>
          <cell r="KF74">
            <v>0</v>
          </cell>
          <cell r="KG74">
            <v>0</v>
          </cell>
          <cell r="KH74">
            <v>0</v>
          </cell>
          <cell r="KI74">
            <v>0</v>
          </cell>
          <cell r="KJ74">
            <v>0</v>
          </cell>
          <cell r="KK74">
            <v>0</v>
          </cell>
          <cell r="KL74">
            <v>0</v>
          </cell>
          <cell r="KM74">
            <v>300000</v>
          </cell>
          <cell r="KN74" t="str">
            <v>(select)</v>
          </cell>
          <cell r="KO74">
            <v>0</v>
          </cell>
          <cell r="KP74" t="str">
            <v>(select)</v>
          </cell>
          <cell r="KQ74">
            <v>0</v>
          </cell>
          <cell r="KR74" t="str">
            <v>(select)</v>
          </cell>
          <cell r="KS74">
            <v>0</v>
          </cell>
          <cell r="KT74" t="str">
            <v>Source of funds for Value Proposition (e.g. Capital Plan Program)</v>
          </cell>
          <cell r="KU74" t="str">
            <v>Provide applicable source of funds comments (e.g. which area specific DCL, which reserve etc).</v>
          </cell>
          <cell r="KV74">
            <v>0</v>
          </cell>
          <cell r="KW74">
            <v>0</v>
          </cell>
          <cell r="KX74" t="str">
            <v>(select)</v>
          </cell>
          <cell r="KY74">
            <v>0</v>
          </cell>
          <cell r="KZ74" t="str">
            <v>(select)</v>
          </cell>
          <cell r="LA74">
            <v>0</v>
          </cell>
          <cell r="LB74" t="str">
            <v>(select)</v>
          </cell>
          <cell r="LC74" t="str">
            <v>(select)</v>
          </cell>
          <cell r="LD74">
            <v>0</v>
          </cell>
          <cell r="LE74">
            <v>0</v>
          </cell>
          <cell r="LF74" t="str">
            <v>(select)</v>
          </cell>
          <cell r="LG74">
            <v>0</v>
          </cell>
          <cell r="LH74">
            <v>0</v>
          </cell>
          <cell r="LM74">
            <v>0</v>
          </cell>
          <cell r="LN74">
            <v>0</v>
          </cell>
          <cell r="LO74">
            <v>0</v>
          </cell>
          <cell r="LP74">
            <v>0</v>
          </cell>
          <cell r="LQ74">
            <v>0</v>
          </cell>
          <cell r="LR74">
            <v>0</v>
          </cell>
          <cell r="LS74" t="str">
            <v>Investigation for Design - Transportation</v>
          </cell>
          <cell r="LT74" t="str">
            <v>2015 Design Investigation - Transport</v>
          </cell>
          <cell r="LU74" t="str">
            <v>2015 Design Investigation - Transport</v>
          </cell>
          <cell r="LV74" t="b">
            <v>1</v>
          </cell>
          <cell r="LW74">
            <v>0</v>
          </cell>
          <cell r="LX74">
            <v>0</v>
          </cell>
          <cell r="LY74" t="str">
            <v>84</v>
          </cell>
        </row>
        <row r="75">
          <cell r="B75" t="str">
            <v>E38</v>
          </cell>
          <cell r="C75">
            <v>2017</v>
          </cell>
          <cell r="D75">
            <v>42649</v>
          </cell>
          <cell r="E75" t="str">
            <v>Engineering Services</v>
          </cell>
          <cell r="F75" t="str">
            <v>(select)</v>
          </cell>
          <cell r="G75" t="str">
            <v>Steve Brown</v>
          </cell>
          <cell r="H75" t="str">
            <v>Program</v>
          </cell>
          <cell r="I75" t="str">
            <v>Capital</v>
          </cell>
          <cell r="J75" t="str">
            <v>No</v>
          </cell>
          <cell r="K75" t="str">
            <v>06. Transportation</v>
          </cell>
          <cell r="L75" t="str">
            <v>D. Local Roads</v>
          </cell>
          <cell r="M75" t="str">
            <v xml:space="preserve">04. New </v>
          </cell>
          <cell r="N75" t="str">
            <v>2015-18 Nbhd Traffic Calming (Cap)</v>
          </cell>
          <cell r="O75" t="str">
            <v>No</v>
          </cell>
          <cell r="P75" t="str">
            <v>January</v>
          </cell>
          <cell r="Q75">
            <v>2017</v>
          </cell>
          <cell r="R75" t="str">
            <v>December</v>
          </cell>
          <cell r="S75">
            <v>2017</v>
          </cell>
          <cell r="T75" t="str">
            <v>New asset/service</v>
          </cell>
          <cell r="U75" t="str">
            <v>Yes</v>
          </cell>
          <cell r="V75" t="str">
            <v>CER-00189</v>
          </cell>
          <cell r="W75" t="str">
            <v>No</v>
          </cell>
          <cell r="X75" t="str">
            <v>(select)</v>
          </cell>
          <cell r="Y75" t="str">
            <v>No</v>
          </cell>
          <cell r="Z75" t="str">
            <v xml:space="preserve">This work consists of two neighbourhood traffic calming programs: 1) Local Street Speed Hump Program and 2) School Travel Planning and Spot Improvements.   </v>
          </cell>
          <cell r="AA75" t="str">
            <v xml:space="preserve">Based on projected funding, the local street speed hump program will install 30-80 speed humps at 10-30 locations.   The School Travel Planning program will result in 5 new safe and active transportation plans at local schools and will follow-through on planned improvements from past plans by delivering capital spot improvements at 5 schools. </v>
          </cell>
          <cell r="AB75">
            <v>0</v>
          </cell>
          <cell r="AC75" t="str">
            <v>30-80 speed humps at about 10-30 locations throughout the City</v>
          </cell>
          <cell r="AD75">
            <v>30</v>
          </cell>
          <cell r="AE75" t="str">
            <v>locations</v>
          </cell>
          <cell r="AF75" t="str">
            <v>5 spot improvements (curb bulges, traffic circles, etc.)</v>
          </cell>
          <cell r="AG75">
            <v>5</v>
          </cell>
          <cell r="AH75" t="str">
            <v>locations</v>
          </cell>
          <cell r="AI75">
            <v>0</v>
          </cell>
          <cell r="AJ75">
            <v>0</v>
          </cell>
          <cell r="AK75">
            <v>0</v>
          </cell>
          <cell r="AL75">
            <v>95000</v>
          </cell>
          <cell r="AM75">
            <v>9500</v>
          </cell>
          <cell r="AN75">
            <v>9500</v>
          </cell>
          <cell r="AO75">
            <v>28500</v>
          </cell>
          <cell r="AP75">
            <v>47500</v>
          </cell>
          <cell r="AQ75" t="str">
            <v>No</v>
          </cell>
          <cell r="AR75">
            <v>190000</v>
          </cell>
          <cell r="AS75">
            <v>19000</v>
          </cell>
          <cell r="AT75">
            <v>19000</v>
          </cell>
          <cell r="AU75">
            <v>57000</v>
          </cell>
          <cell r="AV75">
            <v>95000</v>
          </cell>
          <cell r="AW75" t="str">
            <v>No</v>
          </cell>
          <cell r="AX75">
            <v>75000</v>
          </cell>
          <cell r="AY75">
            <v>7500</v>
          </cell>
          <cell r="AZ75">
            <v>7500</v>
          </cell>
          <cell r="BA75">
            <v>22500</v>
          </cell>
          <cell r="BB75">
            <v>37500</v>
          </cell>
          <cell r="BC75" t="str">
            <v>(select)</v>
          </cell>
          <cell r="BD75">
            <v>0</v>
          </cell>
          <cell r="BE75">
            <v>0</v>
          </cell>
          <cell r="BF75">
            <v>0</v>
          </cell>
          <cell r="BG75">
            <v>0</v>
          </cell>
          <cell r="BH75">
            <v>0</v>
          </cell>
          <cell r="BI75" t="str">
            <v>(select)</v>
          </cell>
          <cell r="BJ75">
            <v>0</v>
          </cell>
          <cell r="BK75">
            <v>0</v>
          </cell>
          <cell r="BL75">
            <v>0</v>
          </cell>
          <cell r="BM75">
            <v>0</v>
          </cell>
          <cell r="BN75">
            <v>0</v>
          </cell>
          <cell r="BO75" t="str">
            <v>(select)</v>
          </cell>
          <cell r="BP75">
            <v>0</v>
          </cell>
          <cell r="BQ75">
            <v>0</v>
          </cell>
          <cell r="BR75">
            <v>0</v>
          </cell>
          <cell r="BS75">
            <v>0</v>
          </cell>
          <cell r="BT75">
            <v>0</v>
          </cell>
          <cell r="BU75">
            <v>0</v>
          </cell>
          <cell r="BV75">
            <v>0</v>
          </cell>
          <cell r="BW75">
            <v>0</v>
          </cell>
          <cell r="BX75">
            <v>0</v>
          </cell>
          <cell r="BY75">
            <v>0</v>
          </cell>
          <cell r="BZ75">
            <v>115000</v>
          </cell>
          <cell r="CA75">
            <v>11500</v>
          </cell>
          <cell r="CB75">
            <v>11500</v>
          </cell>
          <cell r="CC75">
            <v>34500</v>
          </cell>
          <cell r="CD75">
            <v>57500</v>
          </cell>
          <cell r="CE75" t="str">
            <v>(select)</v>
          </cell>
          <cell r="CF75">
            <v>0</v>
          </cell>
          <cell r="CG75">
            <v>0</v>
          </cell>
          <cell r="CH75">
            <v>0</v>
          </cell>
          <cell r="CI75">
            <v>0</v>
          </cell>
          <cell r="CJ75">
            <v>0</v>
          </cell>
          <cell r="CK75">
            <v>25000</v>
          </cell>
          <cell r="CL75">
            <v>2500</v>
          </cell>
          <cell r="CM75">
            <v>2500</v>
          </cell>
          <cell r="CN75">
            <v>7500</v>
          </cell>
          <cell r="CO75">
            <v>12500</v>
          </cell>
          <cell r="CP75">
            <v>500000</v>
          </cell>
          <cell r="CQ75">
            <v>50000</v>
          </cell>
          <cell r="CR75">
            <v>50000</v>
          </cell>
          <cell r="CS75">
            <v>150000</v>
          </cell>
          <cell r="CT75">
            <v>250000</v>
          </cell>
          <cell r="CU75">
            <v>95000</v>
          </cell>
          <cell r="CV75">
            <v>95000</v>
          </cell>
          <cell r="CW75">
            <v>0</v>
          </cell>
          <cell r="CX75">
            <v>0</v>
          </cell>
          <cell r="CY75">
            <v>0</v>
          </cell>
          <cell r="CZ75" t="str">
            <v>Yes</v>
          </cell>
          <cell r="DA75">
            <v>190000</v>
          </cell>
          <cell r="DB75">
            <v>190000</v>
          </cell>
          <cell r="DC75">
            <v>0</v>
          </cell>
          <cell r="DD75">
            <v>0</v>
          </cell>
          <cell r="DE75">
            <v>0</v>
          </cell>
          <cell r="DF75" t="str">
            <v>No</v>
          </cell>
          <cell r="DG75">
            <v>75000</v>
          </cell>
          <cell r="DH75">
            <v>75000</v>
          </cell>
          <cell r="DI75">
            <v>0</v>
          </cell>
          <cell r="DJ75">
            <v>0</v>
          </cell>
          <cell r="DK75">
            <v>0</v>
          </cell>
          <cell r="DL75" t="str">
            <v>(select)</v>
          </cell>
          <cell r="DM75">
            <v>0</v>
          </cell>
          <cell r="DN75">
            <v>0</v>
          </cell>
          <cell r="DO75">
            <v>0</v>
          </cell>
          <cell r="DP75">
            <v>0</v>
          </cell>
          <cell r="DQ75">
            <v>0</v>
          </cell>
          <cell r="DR75" t="str">
            <v>(select)</v>
          </cell>
          <cell r="DS75">
            <v>0</v>
          </cell>
          <cell r="DT75">
            <v>0</v>
          </cell>
          <cell r="DU75">
            <v>0</v>
          </cell>
          <cell r="DV75">
            <v>0</v>
          </cell>
          <cell r="DW75">
            <v>0</v>
          </cell>
          <cell r="DX75" t="str">
            <v>(select)</v>
          </cell>
          <cell r="DY75">
            <v>0</v>
          </cell>
          <cell r="DZ75">
            <v>0</v>
          </cell>
          <cell r="EA75">
            <v>0</v>
          </cell>
          <cell r="EB75">
            <v>0</v>
          </cell>
          <cell r="EC75">
            <v>0</v>
          </cell>
          <cell r="ED75">
            <v>0</v>
          </cell>
          <cell r="EE75">
            <v>0</v>
          </cell>
          <cell r="EF75">
            <v>0</v>
          </cell>
          <cell r="EG75">
            <v>0</v>
          </cell>
          <cell r="EH75">
            <v>0</v>
          </cell>
          <cell r="EI75">
            <v>115000</v>
          </cell>
          <cell r="EJ75">
            <v>115000</v>
          </cell>
          <cell r="EK75">
            <v>0</v>
          </cell>
          <cell r="EL75">
            <v>0</v>
          </cell>
          <cell r="EM75">
            <v>0</v>
          </cell>
          <cell r="EN75" t="str">
            <v>Both</v>
          </cell>
          <cell r="EO75">
            <v>0</v>
          </cell>
          <cell r="EP75">
            <v>0</v>
          </cell>
          <cell r="EQ75">
            <v>0</v>
          </cell>
          <cell r="ER75">
            <v>0</v>
          </cell>
          <cell r="ES75">
            <v>0</v>
          </cell>
          <cell r="ET75">
            <v>25000</v>
          </cell>
          <cell r="EU75">
            <v>25000</v>
          </cell>
          <cell r="EV75">
            <v>0</v>
          </cell>
          <cell r="EW75">
            <v>0</v>
          </cell>
          <cell r="EX75">
            <v>0</v>
          </cell>
          <cell r="EY75">
            <v>500000</v>
          </cell>
          <cell r="EZ75">
            <v>500000</v>
          </cell>
          <cell r="FA75">
            <v>0</v>
          </cell>
          <cell r="FB75">
            <v>0</v>
          </cell>
          <cell r="FC75">
            <v>0</v>
          </cell>
          <cell r="FD75">
            <v>190000</v>
          </cell>
          <cell r="FE75">
            <v>380000</v>
          </cell>
          <cell r="FF75">
            <v>150000</v>
          </cell>
          <cell r="FG75">
            <v>0</v>
          </cell>
          <cell r="FH75">
            <v>0</v>
          </cell>
          <cell r="FI75">
            <v>0</v>
          </cell>
          <cell r="FJ75">
            <v>0</v>
          </cell>
          <cell r="FK75">
            <v>230000</v>
          </cell>
          <cell r="FL75">
            <v>0</v>
          </cell>
          <cell r="FM75">
            <v>50000</v>
          </cell>
          <cell r="FN75">
            <v>1000000</v>
          </cell>
          <cell r="FO75">
            <v>272548</v>
          </cell>
          <cell r="FP75" t="str">
            <v>Fixed Budget (no variance likely)</v>
          </cell>
          <cell r="FQ75">
            <v>0</v>
          </cell>
          <cell r="FR75">
            <v>0</v>
          </cell>
          <cell r="FS75">
            <v>0</v>
          </cell>
          <cell r="FT75">
            <v>0</v>
          </cell>
          <cell r="FU75">
            <v>0</v>
          </cell>
          <cell r="FV75">
            <v>0</v>
          </cell>
          <cell r="FW75">
            <v>0</v>
          </cell>
          <cell r="FX75" t="str">
            <v>(select)</v>
          </cell>
          <cell r="FY75">
            <v>0</v>
          </cell>
          <cell r="FZ75">
            <v>0</v>
          </cell>
          <cell r="GA75">
            <v>0</v>
          </cell>
          <cell r="GB75">
            <v>0</v>
          </cell>
          <cell r="GC75">
            <v>0</v>
          </cell>
          <cell r="GD75">
            <v>0</v>
          </cell>
          <cell r="GE75" t="str">
            <v>(select)</v>
          </cell>
          <cell r="GF75">
            <v>0</v>
          </cell>
          <cell r="GG75">
            <v>0</v>
          </cell>
          <cell r="GH75">
            <v>0</v>
          </cell>
          <cell r="GI75">
            <v>0</v>
          </cell>
          <cell r="GJ75">
            <v>0</v>
          </cell>
          <cell r="GK75">
            <v>0</v>
          </cell>
          <cell r="GL75" t="str">
            <v>(select)</v>
          </cell>
          <cell r="GM75">
            <v>0</v>
          </cell>
          <cell r="GN75">
            <v>0</v>
          </cell>
          <cell r="GO75">
            <v>0</v>
          </cell>
          <cell r="GP75">
            <v>0</v>
          </cell>
          <cell r="GQ75">
            <v>0</v>
          </cell>
          <cell r="GR75">
            <v>0</v>
          </cell>
          <cell r="GS75" t="str">
            <v>(select)</v>
          </cell>
          <cell r="GT75">
            <v>0</v>
          </cell>
          <cell r="GU75">
            <v>0</v>
          </cell>
          <cell r="GV75">
            <v>0</v>
          </cell>
          <cell r="GW75">
            <v>0</v>
          </cell>
          <cell r="GX75">
            <v>0</v>
          </cell>
          <cell r="GY75">
            <v>0</v>
          </cell>
          <cell r="GZ75">
            <v>0</v>
          </cell>
          <cell r="HA75">
            <v>0</v>
          </cell>
          <cell r="HB75">
            <v>0</v>
          </cell>
          <cell r="HC75">
            <v>0</v>
          </cell>
          <cell r="HD75">
            <v>0</v>
          </cell>
          <cell r="HE75">
            <v>0</v>
          </cell>
          <cell r="HF75">
            <v>0</v>
          </cell>
          <cell r="HG75">
            <v>0</v>
          </cell>
          <cell r="HH75">
            <v>0</v>
          </cell>
          <cell r="HI75">
            <v>0</v>
          </cell>
          <cell r="HJ75">
            <v>0</v>
          </cell>
          <cell r="HK75">
            <v>0</v>
          </cell>
          <cell r="HL75" t="str">
            <v>(select)</v>
          </cell>
          <cell r="HM75">
            <v>0</v>
          </cell>
          <cell r="HN75">
            <v>0</v>
          </cell>
          <cell r="HO75">
            <v>0</v>
          </cell>
          <cell r="HP75">
            <v>0</v>
          </cell>
          <cell r="HQ75">
            <v>0</v>
          </cell>
          <cell r="HR75">
            <v>0</v>
          </cell>
          <cell r="HS75" t="str">
            <v>(select)</v>
          </cell>
          <cell r="HT75">
            <v>0</v>
          </cell>
          <cell r="HU75">
            <v>0</v>
          </cell>
          <cell r="HV75">
            <v>0</v>
          </cell>
          <cell r="HW75">
            <v>0</v>
          </cell>
          <cell r="HX75">
            <v>0</v>
          </cell>
          <cell r="HY75">
            <v>0</v>
          </cell>
          <cell r="HZ75" t="str">
            <v>(select)</v>
          </cell>
          <cell r="IA75">
            <v>0</v>
          </cell>
          <cell r="IB75">
            <v>0</v>
          </cell>
          <cell r="IC75">
            <v>0</v>
          </cell>
          <cell r="ID75">
            <v>0</v>
          </cell>
          <cell r="IE75">
            <v>0</v>
          </cell>
          <cell r="IF75">
            <v>0</v>
          </cell>
          <cell r="IG75" t="str">
            <v>(select)</v>
          </cell>
          <cell r="IH75">
            <v>0</v>
          </cell>
          <cell r="II75">
            <v>0</v>
          </cell>
          <cell r="IJ75">
            <v>0</v>
          </cell>
          <cell r="IK75">
            <v>0</v>
          </cell>
          <cell r="IL75">
            <v>0</v>
          </cell>
          <cell r="IM75">
            <v>0</v>
          </cell>
          <cell r="IN75">
            <v>0</v>
          </cell>
          <cell r="IO75">
            <v>0</v>
          </cell>
          <cell r="IP75">
            <v>0</v>
          </cell>
          <cell r="IQ75">
            <v>0</v>
          </cell>
          <cell r="IR75">
            <v>0</v>
          </cell>
          <cell r="IS75">
            <v>0</v>
          </cell>
          <cell r="IT75">
            <v>0</v>
          </cell>
          <cell r="IU75">
            <v>0</v>
          </cell>
          <cell r="IV75">
            <v>0</v>
          </cell>
          <cell r="IW75">
            <v>0</v>
          </cell>
          <cell r="IX75">
            <v>0</v>
          </cell>
          <cell r="IY75">
            <v>0</v>
          </cell>
          <cell r="IZ75" t="str">
            <v>Provide any additional information about expected operating impacts. Note: subject to annual operating budget review.</v>
          </cell>
          <cell r="JA75">
            <v>500000</v>
          </cell>
          <cell r="JB75" t="str">
            <v xml:space="preserve">  (select)</v>
          </cell>
          <cell r="JC75">
            <v>0</v>
          </cell>
          <cell r="JD75" t="str">
            <v xml:space="preserve">  (select)</v>
          </cell>
          <cell r="JE75">
            <v>0</v>
          </cell>
          <cell r="JF75" t="str">
            <v xml:space="preserve">  (select)</v>
          </cell>
          <cell r="JG75">
            <v>0</v>
          </cell>
          <cell r="JH75">
            <v>0</v>
          </cell>
          <cell r="JI75">
            <v>500000</v>
          </cell>
          <cell r="JJ75">
            <v>0</v>
          </cell>
          <cell r="JK75">
            <v>0</v>
          </cell>
          <cell r="JL75">
            <v>0</v>
          </cell>
          <cell r="JM75">
            <v>0</v>
          </cell>
          <cell r="JN75">
            <v>0</v>
          </cell>
          <cell r="JO75">
            <v>500000</v>
          </cell>
          <cell r="JP75">
            <v>0</v>
          </cell>
          <cell r="JQ75">
            <v>0</v>
          </cell>
          <cell r="JR75">
            <v>0</v>
          </cell>
          <cell r="JS75">
            <v>0</v>
          </cell>
          <cell r="JT75">
            <v>0</v>
          </cell>
          <cell r="JU75">
            <v>500000</v>
          </cell>
          <cell r="JV75">
            <v>500000</v>
          </cell>
          <cell r="JW75">
            <v>0</v>
          </cell>
          <cell r="JX75">
            <v>0</v>
          </cell>
          <cell r="JY75">
            <v>0</v>
          </cell>
          <cell r="JZ75">
            <v>0</v>
          </cell>
          <cell r="KA75">
            <v>500000</v>
          </cell>
          <cell r="KB75">
            <v>0</v>
          </cell>
          <cell r="KC75">
            <v>0</v>
          </cell>
          <cell r="KD75">
            <v>0</v>
          </cell>
          <cell r="KE75">
            <v>0</v>
          </cell>
          <cell r="KF75">
            <v>0</v>
          </cell>
          <cell r="KG75">
            <v>500000</v>
          </cell>
          <cell r="KH75">
            <v>0</v>
          </cell>
          <cell r="KI75">
            <v>0</v>
          </cell>
          <cell r="KJ75">
            <v>0</v>
          </cell>
          <cell r="KK75">
            <v>0</v>
          </cell>
          <cell r="KL75">
            <v>0</v>
          </cell>
          <cell r="KM75">
            <v>500000</v>
          </cell>
          <cell r="KN75" t="str">
            <v>(select)</v>
          </cell>
          <cell r="KO75">
            <v>0</v>
          </cell>
          <cell r="KP75" t="str">
            <v>(select)</v>
          </cell>
          <cell r="KQ75">
            <v>0</v>
          </cell>
          <cell r="KR75" t="str">
            <v>(select)</v>
          </cell>
          <cell r="KS75">
            <v>0</v>
          </cell>
          <cell r="KT75" t="str">
            <v>Source of funds for Value Proposition (e.g. Capital Plan Program)</v>
          </cell>
          <cell r="KU75" t="str">
            <v>Provide applicable source of funds comments (e.g. which area specific DCL, which reserve etc).</v>
          </cell>
          <cell r="KV75">
            <v>0</v>
          </cell>
          <cell r="KW75">
            <v>0</v>
          </cell>
          <cell r="KX75" t="str">
            <v>(select)</v>
          </cell>
          <cell r="KY75">
            <v>0</v>
          </cell>
          <cell r="KZ75" t="str">
            <v>(select)</v>
          </cell>
          <cell r="LA75">
            <v>0</v>
          </cell>
          <cell r="LB75" t="str">
            <v>(select)</v>
          </cell>
          <cell r="LC75" t="str">
            <v>(select)</v>
          </cell>
          <cell r="LD75">
            <v>0</v>
          </cell>
          <cell r="LE75">
            <v>0</v>
          </cell>
          <cell r="LF75" t="str">
            <v>(select)</v>
          </cell>
          <cell r="LG75">
            <v>0</v>
          </cell>
          <cell r="LH75">
            <v>0</v>
          </cell>
          <cell r="LM75">
            <v>0</v>
          </cell>
          <cell r="LN75">
            <v>500000</v>
          </cell>
          <cell r="LO75">
            <v>0</v>
          </cell>
          <cell r="LP75">
            <v>0</v>
          </cell>
          <cell r="LQ75">
            <v>500000</v>
          </cell>
          <cell r="LR75">
            <v>0</v>
          </cell>
          <cell r="LS75" t="str">
            <v>2015-18 Neighbourhood Traffic Calming</v>
          </cell>
          <cell r="LT75" t="str">
            <v>2015-18 Nbhd Traffic Calming (Cap)</v>
          </cell>
          <cell r="LU75" t="str">
            <v>2015-18 Nbhd Traffic Calming (Cap)</v>
          </cell>
          <cell r="LV75" t="b">
            <v>1</v>
          </cell>
          <cell r="LW75">
            <v>0</v>
          </cell>
          <cell r="LX75">
            <v>0</v>
          </cell>
          <cell r="LY75" t="str">
            <v>81</v>
          </cell>
        </row>
        <row r="76">
          <cell r="B76" t="str">
            <v>E39</v>
          </cell>
          <cell r="C76">
            <v>2017</v>
          </cell>
          <cell r="D76">
            <v>42649</v>
          </cell>
          <cell r="E76" t="str">
            <v>Engineering Services</v>
          </cell>
          <cell r="F76" t="str">
            <v>(select)</v>
          </cell>
          <cell r="G76" t="str">
            <v>Steve Brown</v>
          </cell>
          <cell r="H76" t="str">
            <v>Program</v>
          </cell>
          <cell r="I76" t="str">
            <v>Capital</v>
          </cell>
          <cell r="J76" t="str">
            <v>No</v>
          </cell>
          <cell r="K76" t="str">
            <v>06. Transportation</v>
          </cell>
          <cell r="L76" t="str">
            <v>A. Walking and Cycling</v>
          </cell>
          <cell r="M76" t="str">
            <v xml:space="preserve">04. New </v>
          </cell>
          <cell r="N76" t="str">
            <v>2015-18 New Pedestrian &amp; Bicycle Signals</v>
          </cell>
          <cell r="O76" t="str">
            <v>No</v>
          </cell>
          <cell r="P76" t="str">
            <v>January</v>
          </cell>
          <cell r="Q76">
            <v>2017</v>
          </cell>
          <cell r="R76" t="str">
            <v>December</v>
          </cell>
          <cell r="S76">
            <v>2017</v>
          </cell>
          <cell r="T76" t="str">
            <v>New asset/service</v>
          </cell>
          <cell r="U76" t="str">
            <v>Yes</v>
          </cell>
          <cell r="V76" t="str">
            <v>CET-00027</v>
          </cell>
          <cell r="W76" t="str">
            <v>No</v>
          </cell>
          <cell r="X76" t="str">
            <v>(select)</v>
          </cell>
          <cell r="Y76" t="str">
            <v>No</v>
          </cell>
          <cell r="Z76" t="str">
            <v xml:space="preserve">This program provides funding to construct new pedestrian/bicycle traffic signals. Detailed studies are undertaken each year to determine locations that require pedestrian/cyclist actuated traffic signal controls. Consideration is given to the quantity, age, and ability of pedestrians and cyclists, the presence of facilities that attract pedestrians and cyclists (e.g. schools, bikeways, medical clinics, transit stops), and the level of difficulty for pedestrians and cyclists to cross the street. New signal location requests are forwarded by citizens, staff, and other governmental agencies such as ICBC and prioritized based on outcomes from the studies as well as proposed Active Transportation corridors.  </v>
          </cell>
          <cell r="AA76" t="str">
            <v>Installation of 3 pedestrian / bicycle signal</v>
          </cell>
          <cell r="AB76">
            <v>0</v>
          </cell>
          <cell r="AC76" t="str">
            <v>Installation of a pedestrian / bicycle signal</v>
          </cell>
          <cell r="AD76">
            <v>3</v>
          </cell>
          <cell r="AE76" t="str">
            <v>pedestrian / bicyle signals</v>
          </cell>
          <cell r="AF76">
            <v>0</v>
          </cell>
          <cell r="AG76">
            <v>0</v>
          </cell>
          <cell r="AH76">
            <v>0</v>
          </cell>
          <cell r="AI76">
            <v>0</v>
          </cell>
          <cell r="AJ76">
            <v>0</v>
          </cell>
          <cell r="AK76">
            <v>0</v>
          </cell>
          <cell r="AL76">
            <v>220000</v>
          </cell>
          <cell r="AM76">
            <v>44000</v>
          </cell>
          <cell r="AN76">
            <v>22000</v>
          </cell>
          <cell r="AO76">
            <v>22000</v>
          </cell>
          <cell r="AP76">
            <v>132000</v>
          </cell>
          <cell r="AQ76" t="str">
            <v>Yes</v>
          </cell>
          <cell r="AR76">
            <v>260000</v>
          </cell>
          <cell r="AS76">
            <v>52000</v>
          </cell>
          <cell r="AT76">
            <v>26000</v>
          </cell>
          <cell r="AU76">
            <v>26000</v>
          </cell>
          <cell r="AV76">
            <v>156000</v>
          </cell>
          <cell r="AW76" t="str">
            <v>No</v>
          </cell>
          <cell r="AX76">
            <v>75000</v>
          </cell>
          <cell r="AY76">
            <v>15000</v>
          </cell>
          <cell r="AZ76">
            <v>7500</v>
          </cell>
          <cell r="BA76">
            <v>7500</v>
          </cell>
          <cell r="BB76">
            <v>45000</v>
          </cell>
          <cell r="BC76" t="str">
            <v>(select)</v>
          </cell>
          <cell r="BD76">
            <v>0</v>
          </cell>
          <cell r="BE76">
            <v>0</v>
          </cell>
          <cell r="BF76">
            <v>0</v>
          </cell>
          <cell r="BG76">
            <v>0</v>
          </cell>
          <cell r="BH76">
            <v>0</v>
          </cell>
          <cell r="BI76" t="str">
            <v>Yes</v>
          </cell>
          <cell r="BJ76">
            <v>10000</v>
          </cell>
          <cell r="BK76">
            <v>2000</v>
          </cell>
          <cell r="BL76">
            <v>1000</v>
          </cell>
          <cell r="BM76">
            <v>1000</v>
          </cell>
          <cell r="BN76">
            <v>6000</v>
          </cell>
          <cell r="BO76" t="str">
            <v>(select)</v>
          </cell>
          <cell r="BP76">
            <v>0</v>
          </cell>
          <cell r="BQ76">
            <v>0</v>
          </cell>
          <cell r="BR76">
            <v>0</v>
          </cell>
          <cell r="BS76">
            <v>0</v>
          </cell>
          <cell r="BT76">
            <v>0</v>
          </cell>
          <cell r="BU76">
            <v>0</v>
          </cell>
          <cell r="BV76">
            <v>0</v>
          </cell>
          <cell r="BW76">
            <v>0</v>
          </cell>
          <cell r="BX76">
            <v>0</v>
          </cell>
          <cell r="BY76">
            <v>0</v>
          </cell>
          <cell r="BZ76">
            <v>165000</v>
          </cell>
          <cell r="CA76">
            <v>33000</v>
          </cell>
          <cell r="CB76">
            <v>16500</v>
          </cell>
          <cell r="CC76">
            <v>16500</v>
          </cell>
          <cell r="CD76">
            <v>99000</v>
          </cell>
          <cell r="CE76" t="str">
            <v>Both</v>
          </cell>
          <cell r="CF76">
            <v>100000</v>
          </cell>
          <cell r="CG76">
            <v>20000</v>
          </cell>
          <cell r="CH76">
            <v>10000</v>
          </cell>
          <cell r="CI76">
            <v>10000</v>
          </cell>
          <cell r="CJ76">
            <v>60000</v>
          </cell>
          <cell r="CK76">
            <v>45000</v>
          </cell>
          <cell r="CL76">
            <v>9000</v>
          </cell>
          <cell r="CM76">
            <v>4500</v>
          </cell>
          <cell r="CN76">
            <v>4500</v>
          </cell>
          <cell r="CO76">
            <v>27000</v>
          </cell>
          <cell r="CP76">
            <v>875000</v>
          </cell>
          <cell r="CQ76">
            <v>175000</v>
          </cell>
          <cell r="CR76">
            <v>87500</v>
          </cell>
          <cell r="CS76">
            <v>87500</v>
          </cell>
          <cell r="CT76">
            <v>525000</v>
          </cell>
          <cell r="CU76">
            <v>220000</v>
          </cell>
          <cell r="CV76">
            <v>220000</v>
          </cell>
          <cell r="CW76">
            <v>0</v>
          </cell>
          <cell r="CX76">
            <v>0</v>
          </cell>
          <cell r="CY76">
            <v>0</v>
          </cell>
          <cell r="CZ76" t="str">
            <v>Yes</v>
          </cell>
          <cell r="DA76">
            <v>260000</v>
          </cell>
          <cell r="DB76">
            <v>260000</v>
          </cell>
          <cell r="DC76">
            <v>0</v>
          </cell>
          <cell r="DD76">
            <v>0</v>
          </cell>
          <cell r="DE76">
            <v>0</v>
          </cell>
          <cell r="DF76" t="str">
            <v>No</v>
          </cell>
          <cell r="DG76">
            <v>75000</v>
          </cell>
          <cell r="DH76">
            <v>75000</v>
          </cell>
          <cell r="DI76">
            <v>0</v>
          </cell>
          <cell r="DJ76">
            <v>0</v>
          </cell>
          <cell r="DK76">
            <v>0</v>
          </cell>
          <cell r="DL76" t="str">
            <v>(select)</v>
          </cell>
          <cell r="DM76">
            <v>0</v>
          </cell>
          <cell r="DN76">
            <v>0</v>
          </cell>
          <cell r="DO76">
            <v>0</v>
          </cell>
          <cell r="DP76">
            <v>0</v>
          </cell>
          <cell r="DQ76">
            <v>0</v>
          </cell>
          <cell r="DR76" t="str">
            <v>Yes</v>
          </cell>
          <cell r="DS76">
            <v>10000</v>
          </cell>
          <cell r="DT76">
            <v>10000</v>
          </cell>
          <cell r="DU76">
            <v>0</v>
          </cell>
          <cell r="DV76">
            <v>0</v>
          </cell>
          <cell r="DW76">
            <v>0</v>
          </cell>
          <cell r="DX76" t="str">
            <v>(select)</v>
          </cell>
          <cell r="DY76">
            <v>0</v>
          </cell>
          <cell r="DZ76">
            <v>0</v>
          </cell>
          <cell r="EA76">
            <v>0</v>
          </cell>
          <cell r="EB76">
            <v>0</v>
          </cell>
          <cell r="EC76">
            <v>0</v>
          </cell>
          <cell r="ED76">
            <v>0</v>
          </cell>
          <cell r="EE76">
            <v>0</v>
          </cell>
          <cell r="EF76">
            <v>0</v>
          </cell>
          <cell r="EG76">
            <v>0</v>
          </cell>
          <cell r="EH76">
            <v>0</v>
          </cell>
          <cell r="EI76">
            <v>165000</v>
          </cell>
          <cell r="EJ76">
            <v>165000</v>
          </cell>
          <cell r="EK76">
            <v>0</v>
          </cell>
          <cell r="EL76">
            <v>0</v>
          </cell>
          <cell r="EM76">
            <v>0</v>
          </cell>
          <cell r="EN76" t="str">
            <v>Both</v>
          </cell>
          <cell r="EO76">
            <v>100000</v>
          </cell>
          <cell r="EP76">
            <v>100000</v>
          </cell>
          <cell r="EQ76">
            <v>0</v>
          </cell>
          <cell r="ER76">
            <v>0</v>
          </cell>
          <cell r="ES76">
            <v>0</v>
          </cell>
          <cell r="ET76">
            <v>45000</v>
          </cell>
          <cell r="EU76">
            <v>45000</v>
          </cell>
          <cell r="EV76">
            <v>0</v>
          </cell>
          <cell r="EW76">
            <v>0</v>
          </cell>
          <cell r="EX76">
            <v>0</v>
          </cell>
          <cell r="EY76">
            <v>875000</v>
          </cell>
          <cell r="EZ76">
            <v>875000</v>
          </cell>
          <cell r="FA76">
            <v>0</v>
          </cell>
          <cell r="FB76">
            <v>0</v>
          </cell>
          <cell r="FC76">
            <v>0</v>
          </cell>
          <cell r="FD76">
            <v>440000</v>
          </cell>
          <cell r="FE76">
            <v>520000</v>
          </cell>
          <cell r="FF76">
            <v>150000</v>
          </cell>
          <cell r="FG76">
            <v>0</v>
          </cell>
          <cell r="FH76">
            <v>20000</v>
          </cell>
          <cell r="FI76">
            <v>0</v>
          </cell>
          <cell r="FJ76">
            <v>0</v>
          </cell>
          <cell r="FK76">
            <v>330000</v>
          </cell>
          <cell r="FL76">
            <v>200000</v>
          </cell>
          <cell r="FM76">
            <v>90000</v>
          </cell>
          <cell r="FN76">
            <v>1750000</v>
          </cell>
          <cell r="FO76">
            <v>125881</v>
          </cell>
          <cell r="FP76" t="str">
            <v>Firm Budget and or terms (possibility of variance &lt;10%)</v>
          </cell>
          <cell r="FQ76" t="str">
            <v>Breakdown of labor, materials, equipment, contract, other, and overhead based on historical costs. "Other" is services, rental expense, internal charges, misc. expense.</v>
          </cell>
          <cell r="FR76">
            <v>0</v>
          </cell>
          <cell r="FS76">
            <v>0</v>
          </cell>
          <cell r="FT76">
            <v>0</v>
          </cell>
          <cell r="FU76">
            <v>0</v>
          </cell>
          <cell r="FV76">
            <v>0</v>
          </cell>
          <cell r="FW76">
            <v>0</v>
          </cell>
          <cell r="FX76" t="str">
            <v>(select)</v>
          </cell>
          <cell r="FY76">
            <v>0</v>
          </cell>
          <cell r="FZ76">
            <v>0</v>
          </cell>
          <cell r="GA76">
            <v>0</v>
          </cell>
          <cell r="GB76">
            <v>0</v>
          </cell>
          <cell r="GC76">
            <v>0</v>
          </cell>
          <cell r="GD76">
            <v>0</v>
          </cell>
          <cell r="GE76" t="str">
            <v>(select)</v>
          </cell>
          <cell r="GF76">
            <v>0</v>
          </cell>
          <cell r="GG76">
            <v>0</v>
          </cell>
          <cell r="GH76">
            <v>0</v>
          </cell>
          <cell r="GI76">
            <v>0</v>
          </cell>
          <cell r="GJ76">
            <v>0</v>
          </cell>
          <cell r="GK76">
            <v>0</v>
          </cell>
          <cell r="GL76" t="str">
            <v>(select)</v>
          </cell>
          <cell r="GM76">
            <v>0</v>
          </cell>
          <cell r="GN76">
            <v>0</v>
          </cell>
          <cell r="GO76">
            <v>0</v>
          </cell>
          <cell r="GP76">
            <v>0</v>
          </cell>
          <cell r="GQ76">
            <v>0</v>
          </cell>
          <cell r="GR76">
            <v>0</v>
          </cell>
          <cell r="GS76" t="str">
            <v>(select)</v>
          </cell>
          <cell r="GT76">
            <v>0</v>
          </cell>
          <cell r="GU76">
            <v>0</v>
          </cell>
          <cell r="GV76">
            <v>0</v>
          </cell>
          <cell r="GW76">
            <v>0</v>
          </cell>
          <cell r="GX76">
            <v>0</v>
          </cell>
          <cell r="GY76">
            <v>0</v>
          </cell>
          <cell r="GZ76">
            <v>0</v>
          </cell>
          <cell r="HA76">
            <v>0</v>
          </cell>
          <cell r="HB76">
            <v>0</v>
          </cell>
          <cell r="HC76">
            <v>0</v>
          </cell>
          <cell r="HD76">
            <v>0</v>
          </cell>
          <cell r="HE76">
            <v>0</v>
          </cell>
          <cell r="HF76">
            <v>0</v>
          </cell>
          <cell r="HG76">
            <v>0</v>
          </cell>
          <cell r="HH76">
            <v>0</v>
          </cell>
          <cell r="HI76">
            <v>0</v>
          </cell>
          <cell r="HJ76">
            <v>0</v>
          </cell>
          <cell r="HK76">
            <v>0</v>
          </cell>
          <cell r="HL76" t="str">
            <v>Salaries &amp; Benefits</v>
          </cell>
          <cell r="HM76">
            <v>1000</v>
          </cell>
          <cell r="HN76">
            <v>1000</v>
          </cell>
          <cell r="HO76">
            <v>0</v>
          </cell>
          <cell r="HP76">
            <v>0</v>
          </cell>
          <cell r="HQ76">
            <v>0</v>
          </cell>
          <cell r="HR76">
            <v>2000</v>
          </cell>
          <cell r="HS76" t="str">
            <v>Equipment &amp; Fleet</v>
          </cell>
          <cell r="HT76">
            <v>1000</v>
          </cell>
          <cell r="HU76">
            <v>1000</v>
          </cell>
          <cell r="HV76">
            <v>0</v>
          </cell>
          <cell r="HW76">
            <v>0</v>
          </cell>
          <cell r="HX76">
            <v>0</v>
          </cell>
          <cell r="HY76">
            <v>2000</v>
          </cell>
          <cell r="HZ76" t="str">
            <v>Supplies &amp; Materials</v>
          </cell>
          <cell r="IA76">
            <v>1000</v>
          </cell>
          <cell r="IB76">
            <v>1000</v>
          </cell>
          <cell r="IC76">
            <v>0</v>
          </cell>
          <cell r="ID76">
            <v>0</v>
          </cell>
          <cell r="IE76">
            <v>0</v>
          </cell>
          <cell r="IF76">
            <v>2000</v>
          </cell>
          <cell r="IG76" t="str">
            <v>(select)</v>
          </cell>
          <cell r="IH76">
            <v>0</v>
          </cell>
          <cell r="II76">
            <v>0</v>
          </cell>
          <cell r="IJ76">
            <v>0</v>
          </cell>
          <cell r="IK76">
            <v>0</v>
          </cell>
          <cell r="IL76">
            <v>0</v>
          </cell>
          <cell r="IM76">
            <v>0</v>
          </cell>
          <cell r="IN76">
            <v>3000</v>
          </cell>
          <cell r="IO76">
            <v>3000</v>
          </cell>
          <cell r="IP76">
            <v>0</v>
          </cell>
          <cell r="IQ76">
            <v>0</v>
          </cell>
          <cell r="IR76">
            <v>0</v>
          </cell>
          <cell r="IS76">
            <v>6000</v>
          </cell>
          <cell r="IT76">
            <v>-3000</v>
          </cell>
          <cell r="IU76">
            <v>-3000</v>
          </cell>
          <cell r="IV76">
            <v>0</v>
          </cell>
          <cell r="IW76">
            <v>0</v>
          </cell>
          <cell r="IX76">
            <v>0</v>
          </cell>
          <cell r="IY76">
            <v>-6000</v>
          </cell>
          <cell r="IZ76" t="str">
            <v>As signals age increased manintenance costs are incurred.</v>
          </cell>
          <cell r="JA76">
            <v>875000</v>
          </cell>
          <cell r="JB76" t="str">
            <v xml:space="preserve">  (select)</v>
          </cell>
          <cell r="JC76">
            <v>0</v>
          </cell>
          <cell r="JD76" t="str">
            <v xml:space="preserve">  (select)</v>
          </cell>
          <cell r="JE76">
            <v>0</v>
          </cell>
          <cell r="JF76" t="str">
            <v xml:space="preserve">  (select)</v>
          </cell>
          <cell r="JG76">
            <v>0</v>
          </cell>
          <cell r="JH76">
            <v>0</v>
          </cell>
          <cell r="JI76">
            <v>875000</v>
          </cell>
          <cell r="JJ76">
            <v>0</v>
          </cell>
          <cell r="JK76">
            <v>0</v>
          </cell>
          <cell r="JL76">
            <v>0</v>
          </cell>
          <cell r="JM76">
            <v>0</v>
          </cell>
          <cell r="JN76">
            <v>0</v>
          </cell>
          <cell r="JO76">
            <v>875000</v>
          </cell>
          <cell r="JP76">
            <v>0</v>
          </cell>
          <cell r="JQ76">
            <v>0</v>
          </cell>
          <cell r="JR76">
            <v>0</v>
          </cell>
          <cell r="JS76">
            <v>0</v>
          </cell>
          <cell r="JT76">
            <v>0</v>
          </cell>
          <cell r="JU76">
            <v>875000</v>
          </cell>
          <cell r="JV76">
            <v>875000</v>
          </cell>
          <cell r="JW76">
            <v>0</v>
          </cell>
          <cell r="JX76">
            <v>0</v>
          </cell>
          <cell r="JY76">
            <v>0</v>
          </cell>
          <cell r="JZ76">
            <v>0</v>
          </cell>
          <cell r="KA76">
            <v>875000</v>
          </cell>
          <cell r="KB76">
            <v>0</v>
          </cell>
          <cell r="KC76">
            <v>0</v>
          </cell>
          <cell r="KD76">
            <v>0</v>
          </cell>
          <cell r="KE76">
            <v>0</v>
          </cell>
          <cell r="KF76">
            <v>0</v>
          </cell>
          <cell r="KG76">
            <v>875000</v>
          </cell>
          <cell r="KH76">
            <v>0</v>
          </cell>
          <cell r="KI76">
            <v>0</v>
          </cell>
          <cell r="KJ76">
            <v>0</v>
          </cell>
          <cell r="KK76">
            <v>0</v>
          </cell>
          <cell r="KL76">
            <v>0</v>
          </cell>
          <cell r="KM76">
            <v>875000</v>
          </cell>
          <cell r="KN76" t="str">
            <v>(select)</v>
          </cell>
          <cell r="KO76">
            <v>0</v>
          </cell>
          <cell r="KP76" t="str">
            <v>(select)</v>
          </cell>
          <cell r="KQ76">
            <v>0</v>
          </cell>
          <cell r="KR76" t="str">
            <v>(select)</v>
          </cell>
          <cell r="KS76">
            <v>0</v>
          </cell>
          <cell r="KT76" t="str">
            <v>Source of funds for Value Proposition (e.g. Capital Plan Program)</v>
          </cell>
          <cell r="KU76" t="str">
            <v>Provide applicable source of funds comments (e.g. which area specific DCL, which reserve etc).</v>
          </cell>
          <cell r="KV76">
            <v>0</v>
          </cell>
          <cell r="KW76">
            <v>0</v>
          </cell>
          <cell r="KX76" t="str">
            <v>(select)</v>
          </cell>
          <cell r="KY76">
            <v>0</v>
          </cell>
          <cell r="KZ76" t="str">
            <v>(select)</v>
          </cell>
          <cell r="LA76">
            <v>0</v>
          </cell>
          <cell r="LB76" t="str">
            <v>(select)</v>
          </cell>
          <cell r="LC76" t="str">
            <v>(select)</v>
          </cell>
          <cell r="LD76">
            <v>0</v>
          </cell>
          <cell r="LE76">
            <v>0</v>
          </cell>
          <cell r="LF76" t="str">
            <v>(select)</v>
          </cell>
          <cell r="LG76">
            <v>0</v>
          </cell>
          <cell r="LH76">
            <v>0</v>
          </cell>
          <cell r="LM76">
            <v>0</v>
          </cell>
          <cell r="LN76">
            <v>875000</v>
          </cell>
          <cell r="LO76">
            <v>0</v>
          </cell>
          <cell r="LP76">
            <v>0</v>
          </cell>
          <cell r="LQ76">
            <v>875000</v>
          </cell>
          <cell r="LR76">
            <v>0</v>
          </cell>
          <cell r="LS76" t="str">
            <v>2015-18 New Pedestrian and Bicycle Signals</v>
          </cell>
          <cell r="LT76" t="str">
            <v>2015-18 New Pedestrian &amp; Bicycle Signals</v>
          </cell>
          <cell r="LU76" t="str">
            <v>2015-18 New Pedestrian &amp; Bicycle Signals</v>
          </cell>
          <cell r="LV76" t="b">
            <v>1</v>
          </cell>
          <cell r="LW76">
            <v>0</v>
          </cell>
          <cell r="LX76">
            <v>0</v>
          </cell>
          <cell r="LY76" t="str">
            <v>91</v>
          </cell>
        </row>
        <row r="77">
          <cell r="B77" t="str">
            <v>E40</v>
          </cell>
          <cell r="C77">
            <v>2017</v>
          </cell>
          <cell r="D77">
            <v>42649</v>
          </cell>
          <cell r="E77" t="str">
            <v>Engineering Services</v>
          </cell>
          <cell r="F77" t="str">
            <v>(select)</v>
          </cell>
          <cell r="G77" t="str">
            <v>Steve Brown</v>
          </cell>
          <cell r="H77" t="str">
            <v>Program</v>
          </cell>
          <cell r="I77" t="str">
            <v>Capital</v>
          </cell>
          <cell r="J77" t="str">
            <v>No</v>
          </cell>
          <cell r="K77" t="str">
            <v>06. Transportation</v>
          </cell>
          <cell r="L77" t="str">
            <v>A. Walking and Cycling</v>
          </cell>
          <cell r="M77" t="str">
            <v>03. Replacement &amp; major upgrades</v>
          </cell>
          <cell r="N77" t="str">
            <v>2015-18 Pedestrian &amp; Bike Signal Rehab</v>
          </cell>
          <cell r="O77" t="str">
            <v>No</v>
          </cell>
          <cell r="P77" t="str">
            <v>January</v>
          </cell>
          <cell r="Q77">
            <v>2017</v>
          </cell>
          <cell r="R77" t="str">
            <v>December</v>
          </cell>
          <cell r="S77">
            <v>2017</v>
          </cell>
          <cell r="T77" t="str">
            <v>Existing asset/service</v>
          </cell>
          <cell r="U77" t="str">
            <v>Yes</v>
          </cell>
          <cell r="V77" t="str">
            <v>CET-00028</v>
          </cell>
          <cell r="W77" t="str">
            <v>No</v>
          </cell>
          <cell r="X77" t="str">
            <v>(select)</v>
          </cell>
          <cell r="Y77" t="str">
            <v>No</v>
          </cell>
          <cell r="Z77" t="str">
            <v>This program provides funding to rehabilitate and modify existing pedestrian / bicycle traffic signals. Activities typically include the replacement / upgrade of aging equipment to bring signals up to current electrical code standards, replacement of rusty poles and other critical components such as signal controllers, as well as modifications such as the installation of countdown timers, cyclist push buttons, automated detection and accessible pedestrian signals for the sight and hearing impaired.  Work is coordinated with roadway and bikeway construction whenever possible.</v>
          </cell>
          <cell r="AA77" t="str">
            <v>The 2017 Pedestrian / Cyclist Program will provide funding to fully rehabilitate approximately 3 pedestrian / bicycle signals.</v>
          </cell>
          <cell r="AB77">
            <v>0</v>
          </cell>
          <cell r="AC77" t="str">
            <v>Rehabilitate a pedestrian/cyclist signal</v>
          </cell>
          <cell r="AD77">
            <v>3</v>
          </cell>
          <cell r="AE77" t="str">
            <v>ped/bike signal</v>
          </cell>
          <cell r="AF77">
            <v>0</v>
          </cell>
          <cell r="AG77">
            <v>0</v>
          </cell>
          <cell r="AH77">
            <v>0</v>
          </cell>
          <cell r="AI77">
            <v>0</v>
          </cell>
          <cell r="AJ77">
            <v>0</v>
          </cell>
          <cell r="AK77">
            <v>0</v>
          </cell>
          <cell r="AL77">
            <v>240000</v>
          </cell>
          <cell r="AM77">
            <v>24000</v>
          </cell>
          <cell r="AN77">
            <v>48000</v>
          </cell>
          <cell r="AO77">
            <v>84000</v>
          </cell>
          <cell r="AP77">
            <v>84000</v>
          </cell>
          <cell r="AQ77" t="str">
            <v>Yes</v>
          </cell>
          <cell r="AR77">
            <v>175000</v>
          </cell>
          <cell r="AS77">
            <v>17500</v>
          </cell>
          <cell r="AT77">
            <v>35000</v>
          </cell>
          <cell r="AU77">
            <v>61249.999999999993</v>
          </cell>
          <cell r="AV77">
            <v>61249.999999999993</v>
          </cell>
          <cell r="AW77" t="str">
            <v>No</v>
          </cell>
          <cell r="AX77">
            <v>65000</v>
          </cell>
          <cell r="AY77">
            <v>6500</v>
          </cell>
          <cell r="AZ77">
            <v>13000</v>
          </cell>
          <cell r="BA77">
            <v>22750</v>
          </cell>
          <cell r="BB77">
            <v>22750</v>
          </cell>
          <cell r="BC77" t="str">
            <v>(select)</v>
          </cell>
          <cell r="BD77">
            <v>0</v>
          </cell>
          <cell r="BE77">
            <v>0</v>
          </cell>
          <cell r="BF77">
            <v>0</v>
          </cell>
          <cell r="BG77">
            <v>0</v>
          </cell>
          <cell r="BH77">
            <v>0</v>
          </cell>
          <cell r="BI77" t="str">
            <v>Yes</v>
          </cell>
          <cell r="BJ77">
            <v>10000</v>
          </cell>
          <cell r="BK77">
            <v>1000</v>
          </cell>
          <cell r="BL77">
            <v>2000</v>
          </cell>
          <cell r="BM77">
            <v>3500</v>
          </cell>
          <cell r="BN77">
            <v>3500</v>
          </cell>
          <cell r="BO77" t="str">
            <v>(select)</v>
          </cell>
          <cell r="BP77">
            <v>0</v>
          </cell>
          <cell r="BQ77">
            <v>0</v>
          </cell>
          <cell r="BR77">
            <v>0</v>
          </cell>
          <cell r="BS77">
            <v>0</v>
          </cell>
          <cell r="BT77">
            <v>0</v>
          </cell>
          <cell r="BU77">
            <v>0</v>
          </cell>
          <cell r="BV77">
            <v>0</v>
          </cell>
          <cell r="BW77">
            <v>0</v>
          </cell>
          <cell r="BX77">
            <v>0</v>
          </cell>
          <cell r="BY77">
            <v>0</v>
          </cell>
          <cell r="BZ77">
            <v>150000</v>
          </cell>
          <cell r="CA77">
            <v>15000</v>
          </cell>
          <cell r="CB77">
            <v>30000</v>
          </cell>
          <cell r="CC77">
            <v>52500</v>
          </cell>
          <cell r="CD77">
            <v>52500</v>
          </cell>
          <cell r="CE77" t="str">
            <v>Both</v>
          </cell>
          <cell r="CF77">
            <v>75000</v>
          </cell>
          <cell r="CG77">
            <v>7500</v>
          </cell>
          <cell r="CH77">
            <v>15000</v>
          </cell>
          <cell r="CI77">
            <v>26250</v>
          </cell>
          <cell r="CJ77">
            <v>26250</v>
          </cell>
          <cell r="CK77">
            <v>35000</v>
          </cell>
          <cell r="CL77">
            <v>3500</v>
          </cell>
          <cell r="CM77">
            <v>7000</v>
          </cell>
          <cell r="CN77">
            <v>12250</v>
          </cell>
          <cell r="CO77">
            <v>12250</v>
          </cell>
          <cell r="CP77">
            <v>750000</v>
          </cell>
          <cell r="CQ77">
            <v>75000</v>
          </cell>
          <cell r="CR77">
            <v>150000</v>
          </cell>
          <cell r="CS77">
            <v>262500</v>
          </cell>
          <cell r="CT77">
            <v>262500</v>
          </cell>
          <cell r="CU77">
            <v>240000</v>
          </cell>
          <cell r="CV77">
            <v>240000</v>
          </cell>
          <cell r="CW77">
            <v>0</v>
          </cell>
          <cell r="CX77">
            <v>0</v>
          </cell>
          <cell r="CY77">
            <v>0</v>
          </cell>
          <cell r="CZ77" t="str">
            <v>Yes</v>
          </cell>
          <cell r="DA77">
            <v>175000</v>
          </cell>
          <cell r="DB77">
            <v>175000</v>
          </cell>
          <cell r="DC77">
            <v>0</v>
          </cell>
          <cell r="DD77">
            <v>0</v>
          </cell>
          <cell r="DE77">
            <v>0</v>
          </cell>
          <cell r="DF77" t="str">
            <v>No</v>
          </cell>
          <cell r="DG77">
            <v>65000</v>
          </cell>
          <cell r="DH77">
            <v>65000</v>
          </cell>
          <cell r="DI77">
            <v>0</v>
          </cell>
          <cell r="DJ77">
            <v>0</v>
          </cell>
          <cell r="DK77">
            <v>0</v>
          </cell>
          <cell r="DL77" t="str">
            <v>(select)</v>
          </cell>
          <cell r="DM77">
            <v>0</v>
          </cell>
          <cell r="DN77">
            <v>0</v>
          </cell>
          <cell r="DO77">
            <v>0</v>
          </cell>
          <cell r="DP77">
            <v>0</v>
          </cell>
          <cell r="DQ77">
            <v>0</v>
          </cell>
          <cell r="DR77" t="str">
            <v>Yes</v>
          </cell>
          <cell r="DS77">
            <v>10000</v>
          </cell>
          <cell r="DT77">
            <v>10000</v>
          </cell>
          <cell r="DU77">
            <v>0</v>
          </cell>
          <cell r="DV77">
            <v>0</v>
          </cell>
          <cell r="DW77">
            <v>0</v>
          </cell>
          <cell r="DX77" t="str">
            <v>(select)</v>
          </cell>
          <cell r="DY77">
            <v>0</v>
          </cell>
          <cell r="DZ77">
            <v>0</v>
          </cell>
          <cell r="EA77">
            <v>0</v>
          </cell>
          <cell r="EB77">
            <v>0</v>
          </cell>
          <cell r="EC77">
            <v>0</v>
          </cell>
          <cell r="ED77">
            <v>0</v>
          </cell>
          <cell r="EE77">
            <v>0</v>
          </cell>
          <cell r="EF77">
            <v>0</v>
          </cell>
          <cell r="EG77">
            <v>0</v>
          </cell>
          <cell r="EH77">
            <v>0</v>
          </cell>
          <cell r="EI77">
            <v>150000</v>
          </cell>
          <cell r="EJ77">
            <v>150000</v>
          </cell>
          <cell r="EK77">
            <v>0</v>
          </cell>
          <cell r="EL77">
            <v>0</v>
          </cell>
          <cell r="EM77">
            <v>0</v>
          </cell>
          <cell r="EN77" t="str">
            <v>Both</v>
          </cell>
          <cell r="EO77">
            <v>75000</v>
          </cell>
          <cell r="EP77">
            <v>75000</v>
          </cell>
          <cell r="EQ77">
            <v>0</v>
          </cell>
          <cell r="ER77">
            <v>0</v>
          </cell>
          <cell r="ES77">
            <v>0</v>
          </cell>
          <cell r="ET77">
            <v>35000</v>
          </cell>
          <cell r="EU77">
            <v>35000</v>
          </cell>
          <cell r="EV77">
            <v>0</v>
          </cell>
          <cell r="EW77">
            <v>0</v>
          </cell>
          <cell r="EX77">
            <v>0</v>
          </cell>
          <cell r="EY77">
            <v>750000</v>
          </cell>
          <cell r="EZ77">
            <v>750000</v>
          </cell>
          <cell r="FA77">
            <v>0</v>
          </cell>
          <cell r="FB77">
            <v>0</v>
          </cell>
          <cell r="FC77">
            <v>0</v>
          </cell>
          <cell r="FD77">
            <v>480000</v>
          </cell>
          <cell r="FE77">
            <v>350000</v>
          </cell>
          <cell r="FF77">
            <v>130000</v>
          </cell>
          <cell r="FG77">
            <v>0</v>
          </cell>
          <cell r="FH77">
            <v>20000</v>
          </cell>
          <cell r="FI77">
            <v>0</v>
          </cell>
          <cell r="FJ77">
            <v>0</v>
          </cell>
          <cell r="FK77">
            <v>300000</v>
          </cell>
          <cell r="FL77">
            <v>150000</v>
          </cell>
          <cell r="FM77">
            <v>70000</v>
          </cell>
          <cell r="FN77">
            <v>1500000</v>
          </cell>
          <cell r="FO77">
            <v>0</v>
          </cell>
          <cell r="FP77" t="str">
            <v>Fixed Budget (no variance likely)</v>
          </cell>
          <cell r="FQ77" t="str">
            <v>Breakdown of labor, materials, equipment, contract, other, and overhead based on historical costs.  "Other" includes services, rental expense, misc. expense, maintenance, internal charges</v>
          </cell>
          <cell r="FR77">
            <v>0</v>
          </cell>
          <cell r="FS77">
            <v>0</v>
          </cell>
          <cell r="FT77">
            <v>0</v>
          </cell>
          <cell r="FU77">
            <v>0</v>
          </cell>
          <cell r="FV77">
            <v>0</v>
          </cell>
          <cell r="FW77">
            <v>0</v>
          </cell>
          <cell r="FX77" t="str">
            <v>(select)</v>
          </cell>
          <cell r="FY77">
            <v>0</v>
          </cell>
          <cell r="FZ77">
            <v>0</v>
          </cell>
          <cell r="GA77">
            <v>0</v>
          </cell>
          <cell r="GB77">
            <v>0</v>
          </cell>
          <cell r="GC77">
            <v>0</v>
          </cell>
          <cell r="GD77">
            <v>0</v>
          </cell>
          <cell r="GE77" t="str">
            <v>(select)</v>
          </cell>
          <cell r="GF77">
            <v>0</v>
          </cell>
          <cell r="GG77">
            <v>0</v>
          </cell>
          <cell r="GH77">
            <v>0</v>
          </cell>
          <cell r="GI77">
            <v>0</v>
          </cell>
          <cell r="GJ77">
            <v>0</v>
          </cell>
          <cell r="GK77">
            <v>0</v>
          </cell>
          <cell r="GL77" t="str">
            <v>(select)</v>
          </cell>
          <cell r="GM77">
            <v>0</v>
          </cell>
          <cell r="GN77">
            <v>0</v>
          </cell>
          <cell r="GO77">
            <v>0</v>
          </cell>
          <cell r="GP77">
            <v>0</v>
          </cell>
          <cell r="GQ77">
            <v>0</v>
          </cell>
          <cell r="GR77">
            <v>0</v>
          </cell>
          <cell r="GS77" t="str">
            <v>(select)</v>
          </cell>
          <cell r="GT77">
            <v>0</v>
          </cell>
          <cell r="GU77">
            <v>0</v>
          </cell>
          <cell r="GV77">
            <v>0</v>
          </cell>
          <cell r="GW77">
            <v>0</v>
          </cell>
          <cell r="GX77">
            <v>0</v>
          </cell>
          <cell r="GY77">
            <v>0</v>
          </cell>
          <cell r="GZ77">
            <v>0</v>
          </cell>
          <cell r="HA77">
            <v>0</v>
          </cell>
          <cell r="HB77">
            <v>0</v>
          </cell>
          <cell r="HC77">
            <v>0</v>
          </cell>
          <cell r="HD77">
            <v>0</v>
          </cell>
          <cell r="HE77">
            <v>0</v>
          </cell>
          <cell r="HF77">
            <v>0</v>
          </cell>
          <cell r="HG77">
            <v>0</v>
          </cell>
          <cell r="HH77">
            <v>0</v>
          </cell>
          <cell r="HI77">
            <v>0</v>
          </cell>
          <cell r="HJ77">
            <v>0</v>
          </cell>
          <cell r="HK77">
            <v>0</v>
          </cell>
          <cell r="HL77" t="str">
            <v>(select)</v>
          </cell>
          <cell r="HM77">
            <v>0</v>
          </cell>
          <cell r="HN77">
            <v>0</v>
          </cell>
          <cell r="HO77">
            <v>0</v>
          </cell>
          <cell r="HP77">
            <v>0</v>
          </cell>
          <cell r="HQ77">
            <v>0</v>
          </cell>
          <cell r="HR77">
            <v>0</v>
          </cell>
          <cell r="HS77" t="str">
            <v>(select)</v>
          </cell>
          <cell r="HT77">
            <v>0</v>
          </cell>
          <cell r="HU77">
            <v>0</v>
          </cell>
          <cell r="HV77">
            <v>0</v>
          </cell>
          <cell r="HW77">
            <v>0</v>
          </cell>
          <cell r="HX77">
            <v>0</v>
          </cell>
          <cell r="HY77">
            <v>0</v>
          </cell>
          <cell r="HZ77" t="str">
            <v>(select)</v>
          </cell>
          <cell r="IA77">
            <v>0</v>
          </cell>
          <cell r="IB77">
            <v>0</v>
          </cell>
          <cell r="IC77">
            <v>0</v>
          </cell>
          <cell r="ID77">
            <v>0</v>
          </cell>
          <cell r="IE77">
            <v>0</v>
          </cell>
          <cell r="IF77">
            <v>0</v>
          </cell>
          <cell r="IG77" t="str">
            <v>(select)</v>
          </cell>
          <cell r="IH77">
            <v>0</v>
          </cell>
          <cell r="II77">
            <v>0</v>
          </cell>
          <cell r="IJ77">
            <v>0</v>
          </cell>
          <cell r="IK77">
            <v>0</v>
          </cell>
          <cell r="IL77">
            <v>0</v>
          </cell>
          <cell r="IM77">
            <v>0</v>
          </cell>
          <cell r="IN77">
            <v>0</v>
          </cell>
          <cell r="IO77">
            <v>0</v>
          </cell>
          <cell r="IP77">
            <v>0</v>
          </cell>
          <cell r="IQ77">
            <v>0</v>
          </cell>
          <cell r="IR77">
            <v>0</v>
          </cell>
          <cell r="IS77">
            <v>0</v>
          </cell>
          <cell r="IT77">
            <v>0</v>
          </cell>
          <cell r="IU77">
            <v>0</v>
          </cell>
          <cell r="IV77">
            <v>0</v>
          </cell>
          <cell r="IW77">
            <v>0</v>
          </cell>
          <cell r="IX77">
            <v>0</v>
          </cell>
          <cell r="IY77">
            <v>0</v>
          </cell>
          <cell r="IZ77" t="str">
            <v>Provide any additional information about expected operating impacts. Note: subject to annual operating budget review.</v>
          </cell>
          <cell r="JA77">
            <v>750000</v>
          </cell>
          <cell r="JB77" t="str">
            <v xml:space="preserve">  (select)</v>
          </cell>
          <cell r="JC77">
            <v>0</v>
          </cell>
          <cell r="JD77" t="str">
            <v xml:space="preserve">  (select)</v>
          </cell>
          <cell r="JE77">
            <v>0</v>
          </cell>
          <cell r="JF77" t="str">
            <v xml:space="preserve">  (select)</v>
          </cell>
          <cell r="JG77">
            <v>0</v>
          </cell>
          <cell r="JH77">
            <v>0</v>
          </cell>
          <cell r="JI77">
            <v>750000</v>
          </cell>
          <cell r="JJ77">
            <v>0</v>
          </cell>
          <cell r="JK77">
            <v>0</v>
          </cell>
          <cell r="JL77">
            <v>750000</v>
          </cell>
          <cell r="JM77">
            <v>0</v>
          </cell>
          <cell r="JN77">
            <v>0</v>
          </cell>
          <cell r="JO77">
            <v>0</v>
          </cell>
          <cell r="JP77">
            <v>0</v>
          </cell>
          <cell r="JQ77">
            <v>0</v>
          </cell>
          <cell r="JR77">
            <v>0</v>
          </cell>
          <cell r="JS77">
            <v>0</v>
          </cell>
          <cell r="JT77">
            <v>0</v>
          </cell>
          <cell r="JU77">
            <v>750000</v>
          </cell>
          <cell r="JV77">
            <v>750000</v>
          </cell>
          <cell r="JW77">
            <v>0</v>
          </cell>
          <cell r="JX77">
            <v>0</v>
          </cell>
          <cell r="JY77">
            <v>0</v>
          </cell>
          <cell r="JZ77">
            <v>0</v>
          </cell>
          <cell r="KA77">
            <v>750000</v>
          </cell>
          <cell r="KB77">
            <v>0</v>
          </cell>
          <cell r="KC77">
            <v>0</v>
          </cell>
          <cell r="KD77">
            <v>750000</v>
          </cell>
          <cell r="KE77">
            <v>0</v>
          </cell>
          <cell r="KF77">
            <v>0</v>
          </cell>
          <cell r="KG77">
            <v>0</v>
          </cell>
          <cell r="KH77">
            <v>0</v>
          </cell>
          <cell r="KI77">
            <v>0</v>
          </cell>
          <cell r="KJ77">
            <v>0</v>
          </cell>
          <cell r="KK77">
            <v>0</v>
          </cell>
          <cell r="KL77">
            <v>0</v>
          </cell>
          <cell r="KM77">
            <v>750000</v>
          </cell>
          <cell r="KN77" t="str">
            <v>(select)</v>
          </cell>
          <cell r="KO77">
            <v>0</v>
          </cell>
          <cell r="KP77" t="str">
            <v>(select)</v>
          </cell>
          <cell r="KQ77">
            <v>0</v>
          </cell>
          <cell r="KR77" t="str">
            <v>(select)</v>
          </cell>
          <cell r="KS77">
            <v>0</v>
          </cell>
          <cell r="KT77" t="str">
            <v>Source of funds for Value Proposition (e.g. Capital Plan Program)</v>
          </cell>
          <cell r="KU77" t="str">
            <v>Provide applicable source of funds comments (e.g. which area specific DCL, which reserve etc).</v>
          </cell>
          <cell r="KV77">
            <v>0</v>
          </cell>
          <cell r="KW77">
            <v>0</v>
          </cell>
          <cell r="KX77" t="str">
            <v>(select)</v>
          </cell>
          <cell r="KY77">
            <v>0</v>
          </cell>
          <cell r="KZ77" t="str">
            <v>(select)</v>
          </cell>
          <cell r="LA77">
            <v>0</v>
          </cell>
          <cell r="LB77" t="str">
            <v>(select)</v>
          </cell>
          <cell r="LC77" t="str">
            <v>(select)</v>
          </cell>
          <cell r="LD77">
            <v>0</v>
          </cell>
          <cell r="LE77">
            <v>0</v>
          </cell>
          <cell r="LF77" t="str">
            <v>(select)</v>
          </cell>
          <cell r="LG77">
            <v>0</v>
          </cell>
          <cell r="LH77">
            <v>0</v>
          </cell>
          <cell r="LM77">
            <v>750000</v>
          </cell>
          <cell r="LN77">
            <v>0</v>
          </cell>
          <cell r="LO77">
            <v>0</v>
          </cell>
          <cell r="LP77">
            <v>0</v>
          </cell>
          <cell r="LQ77">
            <v>0</v>
          </cell>
          <cell r="LR77">
            <v>0</v>
          </cell>
          <cell r="LS77" t="str">
            <v>2015-18 Pedestrian and Bike Signal Rehabilitation</v>
          </cell>
          <cell r="LT77" t="str">
            <v>2015-18 Pedestrian &amp; Bike Signal Rehab</v>
          </cell>
          <cell r="LU77" t="str">
            <v>2015-18 Pedestrian &amp; Bike Signal Rehab</v>
          </cell>
          <cell r="LV77" t="b">
            <v>1</v>
          </cell>
          <cell r="LW77">
            <v>0</v>
          </cell>
          <cell r="LX77">
            <v>0</v>
          </cell>
          <cell r="LY77" t="str">
            <v>89</v>
          </cell>
        </row>
        <row r="78">
          <cell r="B78" t="str">
            <v>E41</v>
          </cell>
          <cell r="C78">
            <v>2017</v>
          </cell>
          <cell r="D78">
            <v>42649</v>
          </cell>
          <cell r="E78" t="str">
            <v>Engineering Services</v>
          </cell>
          <cell r="F78" t="str">
            <v>(select)</v>
          </cell>
          <cell r="G78" t="str">
            <v>Steve Brown</v>
          </cell>
          <cell r="H78" t="str">
            <v>Program</v>
          </cell>
          <cell r="I78" t="str">
            <v>Capital</v>
          </cell>
          <cell r="J78" t="str">
            <v>No</v>
          </cell>
          <cell r="K78" t="str">
            <v>06. Transportation</v>
          </cell>
          <cell r="L78" t="str">
            <v>C. Major Roads</v>
          </cell>
          <cell r="M78" t="str">
            <v>02. Renovations &amp; minor upgrades</v>
          </cell>
          <cell r="N78" t="str">
            <v>Traffic Signal LED Replacement</v>
          </cell>
          <cell r="O78" t="str">
            <v>No</v>
          </cell>
          <cell r="P78" t="str">
            <v>January</v>
          </cell>
          <cell r="Q78">
            <v>2017</v>
          </cell>
          <cell r="R78" t="str">
            <v>December</v>
          </cell>
          <cell r="S78">
            <v>2017</v>
          </cell>
          <cell r="T78" t="str">
            <v>Existing asset/service</v>
          </cell>
          <cell r="U78" t="str">
            <v>No</v>
          </cell>
          <cell r="V78">
            <v>0</v>
          </cell>
          <cell r="W78" t="str">
            <v>No</v>
          </cell>
          <cell r="X78" t="str">
            <v>(select)</v>
          </cell>
          <cell r="Y78" t="str">
            <v>No</v>
          </cell>
          <cell r="Z78" t="str">
            <v>The city of Vancouver currently manages 862 signalized intersections. In the early 2000's, an arrangement was established with BC Hydro to retrofit the entire city traffic signal infrastructure which was incandescent bulbs to more efficient LED. At the time the program was established, it was estimated that the new bulbs would reduce consumption by approximately 6X. Since the start of the program, the estimated consumption savings ($) have been transferred into a capital reserve fund intended to be used to do a group re-lamping when the LED signals approached their end-of-life. The program was intended to fund re-lamping the entire city on an ongoing basis (every ~7-10 years), budget to be allocated from the reserve each year. This progam has not yet been initiated and a significant majority of LED signal lenses are now past their expected life and are failing. This presents a safety concern and we need to initiate the progam in 2017 to avoid further risk.</v>
          </cell>
          <cell r="AA78" t="str">
            <v>Replace LED signal head lenses at approximately 175 intersections</v>
          </cell>
          <cell r="AB78">
            <v>0</v>
          </cell>
          <cell r="AC78" t="str">
            <v>Replace lenses at a traffic signal</v>
          </cell>
          <cell r="AD78">
            <v>175</v>
          </cell>
          <cell r="AE78" t="str">
            <v>traffic signal</v>
          </cell>
          <cell r="AF78">
            <v>0</v>
          </cell>
          <cell r="AG78">
            <v>0</v>
          </cell>
          <cell r="AH78">
            <v>0</v>
          </cell>
          <cell r="AI78">
            <v>0</v>
          </cell>
          <cell r="AJ78">
            <v>0</v>
          </cell>
          <cell r="AK78">
            <v>0</v>
          </cell>
          <cell r="AL78">
            <v>115000</v>
          </cell>
          <cell r="AM78">
            <v>28750</v>
          </cell>
          <cell r="AN78">
            <v>28750</v>
          </cell>
          <cell r="AO78">
            <v>28750</v>
          </cell>
          <cell r="AP78">
            <v>28750</v>
          </cell>
          <cell r="AQ78" t="str">
            <v>Yes</v>
          </cell>
          <cell r="AR78">
            <v>190000</v>
          </cell>
          <cell r="AS78">
            <v>47500</v>
          </cell>
          <cell r="AT78">
            <v>47500</v>
          </cell>
          <cell r="AU78">
            <v>47500</v>
          </cell>
          <cell r="AV78">
            <v>47500</v>
          </cell>
          <cell r="AW78" t="str">
            <v>(select)</v>
          </cell>
          <cell r="AX78">
            <v>0</v>
          </cell>
          <cell r="AY78">
            <v>0</v>
          </cell>
          <cell r="AZ78">
            <v>0</v>
          </cell>
          <cell r="BA78">
            <v>0</v>
          </cell>
          <cell r="BB78">
            <v>0</v>
          </cell>
          <cell r="BC78" t="str">
            <v>(select)</v>
          </cell>
          <cell r="BD78">
            <v>0</v>
          </cell>
          <cell r="BE78">
            <v>0</v>
          </cell>
          <cell r="BF78">
            <v>0</v>
          </cell>
          <cell r="BG78">
            <v>0</v>
          </cell>
          <cell r="BH78">
            <v>0</v>
          </cell>
          <cell r="BI78" t="str">
            <v>Yes</v>
          </cell>
          <cell r="BJ78">
            <v>30000</v>
          </cell>
          <cell r="BK78">
            <v>7500</v>
          </cell>
          <cell r="BL78">
            <v>7500</v>
          </cell>
          <cell r="BM78">
            <v>7500</v>
          </cell>
          <cell r="BN78">
            <v>7500</v>
          </cell>
          <cell r="BO78" t="str">
            <v>(select)</v>
          </cell>
          <cell r="BP78">
            <v>0</v>
          </cell>
          <cell r="BQ78">
            <v>0</v>
          </cell>
          <cell r="BR78">
            <v>0</v>
          </cell>
          <cell r="BS78">
            <v>0</v>
          </cell>
          <cell r="BT78">
            <v>0</v>
          </cell>
          <cell r="BU78">
            <v>0</v>
          </cell>
          <cell r="BV78">
            <v>0</v>
          </cell>
          <cell r="BW78">
            <v>0</v>
          </cell>
          <cell r="BX78">
            <v>0</v>
          </cell>
          <cell r="BY78">
            <v>0</v>
          </cell>
          <cell r="BZ78">
            <v>115000</v>
          </cell>
          <cell r="CA78">
            <v>28750</v>
          </cell>
          <cell r="CB78">
            <v>28750</v>
          </cell>
          <cell r="CC78">
            <v>28750</v>
          </cell>
          <cell r="CD78">
            <v>28750</v>
          </cell>
          <cell r="CE78" t="str">
            <v>(select)</v>
          </cell>
          <cell r="CF78">
            <v>0</v>
          </cell>
          <cell r="CG78">
            <v>0</v>
          </cell>
          <cell r="CH78">
            <v>0</v>
          </cell>
          <cell r="CI78">
            <v>0</v>
          </cell>
          <cell r="CJ78">
            <v>0</v>
          </cell>
          <cell r="CK78">
            <v>50000</v>
          </cell>
          <cell r="CL78">
            <v>12500</v>
          </cell>
          <cell r="CM78">
            <v>12500</v>
          </cell>
          <cell r="CN78">
            <v>12500</v>
          </cell>
          <cell r="CO78">
            <v>12500</v>
          </cell>
          <cell r="CP78">
            <v>500000</v>
          </cell>
          <cell r="CQ78">
            <v>125000</v>
          </cell>
          <cell r="CR78">
            <v>125000</v>
          </cell>
          <cell r="CS78">
            <v>125000</v>
          </cell>
          <cell r="CT78">
            <v>125000</v>
          </cell>
          <cell r="CU78">
            <v>115000</v>
          </cell>
          <cell r="CV78">
            <v>115000</v>
          </cell>
          <cell r="CW78">
            <v>0</v>
          </cell>
          <cell r="CX78">
            <v>0</v>
          </cell>
          <cell r="CY78">
            <v>0</v>
          </cell>
          <cell r="CZ78" t="str">
            <v>(select)</v>
          </cell>
          <cell r="DA78">
            <v>190000</v>
          </cell>
          <cell r="DB78">
            <v>190000</v>
          </cell>
          <cell r="DC78">
            <v>0</v>
          </cell>
          <cell r="DD78">
            <v>0</v>
          </cell>
          <cell r="DE78">
            <v>0</v>
          </cell>
          <cell r="DF78" t="str">
            <v>(select)</v>
          </cell>
          <cell r="DG78">
            <v>0</v>
          </cell>
          <cell r="DH78">
            <v>0</v>
          </cell>
          <cell r="DI78">
            <v>0</v>
          </cell>
          <cell r="DJ78">
            <v>0</v>
          </cell>
          <cell r="DK78">
            <v>0</v>
          </cell>
          <cell r="DL78" t="str">
            <v>(select)</v>
          </cell>
          <cell r="DM78">
            <v>0</v>
          </cell>
          <cell r="DN78">
            <v>0</v>
          </cell>
          <cell r="DO78">
            <v>0</v>
          </cell>
          <cell r="DP78">
            <v>0</v>
          </cell>
          <cell r="DQ78">
            <v>0</v>
          </cell>
          <cell r="DR78" t="str">
            <v>(select)</v>
          </cell>
          <cell r="DS78">
            <v>30000</v>
          </cell>
          <cell r="DT78">
            <v>30000</v>
          </cell>
          <cell r="DU78">
            <v>0</v>
          </cell>
          <cell r="DV78">
            <v>0</v>
          </cell>
          <cell r="DW78">
            <v>0</v>
          </cell>
          <cell r="DX78" t="str">
            <v>(select)</v>
          </cell>
          <cell r="DY78">
            <v>0</v>
          </cell>
          <cell r="DZ78">
            <v>0</v>
          </cell>
          <cell r="EA78">
            <v>0</v>
          </cell>
          <cell r="EB78">
            <v>0</v>
          </cell>
          <cell r="EC78">
            <v>0</v>
          </cell>
          <cell r="ED78">
            <v>0</v>
          </cell>
          <cell r="EE78">
            <v>0</v>
          </cell>
          <cell r="EF78">
            <v>0</v>
          </cell>
          <cell r="EG78">
            <v>0</v>
          </cell>
          <cell r="EH78">
            <v>0</v>
          </cell>
          <cell r="EI78">
            <v>115000</v>
          </cell>
          <cell r="EJ78">
            <v>115000</v>
          </cell>
          <cell r="EK78">
            <v>0</v>
          </cell>
          <cell r="EL78">
            <v>0</v>
          </cell>
          <cell r="EM78">
            <v>0</v>
          </cell>
          <cell r="EN78" t="str">
            <v>(select)</v>
          </cell>
          <cell r="EO78">
            <v>0</v>
          </cell>
          <cell r="EP78">
            <v>0</v>
          </cell>
          <cell r="EQ78">
            <v>0</v>
          </cell>
          <cell r="ER78">
            <v>0</v>
          </cell>
          <cell r="ES78">
            <v>0</v>
          </cell>
          <cell r="ET78">
            <v>50000</v>
          </cell>
          <cell r="EU78">
            <v>50000</v>
          </cell>
          <cell r="EV78">
            <v>0</v>
          </cell>
          <cell r="EW78">
            <v>0</v>
          </cell>
          <cell r="EX78">
            <v>0</v>
          </cell>
          <cell r="EY78">
            <v>500000</v>
          </cell>
          <cell r="EZ78">
            <v>500000</v>
          </cell>
          <cell r="FA78">
            <v>0</v>
          </cell>
          <cell r="FB78">
            <v>0</v>
          </cell>
          <cell r="FC78">
            <v>0</v>
          </cell>
          <cell r="FD78">
            <v>230000</v>
          </cell>
          <cell r="FE78">
            <v>380000</v>
          </cell>
          <cell r="FF78">
            <v>0</v>
          </cell>
          <cell r="FG78">
            <v>0</v>
          </cell>
          <cell r="FH78">
            <v>60000</v>
          </cell>
          <cell r="FI78">
            <v>0</v>
          </cell>
          <cell r="FJ78">
            <v>0</v>
          </cell>
          <cell r="FK78">
            <v>230000</v>
          </cell>
          <cell r="FL78">
            <v>0</v>
          </cell>
          <cell r="FM78">
            <v>100000</v>
          </cell>
          <cell r="FN78">
            <v>1000000</v>
          </cell>
          <cell r="FO78">
            <v>0</v>
          </cell>
          <cell r="FP78" t="str">
            <v>Estimate (possibility of variance &lt;25%)</v>
          </cell>
          <cell r="FQ78">
            <v>0</v>
          </cell>
          <cell r="FR78">
            <v>0</v>
          </cell>
          <cell r="FS78">
            <v>0</v>
          </cell>
          <cell r="FT78">
            <v>0</v>
          </cell>
          <cell r="FU78">
            <v>0</v>
          </cell>
          <cell r="FV78">
            <v>0</v>
          </cell>
          <cell r="FW78">
            <v>0</v>
          </cell>
          <cell r="FX78" t="str">
            <v>(select)</v>
          </cell>
          <cell r="FY78">
            <v>0</v>
          </cell>
          <cell r="FZ78">
            <v>0</v>
          </cell>
          <cell r="GA78">
            <v>0</v>
          </cell>
          <cell r="GB78">
            <v>0</v>
          </cell>
          <cell r="GC78">
            <v>0</v>
          </cell>
          <cell r="GD78">
            <v>0</v>
          </cell>
          <cell r="GE78" t="str">
            <v>(select)</v>
          </cell>
          <cell r="GF78">
            <v>0</v>
          </cell>
          <cell r="GG78">
            <v>0</v>
          </cell>
          <cell r="GH78">
            <v>0</v>
          </cell>
          <cell r="GI78">
            <v>0</v>
          </cell>
          <cell r="GJ78">
            <v>0</v>
          </cell>
          <cell r="GK78">
            <v>0</v>
          </cell>
          <cell r="GL78" t="str">
            <v>(select)</v>
          </cell>
          <cell r="GM78">
            <v>0</v>
          </cell>
          <cell r="GN78">
            <v>0</v>
          </cell>
          <cell r="GO78">
            <v>0</v>
          </cell>
          <cell r="GP78">
            <v>0</v>
          </cell>
          <cell r="GQ78">
            <v>0</v>
          </cell>
          <cell r="GR78">
            <v>0</v>
          </cell>
          <cell r="GS78" t="str">
            <v>(select)</v>
          </cell>
          <cell r="GT78">
            <v>0</v>
          </cell>
          <cell r="GU78">
            <v>0</v>
          </cell>
          <cell r="GV78">
            <v>0</v>
          </cell>
          <cell r="GW78">
            <v>0</v>
          </cell>
          <cell r="GX78">
            <v>0</v>
          </cell>
          <cell r="GY78">
            <v>0</v>
          </cell>
          <cell r="GZ78">
            <v>0</v>
          </cell>
          <cell r="HA78">
            <v>0</v>
          </cell>
          <cell r="HB78">
            <v>0</v>
          </cell>
          <cell r="HC78">
            <v>0</v>
          </cell>
          <cell r="HD78">
            <v>0</v>
          </cell>
          <cell r="HE78">
            <v>0</v>
          </cell>
          <cell r="HF78">
            <v>0</v>
          </cell>
          <cell r="HG78">
            <v>0</v>
          </cell>
          <cell r="HH78">
            <v>0</v>
          </cell>
          <cell r="HI78">
            <v>0</v>
          </cell>
          <cell r="HJ78">
            <v>0</v>
          </cell>
          <cell r="HK78">
            <v>0</v>
          </cell>
          <cell r="HL78" t="str">
            <v>(select)</v>
          </cell>
          <cell r="HM78">
            <v>0</v>
          </cell>
          <cell r="HN78">
            <v>0</v>
          </cell>
          <cell r="HO78">
            <v>0</v>
          </cell>
          <cell r="HP78">
            <v>0</v>
          </cell>
          <cell r="HQ78">
            <v>0</v>
          </cell>
          <cell r="HR78">
            <v>0</v>
          </cell>
          <cell r="HS78" t="str">
            <v>(select)</v>
          </cell>
          <cell r="HT78">
            <v>0</v>
          </cell>
          <cell r="HU78">
            <v>0</v>
          </cell>
          <cell r="HV78">
            <v>0</v>
          </cell>
          <cell r="HW78">
            <v>0</v>
          </cell>
          <cell r="HX78">
            <v>0</v>
          </cell>
          <cell r="HY78">
            <v>0</v>
          </cell>
          <cell r="HZ78" t="str">
            <v>(select)</v>
          </cell>
          <cell r="IA78">
            <v>0</v>
          </cell>
          <cell r="IB78">
            <v>0</v>
          </cell>
          <cell r="IC78">
            <v>0</v>
          </cell>
          <cell r="ID78">
            <v>0</v>
          </cell>
          <cell r="IE78">
            <v>0</v>
          </cell>
          <cell r="IF78">
            <v>0</v>
          </cell>
          <cell r="IG78" t="str">
            <v>(select)</v>
          </cell>
          <cell r="IH78">
            <v>0</v>
          </cell>
          <cell r="II78">
            <v>0</v>
          </cell>
          <cell r="IJ78">
            <v>0</v>
          </cell>
          <cell r="IK78">
            <v>0</v>
          </cell>
          <cell r="IL78">
            <v>0</v>
          </cell>
          <cell r="IM78">
            <v>0</v>
          </cell>
          <cell r="IN78">
            <v>0</v>
          </cell>
          <cell r="IO78">
            <v>0</v>
          </cell>
          <cell r="IP78">
            <v>0</v>
          </cell>
          <cell r="IQ78">
            <v>0</v>
          </cell>
          <cell r="IR78">
            <v>0</v>
          </cell>
          <cell r="IS78">
            <v>0</v>
          </cell>
          <cell r="IT78">
            <v>0</v>
          </cell>
          <cell r="IU78">
            <v>0</v>
          </cell>
          <cell r="IV78">
            <v>0</v>
          </cell>
          <cell r="IW78">
            <v>0</v>
          </cell>
          <cell r="IX78">
            <v>0</v>
          </cell>
          <cell r="IY78">
            <v>0</v>
          </cell>
          <cell r="IZ78" t="str">
            <v>Provide any additional information about expected operating impacts. Note: subject to annual operating budget review.</v>
          </cell>
          <cell r="JA78">
            <v>500000</v>
          </cell>
          <cell r="JB78" t="str">
            <v xml:space="preserve">  (select)</v>
          </cell>
          <cell r="JC78">
            <v>0</v>
          </cell>
          <cell r="JD78" t="str">
            <v xml:space="preserve">  (select)</v>
          </cell>
          <cell r="JE78">
            <v>0</v>
          </cell>
          <cell r="JF78" t="str">
            <v xml:space="preserve">  (select)</v>
          </cell>
          <cell r="JG78">
            <v>0</v>
          </cell>
          <cell r="JH78">
            <v>0</v>
          </cell>
          <cell r="JI78">
            <v>500000</v>
          </cell>
          <cell r="JJ78">
            <v>0</v>
          </cell>
          <cell r="JK78">
            <v>0</v>
          </cell>
          <cell r="JL78">
            <v>0</v>
          </cell>
          <cell r="JM78">
            <v>0</v>
          </cell>
          <cell r="JN78">
            <v>0</v>
          </cell>
          <cell r="JO78">
            <v>0</v>
          </cell>
          <cell r="JP78">
            <v>0</v>
          </cell>
          <cell r="JQ78">
            <v>0</v>
          </cell>
          <cell r="JR78">
            <v>500000</v>
          </cell>
          <cell r="JS78">
            <v>0</v>
          </cell>
          <cell r="JT78">
            <v>0</v>
          </cell>
          <cell r="JU78">
            <v>500000</v>
          </cell>
          <cell r="JV78">
            <v>500000</v>
          </cell>
          <cell r="JW78">
            <v>0</v>
          </cell>
          <cell r="JX78">
            <v>0</v>
          </cell>
          <cell r="JY78">
            <v>0</v>
          </cell>
          <cell r="JZ78">
            <v>0</v>
          </cell>
          <cell r="KA78">
            <v>500000</v>
          </cell>
          <cell r="KB78">
            <v>0</v>
          </cell>
          <cell r="KC78">
            <v>0</v>
          </cell>
          <cell r="KD78">
            <v>0</v>
          </cell>
          <cell r="KE78">
            <v>0</v>
          </cell>
          <cell r="KF78">
            <v>0</v>
          </cell>
          <cell r="KG78">
            <v>0</v>
          </cell>
          <cell r="KH78">
            <v>0</v>
          </cell>
          <cell r="KI78">
            <v>0</v>
          </cell>
          <cell r="KJ78">
            <v>500000</v>
          </cell>
          <cell r="KK78">
            <v>0</v>
          </cell>
          <cell r="KL78">
            <v>0</v>
          </cell>
          <cell r="KM78">
            <v>500000</v>
          </cell>
          <cell r="KN78" t="str">
            <v>(select)</v>
          </cell>
          <cell r="KO78">
            <v>0</v>
          </cell>
          <cell r="KP78" t="str">
            <v>(select)</v>
          </cell>
          <cell r="KQ78">
            <v>0</v>
          </cell>
          <cell r="KR78" t="str">
            <v>(select)</v>
          </cell>
          <cell r="KS78">
            <v>0</v>
          </cell>
          <cell r="KT78" t="str">
            <v>Source of funds for Value Proposition (e.g. Capital Plan Program)</v>
          </cell>
          <cell r="KU78" t="str">
            <v>from LED Replacement Reserve</v>
          </cell>
          <cell r="KV78">
            <v>0</v>
          </cell>
          <cell r="KW78">
            <v>0</v>
          </cell>
          <cell r="KX78" t="str">
            <v>(select)</v>
          </cell>
          <cell r="KY78">
            <v>0</v>
          </cell>
          <cell r="KZ78" t="str">
            <v>(select)</v>
          </cell>
          <cell r="LA78">
            <v>0</v>
          </cell>
          <cell r="LB78" t="str">
            <v>(select)</v>
          </cell>
          <cell r="LC78" t="str">
            <v>(select)</v>
          </cell>
          <cell r="LD78">
            <v>0</v>
          </cell>
          <cell r="LE78">
            <v>0</v>
          </cell>
          <cell r="LF78" t="str">
            <v>(select)</v>
          </cell>
          <cell r="LG78">
            <v>0</v>
          </cell>
          <cell r="LH78">
            <v>0</v>
          </cell>
          <cell r="LM78">
            <v>0</v>
          </cell>
          <cell r="LN78">
            <v>0</v>
          </cell>
          <cell r="LO78">
            <v>0</v>
          </cell>
          <cell r="LP78">
            <v>0</v>
          </cell>
          <cell r="LQ78">
            <v>0</v>
          </cell>
          <cell r="LR78">
            <v>500000</v>
          </cell>
          <cell r="LS78" t="str">
            <v>Traffic Signal LED Replacement</v>
          </cell>
          <cell r="LT78" t="str">
            <v>Traffic Signal LED Replacement</v>
          </cell>
          <cell r="LU78" t="str">
            <v>Traffic Signal LED Replacement</v>
          </cell>
          <cell r="LV78" t="b">
            <v>1</v>
          </cell>
          <cell r="LW78">
            <v>0</v>
          </cell>
          <cell r="LX78">
            <v>0</v>
          </cell>
          <cell r="LY78" t="str">
            <v>87</v>
          </cell>
        </row>
        <row r="79">
          <cell r="B79" t="str">
            <v>E42</v>
          </cell>
          <cell r="C79">
            <v>2017</v>
          </cell>
          <cell r="D79">
            <v>42649</v>
          </cell>
          <cell r="E79" t="str">
            <v>Engineering Services</v>
          </cell>
          <cell r="F79" t="str">
            <v>(select)</v>
          </cell>
          <cell r="G79" t="str">
            <v>Steve Brown</v>
          </cell>
          <cell r="H79" t="str">
            <v>Program</v>
          </cell>
          <cell r="I79" t="str">
            <v>Capital</v>
          </cell>
          <cell r="J79" t="str">
            <v>No</v>
          </cell>
          <cell r="K79" t="str">
            <v>06. Transportation</v>
          </cell>
          <cell r="L79" t="str">
            <v>C. Major Roads</v>
          </cell>
          <cell r="M79" t="str">
            <v>03. Replacement &amp; major upgrades</v>
          </cell>
          <cell r="N79" t="str">
            <v>2015-18 Traffic Signal Rehabilitation</v>
          </cell>
          <cell r="O79" t="str">
            <v>No</v>
          </cell>
          <cell r="P79" t="str">
            <v>January</v>
          </cell>
          <cell r="Q79">
            <v>2017</v>
          </cell>
          <cell r="R79" t="str">
            <v>December</v>
          </cell>
          <cell r="S79">
            <v>2017</v>
          </cell>
          <cell r="T79" t="str">
            <v>Existing asset/service</v>
          </cell>
          <cell r="U79" t="str">
            <v>Yes</v>
          </cell>
          <cell r="V79" t="str">
            <v>CET-00026</v>
          </cell>
          <cell r="W79" t="str">
            <v>No</v>
          </cell>
          <cell r="X79" t="str">
            <v>(select)</v>
          </cell>
          <cell r="Y79" t="str">
            <v>No</v>
          </cell>
          <cell r="Z79" t="str">
            <v xml:space="preserve">Traffic Signal Rehabilitation addresses the renovation and replacement of traffic signal equipment, modification of existing signals, and enhancements to operational reliability through Uninterruptable Power Supplies and Traffic Signal Management System upgrades. The program promotes street safety through more efficient and reliable traffic controls and reduces future maintenance costs that will occur due to age related failure of the traffic signal components. </v>
          </cell>
          <cell r="AA79" t="str">
            <v xml:space="preserve">The submission would includes the modification and rebuild of 5 traffic signals within the Replacement / Upgrade of Existing Traffic Signals Program, with upgrade to the Traffic Signal Management System (TSMS) software and hardware.
</v>
          </cell>
          <cell r="AB79" t="str">
            <v>The Major Road Replacement / Upgrade of Existing Traffic Signals Program includes the following components and sub components:  1. Rebuild Traffic Signal Intersection; 1a) Underground / Overhead Spans; 1b) Replace Rusty Poles; 1c) Replace Conflict Monitors / Loop Amplifiers; 1d) Replace Traffic Signal Electrical Panels; 1e) Replace LED Signal Heads. 2. Modify Traffic Signal Intersection; 2a) Left Turn Phasing; 2b) Uninterruptible Power Supply (UPS); 2c) Audibles; 3. Traffic Signal Management System (TSMS); 3a) Software; 3b) Hardware.</v>
          </cell>
          <cell r="AC79" t="str">
            <v>Rehabilitate a traffic signal</v>
          </cell>
          <cell r="AD79">
            <v>5</v>
          </cell>
          <cell r="AE79" t="str">
            <v>traffic signal</v>
          </cell>
          <cell r="AF79">
            <v>0</v>
          </cell>
          <cell r="AG79">
            <v>0</v>
          </cell>
          <cell r="AH79">
            <v>0</v>
          </cell>
          <cell r="AI79">
            <v>0</v>
          </cell>
          <cell r="AJ79">
            <v>0</v>
          </cell>
          <cell r="AK79">
            <v>0</v>
          </cell>
          <cell r="AL79">
            <v>615000</v>
          </cell>
          <cell r="AM79">
            <v>61500</v>
          </cell>
          <cell r="AN79">
            <v>123000</v>
          </cell>
          <cell r="AO79">
            <v>215250</v>
          </cell>
          <cell r="AP79">
            <v>215250</v>
          </cell>
          <cell r="AQ79" t="str">
            <v>Yes</v>
          </cell>
          <cell r="AR79">
            <v>475000</v>
          </cell>
          <cell r="AS79">
            <v>47500</v>
          </cell>
          <cell r="AT79">
            <v>95000</v>
          </cell>
          <cell r="AU79">
            <v>166250</v>
          </cell>
          <cell r="AV79">
            <v>166250</v>
          </cell>
          <cell r="AW79" t="str">
            <v>No</v>
          </cell>
          <cell r="AX79">
            <v>160000</v>
          </cell>
          <cell r="AY79">
            <v>16000</v>
          </cell>
          <cell r="AZ79">
            <v>32000</v>
          </cell>
          <cell r="BA79">
            <v>56000</v>
          </cell>
          <cell r="BB79">
            <v>56000</v>
          </cell>
          <cell r="BC79" t="str">
            <v>(select)</v>
          </cell>
          <cell r="BD79">
            <v>0</v>
          </cell>
          <cell r="BE79">
            <v>0</v>
          </cell>
          <cell r="BF79">
            <v>0</v>
          </cell>
          <cell r="BG79">
            <v>0</v>
          </cell>
          <cell r="BH79">
            <v>0</v>
          </cell>
          <cell r="BI79" t="str">
            <v>Yes</v>
          </cell>
          <cell r="BJ79">
            <v>25000</v>
          </cell>
          <cell r="BK79">
            <v>2500</v>
          </cell>
          <cell r="BL79">
            <v>5000</v>
          </cell>
          <cell r="BM79">
            <v>8750</v>
          </cell>
          <cell r="BN79">
            <v>8750</v>
          </cell>
          <cell r="BO79" t="str">
            <v>(select)</v>
          </cell>
          <cell r="BP79">
            <v>0</v>
          </cell>
          <cell r="BQ79">
            <v>0</v>
          </cell>
          <cell r="BR79">
            <v>0</v>
          </cell>
          <cell r="BS79">
            <v>0</v>
          </cell>
          <cell r="BT79">
            <v>0</v>
          </cell>
          <cell r="BU79">
            <v>0</v>
          </cell>
          <cell r="BV79">
            <v>0</v>
          </cell>
          <cell r="BW79">
            <v>0</v>
          </cell>
          <cell r="BX79">
            <v>0</v>
          </cell>
          <cell r="BY79">
            <v>0</v>
          </cell>
          <cell r="BZ79">
            <v>475000</v>
          </cell>
          <cell r="CA79">
            <v>47500</v>
          </cell>
          <cell r="CB79">
            <v>95000</v>
          </cell>
          <cell r="CC79">
            <v>166250</v>
          </cell>
          <cell r="CD79">
            <v>166250</v>
          </cell>
          <cell r="CE79" t="str">
            <v>Both</v>
          </cell>
          <cell r="CF79">
            <v>150000</v>
          </cell>
          <cell r="CG79">
            <v>15000</v>
          </cell>
          <cell r="CH79">
            <v>30000</v>
          </cell>
          <cell r="CI79">
            <v>52500</v>
          </cell>
          <cell r="CJ79">
            <v>52500</v>
          </cell>
          <cell r="CK79">
            <v>100000</v>
          </cell>
          <cell r="CL79">
            <v>10000</v>
          </cell>
          <cell r="CM79">
            <v>20000</v>
          </cell>
          <cell r="CN79">
            <v>35000</v>
          </cell>
          <cell r="CO79">
            <v>35000</v>
          </cell>
          <cell r="CP79">
            <v>2000000</v>
          </cell>
          <cell r="CQ79">
            <v>200000</v>
          </cell>
          <cell r="CR79">
            <v>400000</v>
          </cell>
          <cell r="CS79">
            <v>700000</v>
          </cell>
          <cell r="CT79">
            <v>700000</v>
          </cell>
          <cell r="CU79">
            <v>615000</v>
          </cell>
          <cell r="CV79">
            <v>615000</v>
          </cell>
          <cell r="CW79">
            <v>0</v>
          </cell>
          <cell r="CX79">
            <v>0</v>
          </cell>
          <cell r="CY79">
            <v>0</v>
          </cell>
          <cell r="CZ79" t="str">
            <v>Yes</v>
          </cell>
          <cell r="DA79">
            <v>475000</v>
          </cell>
          <cell r="DB79">
            <v>475000</v>
          </cell>
          <cell r="DC79">
            <v>0</v>
          </cell>
          <cell r="DD79">
            <v>0</v>
          </cell>
          <cell r="DE79">
            <v>0</v>
          </cell>
          <cell r="DF79" t="str">
            <v>No</v>
          </cell>
          <cell r="DG79">
            <v>160000</v>
          </cell>
          <cell r="DH79">
            <v>160000</v>
          </cell>
          <cell r="DI79">
            <v>0</v>
          </cell>
          <cell r="DJ79">
            <v>0</v>
          </cell>
          <cell r="DK79">
            <v>0</v>
          </cell>
          <cell r="DL79" t="str">
            <v>(select)</v>
          </cell>
          <cell r="DM79">
            <v>0</v>
          </cell>
          <cell r="DN79">
            <v>0</v>
          </cell>
          <cell r="DO79">
            <v>0</v>
          </cell>
          <cell r="DP79">
            <v>0</v>
          </cell>
          <cell r="DQ79">
            <v>0</v>
          </cell>
          <cell r="DR79" t="str">
            <v>Yes</v>
          </cell>
          <cell r="DS79">
            <v>25000</v>
          </cell>
          <cell r="DT79">
            <v>25000</v>
          </cell>
          <cell r="DU79">
            <v>0</v>
          </cell>
          <cell r="DV79">
            <v>0</v>
          </cell>
          <cell r="DW79">
            <v>0</v>
          </cell>
          <cell r="DX79" t="str">
            <v>(select)</v>
          </cell>
          <cell r="DY79">
            <v>0</v>
          </cell>
          <cell r="DZ79">
            <v>0</v>
          </cell>
          <cell r="EA79">
            <v>0</v>
          </cell>
          <cell r="EB79">
            <v>0</v>
          </cell>
          <cell r="EC79">
            <v>0</v>
          </cell>
          <cell r="ED79">
            <v>0</v>
          </cell>
          <cell r="EE79">
            <v>0</v>
          </cell>
          <cell r="EF79">
            <v>0</v>
          </cell>
          <cell r="EG79">
            <v>0</v>
          </cell>
          <cell r="EH79">
            <v>0</v>
          </cell>
          <cell r="EI79">
            <v>475000</v>
          </cell>
          <cell r="EJ79">
            <v>475000</v>
          </cell>
          <cell r="EK79">
            <v>0</v>
          </cell>
          <cell r="EL79">
            <v>0</v>
          </cell>
          <cell r="EM79">
            <v>0</v>
          </cell>
          <cell r="EN79" t="str">
            <v>Both</v>
          </cell>
          <cell r="EO79">
            <v>150000</v>
          </cell>
          <cell r="EP79">
            <v>150000</v>
          </cell>
          <cell r="EQ79">
            <v>0</v>
          </cell>
          <cell r="ER79">
            <v>0</v>
          </cell>
          <cell r="ES79">
            <v>0</v>
          </cell>
          <cell r="ET79">
            <v>100000</v>
          </cell>
          <cell r="EU79">
            <v>100000</v>
          </cell>
          <cell r="EV79">
            <v>0</v>
          </cell>
          <cell r="EW79">
            <v>0</v>
          </cell>
          <cell r="EX79">
            <v>0</v>
          </cell>
          <cell r="EY79">
            <v>2000000</v>
          </cell>
          <cell r="EZ79">
            <v>2000000</v>
          </cell>
          <cell r="FA79">
            <v>0</v>
          </cell>
          <cell r="FB79">
            <v>0</v>
          </cell>
          <cell r="FC79">
            <v>0</v>
          </cell>
          <cell r="FD79">
            <v>1230000</v>
          </cell>
          <cell r="FE79">
            <v>950000</v>
          </cell>
          <cell r="FF79">
            <v>320000</v>
          </cell>
          <cell r="FG79">
            <v>0</v>
          </cell>
          <cell r="FH79">
            <v>50000</v>
          </cell>
          <cell r="FI79">
            <v>0</v>
          </cell>
          <cell r="FJ79">
            <v>0</v>
          </cell>
          <cell r="FK79">
            <v>950000</v>
          </cell>
          <cell r="FL79">
            <v>300000</v>
          </cell>
          <cell r="FM79">
            <v>200000</v>
          </cell>
          <cell r="FN79">
            <v>4000000</v>
          </cell>
          <cell r="FO79">
            <v>0</v>
          </cell>
          <cell r="FP79" t="str">
            <v>Firm Budget and or terms (possibility of variance &lt;10%)</v>
          </cell>
          <cell r="FQ79" t="str">
            <v>Breakdown of labor, materials, equipment, contract, other, and overhead based on historical costs.  "Other" includes services, rental expense, misc. expense, maintenance, internal charges</v>
          </cell>
          <cell r="FR79">
            <v>0</v>
          </cell>
          <cell r="FS79">
            <v>0</v>
          </cell>
          <cell r="FT79">
            <v>0</v>
          </cell>
          <cell r="FU79">
            <v>0</v>
          </cell>
          <cell r="FV79">
            <v>0</v>
          </cell>
          <cell r="FW79">
            <v>0</v>
          </cell>
          <cell r="FX79" t="str">
            <v>(select)</v>
          </cell>
          <cell r="FY79">
            <v>0</v>
          </cell>
          <cell r="FZ79">
            <v>0</v>
          </cell>
          <cell r="GA79">
            <v>0</v>
          </cell>
          <cell r="GB79">
            <v>0</v>
          </cell>
          <cell r="GC79">
            <v>0</v>
          </cell>
          <cell r="GD79">
            <v>0</v>
          </cell>
          <cell r="GE79" t="str">
            <v>(select)</v>
          </cell>
          <cell r="GF79">
            <v>0</v>
          </cell>
          <cell r="GG79">
            <v>0</v>
          </cell>
          <cell r="GH79">
            <v>0</v>
          </cell>
          <cell r="GI79">
            <v>0</v>
          </cell>
          <cell r="GJ79">
            <v>0</v>
          </cell>
          <cell r="GK79">
            <v>0</v>
          </cell>
          <cell r="GL79" t="str">
            <v>(select)</v>
          </cell>
          <cell r="GM79">
            <v>0</v>
          </cell>
          <cell r="GN79">
            <v>0</v>
          </cell>
          <cell r="GO79">
            <v>0</v>
          </cell>
          <cell r="GP79">
            <v>0</v>
          </cell>
          <cell r="GQ79">
            <v>0</v>
          </cell>
          <cell r="GR79">
            <v>0</v>
          </cell>
          <cell r="GS79" t="str">
            <v>(select)</v>
          </cell>
          <cell r="GT79">
            <v>0</v>
          </cell>
          <cell r="GU79">
            <v>0</v>
          </cell>
          <cell r="GV79">
            <v>0</v>
          </cell>
          <cell r="GW79">
            <v>0</v>
          </cell>
          <cell r="GX79">
            <v>0</v>
          </cell>
          <cell r="GY79">
            <v>0</v>
          </cell>
          <cell r="GZ79">
            <v>0</v>
          </cell>
          <cell r="HA79">
            <v>0</v>
          </cell>
          <cell r="HB79">
            <v>0</v>
          </cell>
          <cell r="HC79">
            <v>0</v>
          </cell>
          <cell r="HD79">
            <v>0</v>
          </cell>
          <cell r="HE79">
            <v>0</v>
          </cell>
          <cell r="HF79">
            <v>0</v>
          </cell>
          <cell r="HG79">
            <v>0</v>
          </cell>
          <cell r="HH79">
            <v>0</v>
          </cell>
          <cell r="HI79">
            <v>0</v>
          </cell>
          <cell r="HJ79">
            <v>0</v>
          </cell>
          <cell r="HK79">
            <v>0</v>
          </cell>
          <cell r="HL79" t="str">
            <v>(select)</v>
          </cell>
          <cell r="HM79">
            <v>0</v>
          </cell>
          <cell r="HN79">
            <v>0</v>
          </cell>
          <cell r="HO79">
            <v>0</v>
          </cell>
          <cell r="HP79">
            <v>0</v>
          </cell>
          <cell r="HQ79">
            <v>0</v>
          </cell>
          <cell r="HR79">
            <v>0</v>
          </cell>
          <cell r="HS79" t="str">
            <v>(select)</v>
          </cell>
          <cell r="HT79">
            <v>0</v>
          </cell>
          <cell r="HU79">
            <v>0</v>
          </cell>
          <cell r="HV79">
            <v>0</v>
          </cell>
          <cell r="HW79">
            <v>0</v>
          </cell>
          <cell r="HX79">
            <v>0</v>
          </cell>
          <cell r="HY79">
            <v>0</v>
          </cell>
          <cell r="HZ79" t="str">
            <v>(select)</v>
          </cell>
          <cell r="IA79">
            <v>0</v>
          </cell>
          <cell r="IB79">
            <v>0</v>
          </cell>
          <cell r="IC79">
            <v>0</v>
          </cell>
          <cell r="ID79">
            <v>0</v>
          </cell>
          <cell r="IE79">
            <v>0</v>
          </cell>
          <cell r="IF79">
            <v>0</v>
          </cell>
          <cell r="IG79" t="str">
            <v>(select)</v>
          </cell>
          <cell r="IH79">
            <v>0</v>
          </cell>
          <cell r="II79">
            <v>0</v>
          </cell>
          <cell r="IJ79">
            <v>0</v>
          </cell>
          <cell r="IK79">
            <v>0</v>
          </cell>
          <cell r="IL79">
            <v>0</v>
          </cell>
          <cell r="IM79">
            <v>0</v>
          </cell>
          <cell r="IN79">
            <v>0</v>
          </cell>
          <cell r="IO79">
            <v>0</v>
          </cell>
          <cell r="IP79">
            <v>0</v>
          </cell>
          <cell r="IQ79">
            <v>0</v>
          </cell>
          <cell r="IR79">
            <v>0</v>
          </cell>
          <cell r="IS79">
            <v>0</v>
          </cell>
          <cell r="IT79">
            <v>0</v>
          </cell>
          <cell r="IU79">
            <v>0</v>
          </cell>
          <cell r="IV79">
            <v>0</v>
          </cell>
          <cell r="IW79">
            <v>0</v>
          </cell>
          <cell r="IX79">
            <v>0</v>
          </cell>
          <cell r="IY79">
            <v>0</v>
          </cell>
          <cell r="IZ79" t="str">
            <v>Provide any additional information about expected operating impacts. Note: subject to annual operating budget review.</v>
          </cell>
          <cell r="JA79">
            <v>2000000</v>
          </cell>
          <cell r="JB79" t="str">
            <v xml:space="preserve">  Translink</v>
          </cell>
          <cell r="JC79">
            <v>1000000</v>
          </cell>
          <cell r="JD79" t="str">
            <v xml:space="preserve">  (select)</v>
          </cell>
          <cell r="JE79">
            <v>0</v>
          </cell>
          <cell r="JF79" t="str">
            <v xml:space="preserve">  (select)</v>
          </cell>
          <cell r="JG79">
            <v>0</v>
          </cell>
          <cell r="JH79">
            <v>1000000</v>
          </cell>
          <cell r="JI79">
            <v>1000000</v>
          </cell>
          <cell r="JJ79">
            <v>0</v>
          </cell>
          <cell r="JK79">
            <v>0</v>
          </cell>
          <cell r="JL79">
            <v>1000000</v>
          </cell>
          <cell r="JM79">
            <v>0</v>
          </cell>
          <cell r="JN79">
            <v>0</v>
          </cell>
          <cell r="JO79">
            <v>0</v>
          </cell>
          <cell r="JP79">
            <v>0</v>
          </cell>
          <cell r="JQ79">
            <v>0</v>
          </cell>
          <cell r="JR79">
            <v>0</v>
          </cell>
          <cell r="JS79">
            <v>0</v>
          </cell>
          <cell r="JT79">
            <v>0</v>
          </cell>
          <cell r="JU79">
            <v>1000000</v>
          </cell>
          <cell r="JV79">
            <v>2000000</v>
          </cell>
          <cell r="JW79">
            <v>1000000</v>
          </cell>
          <cell r="JX79">
            <v>0</v>
          </cell>
          <cell r="JY79">
            <v>0</v>
          </cell>
          <cell r="JZ79">
            <v>1000000</v>
          </cell>
          <cell r="KA79">
            <v>1000000</v>
          </cell>
          <cell r="KB79">
            <v>0</v>
          </cell>
          <cell r="KC79">
            <v>0</v>
          </cell>
          <cell r="KD79">
            <v>1000000</v>
          </cell>
          <cell r="KE79">
            <v>0</v>
          </cell>
          <cell r="KF79">
            <v>0</v>
          </cell>
          <cell r="KG79">
            <v>0</v>
          </cell>
          <cell r="KH79">
            <v>0</v>
          </cell>
          <cell r="KI79">
            <v>0</v>
          </cell>
          <cell r="KJ79">
            <v>0</v>
          </cell>
          <cell r="KK79">
            <v>0</v>
          </cell>
          <cell r="KL79">
            <v>0</v>
          </cell>
          <cell r="KM79">
            <v>1000000</v>
          </cell>
          <cell r="KN79" t="str">
            <v>Yes</v>
          </cell>
          <cell r="KO79" t="str">
            <v>OMR MRN annual funding</v>
          </cell>
          <cell r="KP79" t="str">
            <v>(select)</v>
          </cell>
          <cell r="KQ79">
            <v>0</v>
          </cell>
          <cell r="KR79" t="str">
            <v>(select)</v>
          </cell>
          <cell r="KS79">
            <v>0</v>
          </cell>
          <cell r="KT79" t="str">
            <v>Source of funds for Value Proposition (e.g. Capital Plan Program)</v>
          </cell>
          <cell r="KU79" t="str">
            <v>Provide applicable source of funds comments (e.g. which area specific DCL, which reserve etc).</v>
          </cell>
          <cell r="KV79">
            <v>0</v>
          </cell>
          <cell r="KW79">
            <v>0</v>
          </cell>
          <cell r="KX79" t="str">
            <v>(select)</v>
          </cell>
          <cell r="KY79">
            <v>0</v>
          </cell>
          <cell r="KZ79" t="str">
            <v>(select)</v>
          </cell>
          <cell r="LA79">
            <v>0</v>
          </cell>
          <cell r="LB79" t="str">
            <v>(select)</v>
          </cell>
          <cell r="LC79" t="str">
            <v>(select)</v>
          </cell>
          <cell r="LD79">
            <v>0</v>
          </cell>
          <cell r="LE79">
            <v>0</v>
          </cell>
          <cell r="LF79" t="str">
            <v>(select)</v>
          </cell>
          <cell r="LG79">
            <v>0</v>
          </cell>
          <cell r="LH79">
            <v>0</v>
          </cell>
          <cell r="LM79">
            <v>1000000</v>
          </cell>
          <cell r="LN79">
            <v>0</v>
          </cell>
          <cell r="LO79">
            <v>0</v>
          </cell>
          <cell r="LP79">
            <v>1000000</v>
          </cell>
          <cell r="LQ79">
            <v>0</v>
          </cell>
          <cell r="LR79">
            <v>0</v>
          </cell>
          <cell r="LS79" t="str">
            <v>2015-18 Traffic Signal Rehabilitation</v>
          </cell>
          <cell r="LT79" t="str">
            <v>2015-18 Traffic Signal Rehabilitation</v>
          </cell>
          <cell r="LU79" t="str">
            <v>2015-18 Traffic Signal Rehabilitation</v>
          </cell>
          <cell r="LV79" t="b">
            <v>1</v>
          </cell>
          <cell r="LW79">
            <v>0</v>
          </cell>
          <cell r="LX79">
            <v>0</v>
          </cell>
          <cell r="LY79" t="str">
            <v>87</v>
          </cell>
        </row>
        <row r="80">
          <cell r="B80" t="str">
            <v>E43</v>
          </cell>
          <cell r="C80">
            <v>2017</v>
          </cell>
          <cell r="D80">
            <v>42649</v>
          </cell>
          <cell r="E80" t="str">
            <v>Engineering Services</v>
          </cell>
          <cell r="F80" t="str">
            <v>(select)</v>
          </cell>
          <cell r="G80" t="str">
            <v>Steve Brown</v>
          </cell>
          <cell r="H80" t="str">
            <v>Program</v>
          </cell>
          <cell r="I80" t="str">
            <v>Non-Capital</v>
          </cell>
          <cell r="J80" t="str">
            <v>No</v>
          </cell>
          <cell r="K80" t="str">
            <v>06. Transportation</v>
          </cell>
          <cell r="L80" t="str">
            <v>C. Major Roads</v>
          </cell>
          <cell r="M80" t="str">
            <v>05. Planning &amp; research</v>
          </cell>
          <cell r="N80" t="str">
            <v>2015-18 Transportation Monitoring (Cap)</v>
          </cell>
          <cell r="O80" t="str">
            <v>No</v>
          </cell>
          <cell r="P80" t="str">
            <v>January</v>
          </cell>
          <cell r="Q80">
            <v>2017</v>
          </cell>
          <cell r="R80" t="str">
            <v>December</v>
          </cell>
          <cell r="S80">
            <v>2017</v>
          </cell>
          <cell r="T80" t="str">
            <v>Existing asset/service</v>
          </cell>
          <cell r="U80" t="str">
            <v>Yes</v>
          </cell>
          <cell r="V80" t="str">
            <v>CER-00187</v>
          </cell>
          <cell r="W80" t="str">
            <v>No</v>
          </cell>
          <cell r="X80" t="str">
            <v>(select)</v>
          </cell>
          <cell r="Y80" t="str">
            <v>No</v>
          </cell>
          <cell r="Z80" t="str">
            <v>There is an increased need to collect transportation related data to help guide decisions in planning and design. This data will help to track the City's progress in meeting sustainable transportation targets and our strategy to make Vancouver the Greenest City by 2020. The data collected through this program will also help provide metrics on transportation progress as part of the departmental and corporate scorecards.</v>
          </cell>
          <cell r="AA80" t="str">
            <v>Scope of Work for the 2017 program will include the following: 1) install permanent pedestrian &amp; bike count stations at various locations. 2) install permanent vehicle count stations at various locations. 3) install temporary speed reader boards at various locations. 4) install traffic monitoring cameras at various locations.  5) Panel Survey to assess mode share 6) replacing and repairing existing monitoring devices, 7) Assisting TransLink in Screenline count locations for their Trip Diary survey</v>
          </cell>
          <cell r="AB80">
            <v>0</v>
          </cell>
          <cell r="AC80" t="str">
            <v>Install bike count stations</v>
          </cell>
          <cell r="AD80">
            <v>7</v>
          </cell>
          <cell r="AE80" t="str">
            <v>stations</v>
          </cell>
          <cell r="AF80" t="str">
            <v>Install traffic monitoring cameras</v>
          </cell>
          <cell r="AG80">
            <v>5</v>
          </cell>
          <cell r="AH80" t="str">
            <v>cameras</v>
          </cell>
          <cell r="AI80" t="str">
            <v>Install Pedestrian Counters</v>
          </cell>
          <cell r="AJ80">
            <v>15</v>
          </cell>
          <cell r="AK80" t="str">
            <v>Stations</v>
          </cell>
          <cell r="AL80">
            <v>285000</v>
          </cell>
          <cell r="AM80">
            <v>71250</v>
          </cell>
          <cell r="AN80">
            <v>71250</v>
          </cell>
          <cell r="AO80">
            <v>71250</v>
          </cell>
          <cell r="AP80">
            <v>71250</v>
          </cell>
          <cell r="AQ80" t="str">
            <v>Yes</v>
          </cell>
          <cell r="AR80">
            <v>215000</v>
          </cell>
          <cell r="AS80">
            <v>53750</v>
          </cell>
          <cell r="AT80">
            <v>53750</v>
          </cell>
          <cell r="AU80">
            <v>53750</v>
          </cell>
          <cell r="AV80">
            <v>53750</v>
          </cell>
          <cell r="AW80" t="str">
            <v>No</v>
          </cell>
          <cell r="AX80">
            <v>25000</v>
          </cell>
          <cell r="AY80">
            <v>6250</v>
          </cell>
          <cell r="AZ80">
            <v>6250</v>
          </cell>
          <cell r="BA80">
            <v>6250</v>
          </cell>
          <cell r="BB80">
            <v>6250</v>
          </cell>
          <cell r="BC80" t="str">
            <v>(select)</v>
          </cell>
          <cell r="BD80">
            <v>0</v>
          </cell>
          <cell r="BE80">
            <v>0</v>
          </cell>
          <cell r="BF80">
            <v>0</v>
          </cell>
          <cell r="BG80">
            <v>0</v>
          </cell>
          <cell r="BH80">
            <v>0</v>
          </cell>
          <cell r="BI80" t="str">
            <v>(select)</v>
          </cell>
          <cell r="BJ80">
            <v>0</v>
          </cell>
          <cell r="BK80">
            <v>0</v>
          </cell>
          <cell r="BL80">
            <v>0</v>
          </cell>
          <cell r="BM80">
            <v>0</v>
          </cell>
          <cell r="BN80">
            <v>0</v>
          </cell>
          <cell r="BO80" t="str">
            <v>Yes</v>
          </cell>
          <cell r="BP80">
            <v>225000</v>
          </cell>
          <cell r="BQ80">
            <v>60000</v>
          </cell>
          <cell r="BR80">
            <v>60000</v>
          </cell>
          <cell r="BS80">
            <v>25000</v>
          </cell>
          <cell r="BT80">
            <v>80000</v>
          </cell>
          <cell r="BU80">
            <v>0</v>
          </cell>
          <cell r="BV80">
            <v>0</v>
          </cell>
          <cell r="BW80">
            <v>0</v>
          </cell>
          <cell r="BX80">
            <v>0</v>
          </cell>
          <cell r="BY80">
            <v>0</v>
          </cell>
          <cell r="BZ80">
            <v>100000</v>
          </cell>
          <cell r="CA80">
            <v>20000</v>
          </cell>
          <cell r="CB80">
            <v>20000</v>
          </cell>
          <cell r="CC80">
            <v>20000</v>
          </cell>
          <cell r="CD80">
            <v>40000</v>
          </cell>
          <cell r="CE80" t="str">
            <v>Both</v>
          </cell>
          <cell r="CF80">
            <v>25000</v>
          </cell>
          <cell r="CG80">
            <v>6250</v>
          </cell>
          <cell r="CH80">
            <v>6250</v>
          </cell>
          <cell r="CI80">
            <v>6250</v>
          </cell>
          <cell r="CJ80">
            <v>6250</v>
          </cell>
          <cell r="CK80">
            <v>25000</v>
          </cell>
          <cell r="CL80">
            <v>6250</v>
          </cell>
          <cell r="CM80">
            <v>6250</v>
          </cell>
          <cell r="CN80">
            <v>6250</v>
          </cell>
          <cell r="CO80">
            <v>6250</v>
          </cell>
          <cell r="CP80">
            <v>900000</v>
          </cell>
          <cell r="CQ80">
            <v>223750</v>
          </cell>
          <cell r="CR80">
            <v>223750</v>
          </cell>
          <cell r="CS80">
            <v>188750</v>
          </cell>
          <cell r="CT80">
            <v>263750</v>
          </cell>
          <cell r="CU80">
            <v>285000</v>
          </cell>
          <cell r="CV80">
            <v>185000</v>
          </cell>
          <cell r="CW80">
            <v>0</v>
          </cell>
          <cell r="CX80">
            <v>0</v>
          </cell>
          <cell r="CY80">
            <v>0</v>
          </cell>
          <cell r="CZ80" t="str">
            <v>Yes</v>
          </cell>
          <cell r="DA80">
            <v>215000</v>
          </cell>
          <cell r="DB80">
            <v>50000</v>
          </cell>
          <cell r="DC80">
            <v>0</v>
          </cell>
          <cell r="DD80">
            <v>0</v>
          </cell>
          <cell r="DE80">
            <v>0</v>
          </cell>
          <cell r="DF80" t="str">
            <v>No</v>
          </cell>
          <cell r="DG80">
            <v>25000</v>
          </cell>
          <cell r="DH80">
            <v>25000</v>
          </cell>
          <cell r="DI80">
            <v>0</v>
          </cell>
          <cell r="DJ80">
            <v>0</v>
          </cell>
          <cell r="DK80">
            <v>0</v>
          </cell>
          <cell r="DL80" t="str">
            <v>(select)</v>
          </cell>
          <cell r="DM80">
            <v>0</v>
          </cell>
          <cell r="DN80">
            <v>0</v>
          </cell>
          <cell r="DO80">
            <v>0</v>
          </cell>
          <cell r="DP80">
            <v>0</v>
          </cell>
          <cell r="DQ80">
            <v>0</v>
          </cell>
          <cell r="DR80" t="str">
            <v>(select)</v>
          </cell>
          <cell r="DS80">
            <v>0</v>
          </cell>
          <cell r="DT80">
            <v>0</v>
          </cell>
          <cell r="DU80">
            <v>0</v>
          </cell>
          <cell r="DV80">
            <v>0</v>
          </cell>
          <cell r="DW80">
            <v>0</v>
          </cell>
          <cell r="DX80" t="str">
            <v>Yes</v>
          </cell>
          <cell r="DY80">
            <v>225000</v>
          </cell>
          <cell r="DZ80">
            <v>240000</v>
          </cell>
          <cell r="EA80">
            <v>0</v>
          </cell>
          <cell r="EB80">
            <v>0</v>
          </cell>
          <cell r="EC80">
            <v>0</v>
          </cell>
          <cell r="ED80">
            <v>0</v>
          </cell>
          <cell r="EE80">
            <v>0</v>
          </cell>
          <cell r="EF80">
            <v>0</v>
          </cell>
          <cell r="EG80">
            <v>0</v>
          </cell>
          <cell r="EH80">
            <v>0</v>
          </cell>
          <cell r="EI80">
            <v>100000</v>
          </cell>
          <cell r="EJ80">
            <v>100000</v>
          </cell>
          <cell r="EK80">
            <v>0</v>
          </cell>
          <cell r="EL80">
            <v>0</v>
          </cell>
          <cell r="EM80">
            <v>0</v>
          </cell>
          <cell r="EN80" t="str">
            <v>Both</v>
          </cell>
          <cell r="EO80">
            <v>25000</v>
          </cell>
          <cell r="EP80">
            <v>25000</v>
          </cell>
          <cell r="EQ80">
            <v>0</v>
          </cell>
          <cell r="ER80">
            <v>0</v>
          </cell>
          <cell r="ES80">
            <v>0</v>
          </cell>
          <cell r="ET80">
            <v>25000</v>
          </cell>
          <cell r="EU80">
            <v>25000</v>
          </cell>
          <cell r="EV80">
            <v>0</v>
          </cell>
          <cell r="EW80">
            <v>0</v>
          </cell>
          <cell r="EX80">
            <v>0</v>
          </cell>
          <cell r="EY80">
            <v>900000</v>
          </cell>
          <cell r="EZ80">
            <v>650000</v>
          </cell>
          <cell r="FA80">
            <v>0</v>
          </cell>
          <cell r="FB80">
            <v>0</v>
          </cell>
          <cell r="FC80">
            <v>0</v>
          </cell>
          <cell r="FD80">
            <v>470000</v>
          </cell>
          <cell r="FE80">
            <v>265000</v>
          </cell>
          <cell r="FF80">
            <v>50000</v>
          </cell>
          <cell r="FG80">
            <v>0</v>
          </cell>
          <cell r="FH80">
            <v>0</v>
          </cell>
          <cell r="FI80">
            <v>465000</v>
          </cell>
          <cell r="FJ80">
            <v>0</v>
          </cell>
          <cell r="FK80">
            <v>200000</v>
          </cell>
          <cell r="FL80">
            <v>50000</v>
          </cell>
          <cell r="FM80">
            <v>50000</v>
          </cell>
          <cell r="FN80">
            <v>1550000</v>
          </cell>
          <cell r="FO80">
            <v>32785</v>
          </cell>
          <cell r="FP80" t="str">
            <v>Firm Budget and or terms (possibility of variance &lt;10%)</v>
          </cell>
          <cell r="FQ80" t="str">
            <v>Other includes rental, service and maintenance expenses, from both external and internal sources.</v>
          </cell>
          <cell r="FR80">
            <v>0</v>
          </cell>
          <cell r="FS80">
            <v>0</v>
          </cell>
          <cell r="FT80">
            <v>0</v>
          </cell>
          <cell r="FU80">
            <v>0</v>
          </cell>
          <cell r="FV80">
            <v>0</v>
          </cell>
          <cell r="FW80">
            <v>0</v>
          </cell>
          <cell r="FX80" t="str">
            <v>(select)</v>
          </cell>
          <cell r="FY80">
            <v>0</v>
          </cell>
          <cell r="FZ80">
            <v>0</v>
          </cell>
          <cell r="GA80">
            <v>0</v>
          </cell>
          <cell r="GB80">
            <v>0</v>
          </cell>
          <cell r="GC80">
            <v>0</v>
          </cell>
          <cell r="GD80">
            <v>0</v>
          </cell>
          <cell r="GE80" t="str">
            <v>(select)</v>
          </cell>
          <cell r="GF80">
            <v>0</v>
          </cell>
          <cell r="GG80">
            <v>0</v>
          </cell>
          <cell r="GH80">
            <v>0</v>
          </cell>
          <cell r="GI80">
            <v>0</v>
          </cell>
          <cell r="GJ80">
            <v>0</v>
          </cell>
          <cell r="GK80">
            <v>0</v>
          </cell>
          <cell r="GL80" t="str">
            <v>(select)</v>
          </cell>
          <cell r="GM80">
            <v>0</v>
          </cell>
          <cell r="GN80">
            <v>0</v>
          </cell>
          <cell r="GO80">
            <v>0</v>
          </cell>
          <cell r="GP80">
            <v>0</v>
          </cell>
          <cell r="GQ80">
            <v>0</v>
          </cell>
          <cell r="GR80">
            <v>0</v>
          </cell>
          <cell r="GS80" t="str">
            <v>(select)</v>
          </cell>
          <cell r="GT80">
            <v>0</v>
          </cell>
          <cell r="GU80">
            <v>0</v>
          </cell>
          <cell r="GV80">
            <v>0</v>
          </cell>
          <cell r="GW80">
            <v>0</v>
          </cell>
          <cell r="GX80">
            <v>0</v>
          </cell>
          <cell r="GY80">
            <v>0</v>
          </cell>
          <cell r="GZ80">
            <v>0</v>
          </cell>
          <cell r="HA80">
            <v>0</v>
          </cell>
          <cell r="HB80">
            <v>0</v>
          </cell>
          <cell r="HC80">
            <v>0</v>
          </cell>
          <cell r="HD80">
            <v>0</v>
          </cell>
          <cell r="HE80">
            <v>0</v>
          </cell>
          <cell r="HF80">
            <v>0</v>
          </cell>
          <cell r="HG80">
            <v>0</v>
          </cell>
          <cell r="HH80">
            <v>0</v>
          </cell>
          <cell r="HI80">
            <v>0</v>
          </cell>
          <cell r="HJ80">
            <v>0</v>
          </cell>
          <cell r="HK80">
            <v>0</v>
          </cell>
          <cell r="HL80" t="str">
            <v>(select)</v>
          </cell>
          <cell r="HM80">
            <v>0</v>
          </cell>
          <cell r="HN80">
            <v>0</v>
          </cell>
          <cell r="HO80">
            <v>0</v>
          </cell>
          <cell r="HP80">
            <v>0</v>
          </cell>
          <cell r="HQ80">
            <v>0</v>
          </cell>
          <cell r="HR80">
            <v>0</v>
          </cell>
          <cell r="HS80" t="str">
            <v>(select)</v>
          </cell>
          <cell r="HT80">
            <v>0</v>
          </cell>
          <cell r="HU80">
            <v>0</v>
          </cell>
          <cell r="HV80">
            <v>0</v>
          </cell>
          <cell r="HW80">
            <v>0</v>
          </cell>
          <cell r="HX80">
            <v>0</v>
          </cell>
          <cell r="HY80">
            <v>0</v>
          </cell>
          <cell r="HZ80" t="str">
            <v>(select)</v>
          </cell>
          <cell r="IA80">
            <v>0</v>
          </cell>
          <cell r="IB80">
            <v>0</v>
          </cell>
          <cell r="IC80">
            <v>0</v>
          </cell>
          <cell r="ID80">
            <v>0</v>
          </cell>
          <cell r="IE80">
            <v>0</v>
          </cell>
          <cell r="IF80">
            <v>0</v>
          </cell>
          <cell r="IG80" t="str">
            <v>(select)</v>
          </cell>
          <cell r="IH80">
            <v>0</v>
          </cell>
          <cell r="II80">
            <v>0</v>
          </cell>
          <cell r="IJ80">
            <v>0</v>
          </cell>
          <cell r="IK80">
            <v>0</v>
          </cell>
          <cell r="IL80">
            <v>0</v>
          </cell>
          <cell r="IM80">
            <v>0</v>
          </cell>
          <cell r="IN80">
            <v>0</v>
          </cell>
          <cell r="IO80">
            <v>0</v>
          </cell>
          <cell r="IP80">
            <v>0</v>
          </cell>
          <cell r="IQ80">
            <v>0</v>
          </cell>
          <cell r="IR80">
            <v>0</v>
          </cell>
          <cell r="IS80">
            <v>0</v>
          </cell>
          <cell r="IT80">
            <v>0</v>
          </cell>
          <cell r="IU80">
            <v>0</v>
          </cell>
          <cell r="IV80">
            <v>0</v>
          </cell>
          <cell r="IW80">
            <v>0</v>
          </cell>
          <cell r="IX80">
            <v>0</v>
          </cell>
          <cell r="IY80">
            <v>0</v>
          </cell>
          <cell r="IZ80" t="str">
            <v>Provide any additional information about expected operating impacts. Note: subject to annual operating budget review.</v>
          </cell>
          <cell r="JA80">
            <v>900000</v>
          </cell>
          <cell r="JB80" t="str">
            <v xml:space="preserve">  (select)</v>
          </cell>
          <cell r="JC80">
            <v>0</v>
          </cell>
          <cell r="JD80" t="str">
            <v xml:space="preserve">  (select)</v>
          </cell>
          <cell r="JE80">
            <v>0</v>
          </cell>
          <cell r="JF80" t="str">
            <v xml:space="preserve">  (select)</v>
          </cell>
          <cell r="JG80">
            <v>0</v>
          </cell>
          <cell r="JH80">
            <v>0</v>
          </cell>
          <cell r="JI80">
            <v>900000</v>
          </cell>
          <cell r="JJ80">
            <v>900000</v>
          </cell>
          <cell r="JK80">
            <v>0</v>
          </cell>
          <cell r="JL80">
            <v>0</v>
          </cell>
          <cell r="JM80">
            <v>0</v>
          </cell>
          <cell r="JN80">
            <v>0</v>
          </cell>
          <cell r="JO80">
            <v>0</v>
          </cell>
          <cell r="JP80">
            <v>0</v>
          </cell>
          <cell r="JQ80">
            <v>0</v>
          </cell>
          <cell r="JR80">
            <v>0</v>
          </cell>
          <cell r="JS80">
            <v>0</v>
          </cell>
          <cell r="JT80">
            <v>0</v>
          </cell>
          <cell r="JU80">
            <v>900000</v>
          </cell>
          <cell r="JV80">
            <v>900000</v>
          </cell>
          <cell r="JW80">
            <v>0</v>
          </cell>
          <cell r="JX80">
            <v>0</v>
          </cell>
          <cell r="JY80">
            <v>0</v>
          </cell>
          <cell r="JZ80">
            <v>0</v>
          </cell>
          <cell r="KA80">
            <v>900000</v>
          </cell>
          <cell r="KB80">
            <v>900000</v>
          </cell>
          <cell r="KC80">
            <v>0</v>
          </cell>
          <cell r="KD80">
            <v>0</v>
          </cell>
          <cell r="KE80">
            <v>0</v>
          </cell>
          <cell r="KF80">
            <v>0</v>
          </cell>
          <cell r="KG80">
            <v>0</v>
          </cell>
          <cell r="KH80">
            <v>0</v>
          </cell>
          <cell r="KI80">
            <v>0</v>
          </cell>
          <cell r="KJ80">
            <v>0</v>
          </cell>
          <cell r="KK80">
            <v>0</v>
          </cell>
          <cell r="KL80">
            <v>0</v>
          </cell>
          <cell r="KM80">
            <v>900000</v>
          </cell>
          <cell r="KN80" t="str">
            <v>(select)</v>
          </cell>
          <cell r="KO80">
            <v>0</v>
          </cell>
          <cell r="KP80" t="str">
            <v>(select)</v>
          </cell>
          <cell r="KQ80">
            <v>0</v>
          </cell>
          <cell r="KR80" t="str">
            <v>(select)</v>
          </cell>
          <cell r="KS80">
            <v>0</v>
          </cell>
          <cell r="KT80" t="str">
            <v>Source of funds for Value Proposition (e.g. Capital Plan Program)</v>
          </cell>
          <cell r="KU80" t="str">
            <v>Provide applicable source of funds comments (e.g. which area specific DCL, which reserve etc).</v>
          </cell>
          <cell r="KV80">
            <v>0</v>
          </cell>
          <cell r="KW80">
            <v>0</v>
          </cell>
          <cell r="KX80" t="str">
            <v>(select)</v>
          </cell>
          <cell r="KY80">
            <v>0</v>
          </cell>
          <cell r="KZ80" t="str">
            <v>(select)</v>
          </cell>
          <cell r="LA80">
            <v>0</v>
          </cell>
          <cell r="LB80" t="str">
            <v>(select)</v>
          </cell>
          <cell r="LC80" t="str">
            <v>(select)</v>
          </cell>
          <cell r="LD80">
            <v>0</v>
          </cell>
          <cell r="LE80">
            <v>0</v>
          </cell>
          <cell r="LF80" t="str">
            <v>(select)</v>
          </cell>
          <cell r="LG80">
            <v>0</v>
          </cell>
          <cell r="LH80">
            <v>0</v>
          </cell>
          <cell r="LM80">
            <v>0</v>
          </cell>
          <cell r="LN80">
            <v>0</v>
          </cell>
          <cell r="LO80">
            <v>0</v>
          </cell>
          <cell r="LP80">
            <v>0</v>
          </cell>
          <cell r="LQ80">
            <v>0</v>
          </cell>
          <cell r="LR80">
            <v>0</v>
          </cell>
          <cell r="LS80" t="str">
            <v>2015-18 Transportation Monitoring</v>
          </cell>
          <cell r="LT80" t="str">
            <v>2015-18 Transportation Monitoring (Cap)</v>
          </cell>
          <cell r="LU80" t="str">
            <v>2015-18 Transportation Monitoring (Cap)</v>
          </cell>
          <cell r="LV80" t="b">
            <v>1</v>
          </cell>
          <cell r="LW80">
            <v>0</v>
          </cell>
          <cell r="LX80">
            <v>0</v>
          </cell>
          <cell r="LY80" t="str">
            <v>84</v>
          </cell>
        </row>
        <row r="81">
          <cell r="B81" t="str">
            <v>E44</v>
          </cell>
          <cell r="C81">
            <v>2017</v>
          </cell>
          <cell r="D81">
            <v>42647</v>
          </cell>
          <cell r="E81" t="str">
            <v>Engineering Services</v>
          </cell>
          <cell r="F81" t="str">
            <v>(select)</v>
          </cell>
          <cell r="G81" t="str">
            <v>Dane Doleman --&gt; Burarrd Bridge PMO Team</v>
          </cell>
          <cell r="H81" t="str">
            <v>Project</v>
          </cell>
          <cell r="I81" t="str">
            <v>Capital</v>
          </cell>
          <cell r="J81" t="str">
            <v>Yes</v>
          </cell>
          <cell r="K81" t="str">
            <v>06. Transportation</v>
          </cell>
          <cell r="L81" t="str">
            <v>C. Major Roads</v>
          </cell>
          <cell r="M81" t="str">
            <v>02. Renovations &amp; minor upgrades</v>
          </cell>
          <cell r="N81" t="str">
            <v xml:space="preserve">Burrard bridge - fender and coating </v>
          </cell>
          <cell r="O81" t="str">
            <v>No</v>
          </cell>
          <cell r="P81" t="str">
            <v>January</v>
          </cell>
          <cell r="Q81">
            <v>2017</v>
          </cell>
          <cell r="R81" t="str">
            <v>December</v>
          </cell>
          <cell r="S81">
            <v>2017</v>
          </cell>
          <cell r="T81" t="str">
            <v>Existing asset/service</v>
          </cell>
          <cell r="U81" t="str">
            <v>Yes</v>
          </cell>
          <cell r="V81">
            <v>0</v>
          </cell>
          <cell r="W81" t="str">
            <v>No</v>
          </cell>
          <cell r="X81" t="str">
            <v>(select)</v>
          </cell>
          <cell r="Y81" t="str">
            <v>No</v>
          </cell>
          <cell r="Z81" t="str">
            <v xml:space="preserve">The burarrd bridge rehabilitation and sidewalk widening project construction is currently underway.  When the ITT was awarded number of rehabilitation scope items did not advance due to project funding  envelope.  This request is to fund the completion of the deferred rehabilitation items, namely the replacement of the in water fender system and the replacement of the structural coating system  (paint) to the marine span, with a priority focus given to the underside and the spalsh zone above the roadway. </v>
          </cell>
          <cell r="AA81" t="str">
            <v>Fender system replacement at Pier 2 and Pier 3
Structural steel coating system replacement - marine span and splash zone</v>
          </cell>
          <cell r="AB81" t="str">
            <v xml:space="preserve">allow an additional $1M (ie $7.5M total) for pier cleaning (stripping) </v>
          </cell>
          <cell r="AC81" t="str">
            <v>fender replacement</v>
          </cell>
          <cell r="AD81">
            <v>2</v>
          </cell>
          <cell r="AE81" t="str">
            <v>locations</v>
          </cell>
          <cell r="AF81" t="str">
            <v>coating system - marine span (underside and splash zone)</v>
          </cell>
          <cell r="AG81">
            <v>1</v>
          </cell>
          <cell r="AH81" t="str">
            <v>zone</v>
          </cell>
          <cell r="AI81">
            <v>0</v>
          </cell>
          <cell r="AJ81">
            <v>0</v>
          </cell>
          <cell r="AK81">
            <v>0</v>
          </cell>
          <cell r="AL81">
            <v>0</v>
          </cell>
          <cell r="AM81">
            <v>0</v>
          </cell>
          <cell r="AN81">
            <v>0</v>
          </cell>
          <cell r="AO81">
            <v>0</v>
          </cell>
          <cell r="AP81">
            <v>0</v>
          </cell>
          <cell r="AQ81" t="str">
            <v>(select)</v>
          </cell>
          <cell r="AR81">
            <v>0</v>
          </cell>
          <cell r="AS81">
            <v>0</v>
          </cell>
          <cell r="AT81">
            <v>0</v>
          </cell>
          <cell r="AU81">
            <v>0</v>
          </cell>
          <cell r="AV81">
            <v>0</v>
          </cell>
          <cell r="AW81" t="str">
            <v>(select)</v>
          </cell>
          <cell r="AX81">
            <v>0</v>
          </cell>
          <cell r="AY81">
            <v>0</v>
          </cell>
          <cell r="AZ81">
            <v>0</v>
          </cell>
          <cell r="BA81">
            <v>0</v>
          </cell>
          <cell r="BB81">
            <v>0</v>
          </cell>
          <cell r="BC81" t="str">
            <v>(select)</v>
          </cell>
          <cell r="BD81">
            <v>0</v>
          </cell>
          <cell r="BE81">
            <v>0</v>
          </cell>
          <cell r="BF81">
            <v>0</v>
          </cell>
          <cell r="BG81">
            <v>0</v>
          </cell>
          <cell r="BH81">
            <v>0</v>
          </cell>
          <cell r="BI81" t="str">
            <v>Yes</v>
          </cell>
          <cell r="BJ81">
            <v>0</v>
          </cell>
          <cell r="BK81">
            <v>0</v>
          </cell>
          <cell r="BL81">
            <v>0</v>
          </cell>
          <cell r="BM81">
            <v>0</v>
          </cell>
          <cell r="BN81">
            <v>0</v>
          </cell>
          <cell r="BO81" t="str">
            <v>Yes</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t="str">
            <v>(select)</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t="str">
            <v>(select)</v>
          </cell>
          <cell r="DA81">
            <v>0</v>
          </cell>
          <cell r="DB81">
            <v>0</v>
          </cell>
          <cell r="DC81">
            <v>0</v>
          </cell>
          <cell r="DD81">
            <v>0</v>
          </cell>
          <cell r="DE81">
            <v>0</v>
          </cell>
          <cell r="DF81" t="str">
            <v>(select)</v>
          </cell>
          <cell r="DG81">
            <v>0</v>
          </cell>
          <cell r="DH81">
            <v>0</v>
          </cell>
          <cell r="DI81">
            <v>0</v>
          </cell>
          <cell r="DJ81">
            <v>0</v>
          </cell>
          <cell r="DK81">
            <v>0</v>
          </cell>
          <cell r="DL81" t="str">
            <v>(select)</v>
          </cell>
          <cell r="DM81">
            <v>0</v>
          </cell>
          <cell r="DN81">
            <v>0</v>
          </cell>
          <cell r="DO81">
            <v>0</v>
          </cell>
          <cell r="DP81">
            <v>0</v>
          </cell>
          <cell r="DQ81">
            <v>0</v>
          </cell>
          <cell r="DR81" t="str">
            <v>(select)</v>
          </cell>
          <cell r="DS81">
            <v>0</v>
          </cell>
          <cell r="DT81">
            <v>0</v>
          </cell>
          <cell r="DU81">
            <v>0</v>
          </cell>
          <cell r="DV81">
            <v>0</v>
          </cell>
          <cell r="DW81">
            <v>0</v>
          </cell>
          <cell r="DX81" t="str">
            <v>(select)</v>
          </cell>
          <cell r="DY81">
            <v>0</v>
          </cell>
          <cell r="DZ81">
            <v>0</v>
          </cell>
          <cell r="EA81">
            <v>0</v>
          </cell>
          <cell r="EB81">
            <v>0</v>
          </cell>
          <cell r="EC81">
            <v>0</v>
          </cell>
          <cell r="ED81">
            <v>0</v>
          </cell>
          <cell r="EE81">
            <v>0</v>
          </cell>
          <cell r="EF81">
            <v>0</v>
          </cell>
          <cell r="EG81">
            <v>0</v>
          </cell>
          <cell r="EH81">
            <v>0</v>
          </cell>
          <cell r="EI81">
            <v>0</v>
          </cell>
          <cell r="EJ81">
            <v>0</v>
          </cell>
          <cell r="EK81">
            <v>0</v>
          </cell>
          <cell r="EL81">
            <v>0</v>
          </cell>
          <cell r="EM81">
            <v>0</v>
          </cell>
          <cell r="EN81" t="str">
            <v>(select)</v>
          </cell>
          <cell r="EO81">
            <v>0</v>
          </cell>
          <cell r="EP81">
            <v>0</v>
          </cell>
          <cell r="EQ81">
            <v>0</v>
          </cell>
          <cell r="ER81">
            <v>0</v>
          </cell>
          <cell r="ES81">
            <v>0</v>
          </cell>
          <cell r="ET81">
            <v>0</v>
          </cell>
          <cell r="EU81">
            <v>0</v>
          </cell>
          <cell r="EV81">
            <v>0</v>
          </cell>
          <cell r="EW81">
            <v>0</v>
          </cell>
          <cell r="EX81">
            <v>0</v>
          </cell>
          <cell r="EY81">
            <v>0</v>
          </cell>
          <cell r="EZ81">
            <v>0</v>
          </cell>
          <cell r="FA81">
            <v>0</v>
          </cell>
          <cell r="FB81">
            <v>0</v>
          </cell>
          <cell r="FC81">
            <v>0</v>
          </cell>
          <cell r="FD81">
            <v>0</v>
          </cell>
          <cell r="FE81">
            <v>0</v>
          </cell>
          <cell r="FF81">
            <v>0</v>
          </cell>
          <cell r="FG81">
            <v>0</v>
          </cell>
          <cell r="FH81">
            <v>0</v>
          </cell>
          <cell r="FI81">
            <v>0</v>
          </cell>
          <cell r="FJ81">
            <v>0</v>
          </cell>
          <cell r="FK81">
            <v>0</v>
          </cell>
          <cell r="FL81">
            <v>0</v>
          </cell>
          <cell r="FM81">
            <v>0</v>
          </cell>
          <cell r="FN81">
            <v>0</v>
          </cell>
          <cell r="FO81">
            <v>0</v>
          </cell>
          <cell r="FP81" t="str">
            <v>Estimate only (high possibility of variance to estimate &gt;25%)</v>
          </cell>
          <cell r="FQ81" t="str">
            <v xml:space="preserve">to be delivered by PMO - Burrard team
Other - STAFFING -50% CE1
</v>
          </cell>
          <cell r="FR81">
            <v>0</v>
          </cell>
          <cell r="FS81">
            <v>0</v>
          </cell>
          <cell r="FT81">
            <v>0</v>
          </cell>
          <cell r="FU81">
            <v>0</v>
          </cell>
          <cell r="FV81">
            <v>0</v>
          </cell>
          <cell r="FW81">
            <v>0</v>
          </cell>
          <cell r="FX81" t="str">
            <v>(select)</v>
          </cell>
          <cell r="FY81">
            <v>0</v>
          </cell>
          <cell r="FZ81">
            <v>0</v>
          </cell>
          <cell r="GA81">
            <v>0</v>
          </cell>
          <cell r="GB81">
            <v>0</v>
          </cell>
          <cell r="GC81">
            <v>0</v>
          </cell>
          <cell r="GD81">
            <v>0</v>
          </cell>
          <cell r="GE81" t="str">
            <v>(select)</v>
          </cell>
          <cell r="GF81">
            <v>0</v>
          </cell>
          <cell r="GG81">
            <v>0</v>
          </cell>
          <cell r="GH81">
            <v>0</v>
          </cell>
          <cell r="GI81">
            <v>0</v>
          </cell>
          <cell r="GJ81">
            <v>0</v>
          </cell>
          <cell r="GK81">
            <v>0</v>
          </cell>
          <cell r="GL81" t="str">
            <v>(select)</v>
          </cell>
          <cell r="GM81">
            <v>0</v>
          </cell>
          <cell r="GN81">
            <v>0</v>
          </cell>
          <cell r="GO81">
            <v>0</v>
          </cell>
          <cell r="GP81">
            <v>0</v>
          </cell>
          <cell r="GQ81">
            <v>0</v>
          </cell>
          <cell r="GR81">
            <v>0</v>
          </cell>
          <cell r="GS81" t="str">
            <v>(select)</v>
          </cell>
          <cell r="GT81">
            <v>0</v>
          </cell>
          <cell r="GU81">
            <v>0</v>
          </cell>
          <cell r="GV81">
            <v>0</v>
          </cell>
          <cell r="GW81">
            <v>0</v>
          </cell>
          <cell r="GX81">
            <v>0</v>
          </cell>
          <cell r="GY81">
            <v>0</v>
          </cell>
          <cell r="GZ81">
            <v>0</v>
          </cell>
          <cell r="HA81">
            <v>0</v>
          </cell>
          <cell r="HB81">
            <v>0</v>
          </cell>
          <cell r="HC81">
            <v>0</v>
          </cell>
          <cell r="HD81">
            <v>0</v>
          </cell>
          <cell r="HE81">
            <v>0</v>
          </cell>
          <cell r="HF81">
            <v>0</v>
          </cell>
          <cell r="HG81">
            <v>0</v>
          </cell>
          <cell r="HH81">
            <v>0</v>
          </cell>
          <cell r="HI81">
            <v>0</v>
          </cell>
          <cell r="HJ81">
            <v>0</v>
          </cell>
          <cell r="HK81">
            <v>0</v>
          </cell>
          <cell r="HL81" t="str">
            <v>(select)</v>
          </cell>
          <cell r="HM81">
            <v>0</v>
          </cell>
          <cell r="HN81">
            <v>0</v>
          </cell>
          <cell r="HO81">
            <v>0</v>
          </cell>
          <cell r="HP81">
            <v>0</v>
          </cell>
          <cell r="HQ81">
            <v>0</v>
          </cell>
          <cell r="HR81">
            <v>0</v>
          </cell>
          <cell r="HS81" t="str">
            <v>(select)</v>
          </cell>
          <cell r="HT81">
            <v>0</v>
          </cell>
          <cell r="HU81">
            <v>0</v>
          </cell>
          <cell r="HV81">
            <v>0</v>
          </cell>
          <cell r="HW81">
            <v>0</v>
          </cell>
          <cell r="HX81">
            <v>0</v>
          </cell>
          <cell r="HY81">
            <v>0</v>
          </cell>
          <cell r="HZ81" t="str">
            <v>(select)</v>
          </cell>
          <cell r="IA81">
            <v>0</v>
          </cell>
          <cell r="IB81">
            <v>0</v>
          </cell>
          <cell r="IC81">
            <v>0</v>
          </cell>
          <cell r="ID81">
            <v>0</v>
          </cell>
          <cell r="IE81">
            <v>0</v>
          </cell>
          <cell r="IF81">
            <v>0</v>
          </cell>
          <cell r="IG81" t="str">
            <v>(select)</v>
          </cell>
          <cell r="IH81">
            <v>0</v>
          </cell>
          <cell r="II81">
            <v>0</v>
          </cell>
          <cell r="IJ81">
            <v>0</v>
          </cell>
          <cell r="IK81">
            <v>0</v>
          </cell>
          <cell r="IL81">
            <v>0</v>
          </cell>
          <cell r="IM81">
            <v>0</v>
          </cell>
          <cell r="IN81">
            <v>0</v>
          </cell>
          <cell r="IO81">
            <v>0</v>
          </cell>
          <cell r="IP81">
            <v>0</v>
          </cell>
          <cell r="IQ81">
            <v>0</v>
          </cell>
          <cell r="IR81">
            <v>0</v>
          </cell>
          <cell r="IS81">
            <v>0</v>
          </cell>
          <cell r="IT81">
            <v>0</v>
          </cell>
          <cell r="IU81">
            <v>0</v>
          </cell>
          <cell r="IV81">
            <v>0</v>
          </cell>
          <cell r="IW81">
            <v>0</v>
          </cell>
          <cell r="IX81">
            <v>0</v>
          </cell>
          <cell r="IY81">
            <v>0</v>
          </cell>
          <cell r="IZ81" t="str">
            <v>Provide any additional information about expected operating impacts. Note: subject to annual operating budget review.</v>
          </cell>
          <cell r="JA81">
            <v>0</v>
          </cell>
          <cell r="JB81" t="str">
            <v xml:space="preserve">  (select)</v>
          </cell>
          <cell r="JC81">
            <v>0</v>
          </cell>
          <cell r="JD81" t="str">
            <v xml:space="preserve">  (select)</v>
          </cell>
          <cell r="JE81">
            <v>0</v>
          </cell>
          <cell r="JF81" t="str">
            <v xml:space="preserve">  (select)</v>
          </cell>
          <cell r="JG81">
            <v>0</v>
          </cell>
          <cell r="JH81">
            <v>0</v>
          </cell>
          <cell r="JI81">
            <v>0</v>
          </cell>
          <cell r="JJ81">
            <v>0</v>
          </cell>
          <cell r="JK81">
            <v>0</v>
          </cell>
          <cell r="JL81">
            <v>0</v>
          </cell>
          <cell r="JM81">
            <v>0</v>
          </cell>
          <cell r="JN81">
            <v>0</v>
          </cell>
          <cell r="JO81">
            <v>0</v>
          </cell>
          <cell r="JP81">
            <v>0</v>
          </cell>
          <cell r="JQ81">
            <v>0</v>
          </cell>
          <cell r="JR81">
            <v>0</v>
          </cell>
          <cell r="JS81">
            <v>0</v>
          </cell>
          <cell r="JT81">
            <v>0</v>
          </cell>
          <cell r="JU81">
            <v>0</v>
          </cell>
          <cell r="JV81">
            <v>0</v>
          </cell>
          <cell r="JW81">
            <v>0</v>
          </cell>
          <cell r="JX81">
            <v>0</v>
          </cell>
          <cell r="JY81">
            <v>0</v>
          </cell>
          <cell r="JZ81">
            <v>0</v>
          </cell>
          <cell r="KA81">
            <v>0</v>
          </cell>
          <cell r="KB81">
            <v>0</v>
          </cell>
          <cell r="KC81">
            <v>0</v>
          </cell>
          <cell r="KD81">
            <v>0</v>
          </cell>
          <cell r="KE81">
            <v>0</v>
          </cell>
          <cell r="KF81">
            <v>0</v>
          </cell>
          <cell r="KG81">
            <v>0</v>
          </cell>
          <cell r="KH81">
            <v>0</v>
          </cell>
          <cell r="KI81">
            <v>0</v>
          </cell>
          <cell r="KJ81">
            <v>0</v>
          </cell>
          <cell r="KK81">
            <v>0</v>
          </cell>
          <cell r="KL81">
            <v>0</v>
          </cell>
          <cell r="KM81">
            <v>0</v>
          </cell>
          <cell r="KN81" t="str">
            <v>(select)</v>
          </cell>
          <cell r="KO81">
            <v>0</v>
          </cell>
          <cell r="KP81" t="str">
            <v>(select)</v>
          </cell>
          <cell r="KQ81">
            <v>0</v>
          </cell>
          <cell r="KR81" t="str">
            <v>(select)</v>
          </cell>
          <cell r="KS81">
            <v>0</v>
          </cell>
          <cell r="KT81" t="str">
            <v>Source of funds for Value Proposition (e.g. Capital Plan Program)</v>
          </cell>
          <cell r="KU81" t="str">
            <v>Provide applicable source of funds comments (e.g. which area specific DCL, which reserve etc).</v>
          </cell>
          <cell r="KV81">
            <v>0</v>
          </cell>
          <cell r="KW81">
            <v>0</v>
          </cell>
          <cell r="KX81" t="str">
            <v>(select)</v>
          </cell>
          <cell r="KY81">
            <v>0</v>
          </cell>
          <cell r="KZ81" t="str">
            <v>(select)</v>
          </cell>
          <cell r="LA81">
            <v>0</v>
          </cell>
          <cell r="LB81" t="str">
            <v>(select)</v>
          </cell>
          <cell r="LC81" t="str">
            <v>(select)</v>
          </cell>
          <cell r="LD81">
            <v>0</v>
          </cell>
          <cell r="LE81">
            <v>0</v>
          </cell>
          <cell r="LF81" t="str">
            <v>(select)</v>
          </cell>
          <cell r="LG81">
            <v>0</v>
          </cell>
          <cell r="LH81">
            <v>0</v>
          </cell>
          <cell r="LM81">
            <v>0</v>
          </cell>
          <cell r="LN81">
            <v>0</v>
          </cell>
          <cell r="LO81">
            <v>0</v>
          </cell>
          <cell r="LP81">
            <v>0</v>
          </cell>
          <cell r="LQ81">
            <v>0</v>
          </cell>
          <cell r="LR81">
            <v>0</v>
          </cell>
          <cell r="LS81" t="str">
            <v/>
          </cell>
          <cell r="LT81" t="str">
            <v xml:space="preserve">Burrard bridge - fender and coating </v>
          </cell>
          <cell r="LU81" t="str">
            <v xml:space="preserve">Burrard bridge - fender and coating </v>
          </cell>
          <cell r="LV81" t="b">
            <v>1</v>
          </cell>
          <cell r="LW81">
            <v>0</v>
          </cell>
          <cell r="LX81">
            <v>0</v>
          </cell>
          <cell r="LY81" t="str">
            <v>TBD</v>
          </cell>
        </row>
        <row r="82">
          <cell r="B82" t="str">
            <v>E45</v>
          </cell>
          <cell r="C82">
            <v>2017</v>
          </cell>
          <cell r="D82">
            <v>42650</v>
          </cell>
          <cell r="E82" t="str">
            <v>Engineering Services</v>
          </cell>
          <cell r="F82" t="str">
            <v>(select)</v>
          </cell>
          <cell r="G82" t="str">
            <v>Jenniffer Sheel</v>
          </cell>
          <cell r="H82" t="str">
            <v>Program</v>
          </cell>
          <cell r="I82" t="str">
            <v>Capital</v>
          </cell>
          <cell r="J82" t="str">
            <v>Both Internal &amp; External</v>
          </cell>
          <cell r="K82" t="str">
            <v>06. Transportation</v>
          </cell>
          <cell r="L82" t="str">
            <v>A. Walking and Cycling</v>
          </cell>
          <cell r="M82" t="str">
            <v xml:space="preserve">04. New </v>
          </cell>
          <cell r="N82" t="str">
            <v>2015-18 Street Activity Impr (Cap)</v>
          </cell>
          <cell r="O82" t="str">
            <v>No</v>
          </cell>
          <cell r="P82" t="str">
            <v>January</v>
          </cell>
          <cell r="Q82">
            <v>2017</v>
          </cell>
          <cell r="R82" t="str">
            <v>December</v>
          </cell>
          <cell r="S82">
            <v>2017</v>
          </cell>
          <cell r="T82" t="str">
            <v>New asset/service</v>
          </cell>
          <cell r="U82" t="str">
            <v>Yes</v>
          </cell>
          <cell r="V82" t="str">
            <v>CER-00193</v>
          </cell>
          <cell r="W82" t="str">
            <v>No</v>
          </cell>
          <cell r="X82" t="str">
            <v>(select)</v>
          </cell>
          <cell r="Y82" t="str">
            <v>No</v>
          </cell>
          <cell r="Z82" t="str">
            <v>Installation of bike racks on City sidewalks to increase bike parking capacity City-wide and supplement bike parking on designated bike facilities. Construction of community gardens/ urban orchards, improvement to a neighbourhood greenway to support interest from local residents, wayfinding updates, and support for unique initiatives under VIVA Vancouver.
In 2017, a bike rack design competition will be organized as a part of this program.</v>
          </cell>
          <cell r="AA82" t="str">
            <v xml:space="preserve">Plan and host a design competition for bike racks. Fabricate and install unique bike racks at priority locations. Identify local areas interested in community gardens and urban orchards through resident consultation. Initiate and refine designs, and construct gardens. Review neighbourhood greenway and street activation programming requirements, complete designs and implement improvements. Implement new pedestrian wayfindings. </v>
          </cell>
          <cell r="AB82">
            <v>0</v>
          </cell>
          <cell r="AC82" t="str">
            <v>Bike racks</v>
          </cell>
          <cell r="AD82">
            <v>100</v>
          </cell>
          <cell r="AE82" t="str">
            <v>each</v>
          </cell>
          <cell r="AF82" t="str">
            <v>Community garden plots</v>
          </cell>
          <cell r="AG82">
            <v>20</v>
          </cell>
          <cell r="AH82" t="str">
            <v>each</v>
          </cell>
          <cell r="AI82" t="str">
            <v>Number of new pedestrian wayfinding signs</v>
          </cell>
          <cell r="AJ82">
            <v>15</v>
          </cell>
          <cell r="AK82" t="str">
            <v>each</v>
          </cell>
          <cell r="AL82">
            <v>75000</v>
          </cell>
          <cell r="AM82">
            <v>18750</v>
          </cell>
          <cell r="AN82">
            <v>18750</v>
          </cell>
          <cell r="AO82">
            <v>18750</v>
          </cell>
          <cell r="AP82">
            <v>18750</v>
          </cell>
          <cell r="AQ82" t="str">
            <v>(select)</v>
          </cell>
          <cell r="AR82">
            <v>60000</v>
          </cell>
          <cell r="AS82">
            <v>15000</v>
          </cell>
          <cell r="AT82">
            <v>15000</v>
          </cell>
          <cell r="AU82">
            <v>15000</v>
          </cell>
          <cell r="AV82">
            <v>15000</v>
          </cell>
          <cell r="AW82" t="str">
            <v>(select)</v>
          </cell>
          <cell r="AX82">
            <v>10000</v>
          </cell>
          <cell r="AY82">
            <v>2500</v>
          </cell>
          <cell r="AZ82">
            <v>2500</v>
          </cell>
          <cell r="BA82">
            <v>2500</v>
          </cell>
          <cell r="BB82">
            <v>2500</v>
          </cell>
          <cell r="BC82" t="str">
            <v>(select)</v>
          </cell>
          <cell r="BD82">
            <v>0</v>
          </cell>
          <cell r="BE82">
            <v>0</v>
          </cell>
          <cell r="BF82">
            <v>0</v>
          </cell>
          <cell r="BG82">
            <v>0</v>
          </cell>
          <cell r="BH82">
            <v>0</v>
          </cell>
          <cell r="BI82" t="str">
            <v>(select)</v>
          </cell>
          <cell r="BJ82">
            <v>25000</v>
          </cell>
          <cell r="BK82">
            <v>6250</v>
          </cell>
          <cell r="BL82">
            <v>6250</v>
          </cell>
          <cell r="BM82">
            <v>6250</v>
          </cell>
          <cell r="BN82">
            <v>6250</v>
          </cell>
          <cell r="BO82" t="str">
            <v>(select)</v>
          </cell>
          <cell r="BP82">
            <v>25000</v>
          </cell>
          <cell r="BQ82">
            <v>6250</v>
          </cell>
          <cell r="BR82">
            <v>6250</v>
          </cell>
          <cell r="BS82">
            <v>6250</v>
          </cell>
          <cell r="BT82">
            <v>6250</v>
          </cell>
          <cell r="BU82">
            <v>0</v>
          </cell>
          <cell r="BV82">
            <v>0</v>
          </cell>
          <cell r="BW82">
            <v>0</v>
          </cell>
          <cell r="BX82">
            <v>0</v>
          </cell>
          <cell r="BY82">
            <v>0</v>
          </cell>
          <cell r="BZ82">
            <v>30000</v>
          </cell>
          <cell r="CA82">
            <v>7500</v>
          </cell>
          <cell r="CB82">
            <v>7500</v>
          </cell>
          <cell r="CC82">
            <v>7500</v>
          </cell>
          <cell r="CD82">
            <v>7500</v>
          </cell>
          <cell r="CE82" t="str">
            <v>(select)</v>
          </cell>
          <cell r="CF82">
            <v>0</v>
          </cell>
          <cell r="CG82">
            <v>0</v>
          </cell>
          <cell r="CH82">
            <v>0</v>
          </cell>
          <cell r="CI82">
            <v>0</v>
          </cell>
          <cell r="CJ82">
            <v>0</v>
          </cell>
          <cell r="CK82">
            <v>0</v>
          </cell>
          <cell r="CL82">
            <v>0</v>
          </cell>
          <cell r="CM82">
            <v>0</v>
          </cell>
          <cell r="CN82">
            <v>0</v>
          </cell>
          <cell r="CO82">
            <v>0</v>
          </cell>
          <cell r="CP82">
            <v>225000</v>
          </cell>
          <cell r="CQ82">
            <v>56250</v>
          </cell>
          <cell r="CR82">
            <v>56250</v>
          </cell>
          <cell r="CS82">
            <v>56250</v>
          </cell>
          <cell r="CT82">
            <v>56250</v>
          </cell>
          <cell r="CU82">
            <v>75000</v>
          </cell>
          <cell r="CV82">
            <v>75000</v>
          </cell>
          <cell r="CW82">
            <v>75000</v>
          </cell>
          <cell r="CX82">
            <v>75000</v>
          </cell>
          <cell r="CY82">
            <v>75000</v>
          </cell>
          <cell r="CZ82" t="str">
            <v>(select)</v>
          </cell>
          <cell r="DA82">
            <v>60000</v>
          </cell>
          <cell r="DB82">
            <v>60000</v>
          </cell>
          <cell r="DC82">
            <v>100000</v>
          </cell>
          <cell r="DD82">
            <v>100000</v>
          </cell>
          <cell r="DE82">
            <v>100000</v>
          </cell>
          <cell r="DF82" t="str">
            <v>(select)</v>
          </cell>
          <cell r="DG82">
            <v>10000</v>
          </cell>
          <cell r="DH82">
            <v>10000</v>
          </cell>
          <cell r="DI82">
            <v>10000</v>
          </cell>
          <cell r="DJ82">
            <v>10000</v>
          </cell>
          <cell r="DK82">
            <v>10000</v>
          </cell>
          <cell r="DL82" t="str">
            <v>(select)</v>
          </cell>
          <cell r="DM82">
            <v>0</v>
          </cell>
          <cell r="DN82">
            <v>0</v>
          </cell>
          <cell r="DO82">
            <v>0</v>
          </cell>
          <cell r="DP82">
            <v>0</v>
          </cell>
          <cell r="DQ82">
            <v>0</v>
          </cell>
          <cell r="DR82" t="str">
            <v>(select)</v>
          </cell>
          <cell r="DS82">
            <v>25000</v>
          </cell>
          <cell r="DT82">
            <v>25000</v>
          </cell>
          <cell r="DU82">
            <v>25000</v>
          </cell>
          <cell r="DV82">
            <v>25000</v>
          </cell>
          <cell r="DW82">
            <v>25000</v>
          </cell>
          <cell r="DX82" t="str">
            <v>(select)</v>
          </cell>
          <cell r="DY82">
            <v>25000</v>
          </cell>
          <cell r="DZ82">
            <v>25000</v>
          </cell>
          <cell r="EA82">
            <v>25000</v>
          </cell>
          <cell r="EB82">
            <v>25000</v>
          </cell>
          <cell r="EC82">
            <v>25000</v>
          </cell>
          <cell r="ED82">
            <v>0</v>
          </cell>
          <cell r="EE82">
            <v>0</v>
          </cell>
          <cell r="EF82">
            <v>0</v>
          </cell>
          <cell r="EG82">
            <v>0</v>
          </cell>
          <cell r="EH82">
            <v>0</v>
          </cell>
          <cell r="EI82">
            <v>30000</v>
          </cell>
          <cell r="EJ82">
            <v>30000</v>
          </cell>
          <cell r="EK82">
            <v>30000</v>
          </cell>
          <cell r="EL82">
            <v>30000</v>
          </cell>
          <cell r="EM82">
            <v>30000</v>
          </cell>
          <cell r="EN82" t="str">
            <v>(select)</v>
          </cell>
          <cell r="EO82">
            <v>0</v>
          </cell>
          <cell r="EP82">
            <v>0</v>
          </cell>
          <cell r="EQ82">
            <v>0</v>
          </cell>
          <cell r="ER82">
            <v>0</v>
          </cell>
          <cell r="ES82">
            <v>0</v>
          </cell>
          <cell r="ET82">
            <v>0</v>
          </cell>
          <cell r="EU82">
            <v>0</v>
          </cell>
          <cell r="EV82">
            <v>0</v>
          </cell>
          <cell r="EW82">
            <v>0</v>
          </cell>
          <cell r="EX82">
            <v>0</v>
          </cell>
          <cell r="EY82">
            <v>225000</v>
          </cell>
          <cell r="EZ82">
            <v>225000</v>
          </cell>
          <cell r="FA82">
            <v>265000</v>
          </cell>
          <cell r="FB82">
            <v>265000</v>
          </cell>
          <cell r="FC82">
            <v>265000</v>
          </cell>
          <cell r="FD82">
            <v>375000</v>
          </cell>
          <cell r="FE82">
            <v>420000</v>
          </cell>
          <cell r="FF82">
            <v>50000</v>
          </cell>
          <cell r="FG82">
            <v>0</v>
          </cell>
          <cell r="FH82">
            <v>125000</v>
          </cell>
          <cell r="FI82">
            <v>125000</v>
          </cell>
          <cell r="FJ82">
            <v>0</v>
          </cell>
          <cell r="FK82">
            <v>150000</v>
          </cell>
          <cell r="FL82">
            <v>0</v>
          </cell>
          <cell r="FM82">
            <v>0</v>
          </cell>
          <cell r="FN82">
            <v>1245000</v>
          </cell>
          <cell r="FO82">
            <v>129046</v>
          </cell>
          <cell r="FP82" t="str">
            <v>Estimate (possibility of variance &lt;25%)</v>
          </cell>
          <cell r="FQ82" t="str">
            <v>Provide any additional comments relating to the program/project budget.</v>
          </cell>
          <cell r="FR82">
            <v>0</v>
          </cell>
          <cell r="FS82">
            <v>0</v>
          </cell>
          <cell r="FT82">
            <v>0</v>
          </cell>
          <cell r="FU82">
            <v>0</v>
          </cell>
          <cell r="FV82">
            <v>0</v>
          </cell>
          <cell r="FW82">
            <v>0</v>
          </cell>
          <cell r="FX82" t="str">
            <v>(select)</v>
          </cell>
          <cell r="FY82">
            <v>0</v>
          </cell>
          <cell r="FZ82">
            <v>0</v>
          </cell>
          <cell r="GA82">
            <v>0</v>
          </cell>
          <cell r="GB82">
            <v>0</v>
          </cell>
          <cell r="GC82">
            <v>0</v>
          </cell>
          <cell r="GD82">
            <v>0</v>
          </cell>
          <cell r="GE82" t="str">
            <v>(select)</v>
          </cell>
          <cell r="GF82">
            <v>0</v>
          </cell>
          <cell r="GG82">
            <v>0</v>
          </cell>
          <cell r="GH82">
            <v>0</v>
          </cell>
          <cell r="GI82">
            <v>0</v>
          </cell>
          <cell r="GJ82">
            <v>0</v>
          </cell>
          <cell r="GK82">
            <v>0</v>
          </cell>
          <cell r="GL82" t="str">
            <v>(select)</v>
          </cell>
          <cell r="GM82">
            <v>0</v>
          </cell>
          <cell r="GN82">
            <v>0</v>
          </cell>
          <cell r="GO82">
            <v>0</v>
          </cell>
          <cell r="GP82">
            <v>0</v>
          </cell>
          <cell r="GQ82">
            <v>0</v>
          </cell>
          <cell r="GR82">
            <v>0</v>
          </cell>
          <cell r="GS82" t="str">
            <v>(select)</v>
          </cell>
          <cell r="GT82">
            <v>0</v>
          </cell>
          <cell r="GU82">
            <v>0</v>
          </cell>
          <cell r="GV82">
            <v>0</v>
          </cell>
          <cell r="GW82">
            <v>0</v>
          </cell>
          <cell r="GX82">
            <v>0</v>
          </cell>
          <cell r="GY82">
            <v>0</v>
          </cell>
          <cell r="GZ82">
            <v>0</v>
          </cell>
          <cell r="HA82">
            <v>0</v>
          </cell>
          <cell r="HB82">
            <v>0</v>
          </cell>
          <cell r="HC82">
            <v>0</v>
          </cell>
          <cell r="HD82">
            <v>0</v>
          </cell>
          <cell r="HE82">
            <v>0</v>
          </cell>
          <cell r="HF82">
            <v>0</v>
          </cell>
          <cell r="HG82">
            <v>0</v>
          </cell>
          <cell r="HH82">
            <v>0</v>
          </cell>
          <cell r="HI82">
            <v>0</v>
          </cell>
          <cell r="HJ82">
            <v>0</v>
          </cell>
          <cell r="HK82">
            <v>0</v>
          </cell>
          <cell r="HL82" t="str">
            <v>(select)</v>
          </cell>
          <cell r="HM82">
            <v>0</v>
          </cell>
          <cell r="HN82">
            <v>0</v>
          </cell>
          <cell r="HO82">
            <v>0</v>
          </cell>
          <cell r="HP82">
            <v>0</v>
          </cell>
          <cell r="HQ82">
            <v>0</v>
          </cell>
          <cell r="HR82">
            <v>0</v>
          </cell>
          <cell r="HS82" t="str">
            <v>(select)</v>
          </cell>
          <cell r="HT82">
            <v>0</v>
          </cell>
          <cell r="HU82">
            <v>0</v>
          </cell>
          <cell r="HV82">
            <v>0</v>
          </cell>
          <cell r="HW82">
            <v>0</v>
          </cell>
          <cell r="HX82">
            <v>0</v>
          </cell>
          <cell r="HY82">
            <v>0</v>
          </cell>
          <cell r="HZ82" t="str">
            <v>(select)</v>
          </cell>
          <cell r="IA82">
            <v>0</v>
          </cell>
          <cell r="IB82">
            <v>0</v>
          </cell>
          <cell r="IC82">
            <v>0</v>
          </cell>
          <cell r="ID82">
            <v>0</v>
          </cell>
          <cell r="IE82">
            <v>0</v>
          </cell>
          <cell r="IF82">
            <v>0</v>
          </cell>
          <cell r="IG82" t="str">
            <v>(select)</v>
          </cell>
          <cell r="IH82">
            <v>0</v>
          </cell>
          <cell r="II82">
            <v>0</v>
          </cell>
          <cell r="IJ82">
            <v>0</v>
          </cell>
          <cell r="IK82">
            <v>0</v>
          </cell>
          <cell r="IL82">
            <v>0</v>
          </cell>
          <cell r="IM82">
            <v>0</v>
          </cell>
          <cell r="IN82">
            <v>0</v>
          </cell>
          <cell r="IO82">
            <v>0</v>
          </cell>
          <cell r="IP82">
            <v>0</v>
          </cell>
          <cell r="IQ82">
            <v>0</v>
          </cell>
          <cell r="IR82">
            <v>0</v>
          </cell>
          <cell r="IS82">
            <v>0</v>
          </cell>
          <cell r="IT82">
            <v>0</v>
          </cell>
          <cell r="IU82">
            <v>0</v>
          </cell>
          <cell r="IV82">
            <v>0</v>
          </cell>
          <cell r="IW82">
            <v>0</v>
          </cell>
          <cell r="IX82">
            <v>0</v>
          </cell>
          <cell r="IY82">
            <v>0</v>
          </cell>
          <cell r="IZ82" t="str">
            <v>Provide any additional information about expected operating impacts. Note: subject to annual operating budget review.</v>
          </cell>
          <cell r="JA82">
            <v>225000</v>
          </cell>
          <cell r="JB82" t="str">
            <v xml:space="preserve">  (select)</v>
          </cell>
          <cell r="JC82">
            <v>0</v>
          </cell>
          <cell r="JD82" t="str">
            <v xml:space="preserve">  (select)</v>
          </cell>
          <cell r="JE82">
            <v>0</v>
          </cell>
          <cell r="JF82" t="str">
            <v xml:space="preserve">  (select)</v>
          </cell>
          <cell r="JG82">
            <v>0</v>
          </cell>
          <cell r="JH82">
            <v>0</v>
          </cell>
          <cell r="JI82">
            <v>225000</v>
          </cell>
          <cell r="JJ82">
            <v>0</v>
          </cell>
          <cell r="JK82">
            <v>0</v>
          </cell>
          <cell r="JL82">
            <v>0</v>
          </cell>
          <cell r="JM82">
            <v>0</v>
          </cell>
          <cell r="JN82">
            <v>0</v>
          </cell>
          <cell r="JO82">
            <v>225000</v>
          </cell>
          <cell r="JP82">
            <v>0</v>
          </cell>
          <cell r="JQ82">
            <v>0</v>
          </cell>
          <cell r="JR82">
            <v>0</v>
          </cell>
          <cell r="JS82">
            <v>0</v>
          </cell>
          <cell r="JT82">
            <v>0</v>
          </cell>
          <cell r="JU82">
            <v>225000</v>
          </cell>
          <cell r="JV82">
            <v>225000</v>
          </cell>
          <cell r="JW82">
            <v>0</v>
          </cell>
          <cell r="JX82">
            <v>0</v>
          </cell>
          <cell r="JY82">
            <v>0</v>
          </cell>
          <cell r="JZ82">
            <v>0</v>
          </cell>
          <cell r="KA82">
            <v>225000</v>
          </cell>
          <cell r="KB82">
            <v>0</v>
          </cell>
          <cell r="KC82">
            <v>0</v>
          </cell>
          <cell r="KD82">
            <v>0</v>
          </cell>
          <cell r="KE82">
            <v>0</v>
          </cell>
          <cell r="KF82">
            <v>0</v>
          </cell>
          <cell r="KG82">
            <v>225000</v>
          </cell>
          <cell r="KH82">
            <v>0</v>
          </cell>
          <cell r="KI82">
            <v>0</v>
          </cell>
          <cell r="KJ82">
            <v>0</v>
          </cell>
          <cell r="KK82">
            <v>0</v>
          </cell>
          <cell r="KL82">
            <v>0</v>
          </cell>
          <cell r="KM82">
            <v>225000</v>
          </cell>
          <cell r="KN82" t="str">
            <v>(select)</v>
          </cell>
          <cell r="KO82">
            <v>0</v>
          </cell>
          <cell r="KP82" t="str">
            <v>(select)</v>
          </cell>
          <cell r="KQ82">
            <v>0</v>
          </cell>
          <cell r="KR82" t="str">
            <v>(select)</v>
          </cell>
          <cell r="KS82">
            <v>0</v>
          </cell>
          <cell r="KT82" t="str">
            <v>Source of funds for Value Proposition (e.g. Capital Plan Program)</v>
          </cell>
          <cell r="KU82" t="str">
            <v>Provide applicable source of funds comments (e.g. which area specific DCL, which reserve etc).</v>
          </cell>
          <cell r="KV82">
            <v>0</v>
          </cell>
          <cell r="KW82">
            <v>0</v>
          </cell>
          <cell r="KX82" t="str">
            <v>(select)</v>
          </cell>
          <cell r="KY82">
            <v>0</v>
          </cell>
          <cell r="KZ82" t="str">
            <v>(select)</v>
          </cell>
          <cell r="LA82">
            <v>0</v>
          </cell>
          <cell r="LB82" t="str">
            <v>(select)</v>
          </cell>
          <cell r="LC82" t="str">
            <v>(select)</v>
          </cell>
          <cell r="LD82">
            <v>0</v>
          </cell>
          <cell r="LE82">
            <v>0</v>
          </cell>
          <cell r="LF82" t="str">
            <v>(select)</v>
          </cell>
          <cell r="LG82">
            <v>0</v>
          </cell>
          <cell r="LH82">
            <v>0</v>
          </cell>
          <cell r="LM82">
            <v>0</v>
          </cell>
          <cell r="LN82">
            <v>225000</v>
          </cell>
          <cell r="LO82">
            <v>0</v>
          </cell>
          <cell r="LP82">
            <v>0</v>
          </cell>
          <cell r="LQ82">
            <v>225000</v>
          </cell>
          <cell r="LR82">
            <v>0</v>
          </cell>
          <cell r="LS82" t="str">
            <v>Street Activity Improvements</v>
          </cell>
          <cell r="LT82" t="str">
            <v>2015-18 Street Activity Impr (Cap)</v>
          </cell>
          <cell r="LU82" t="str">
            <v>2015-18 Street Activity Impr (Cap)</v>
          </cell>
          <cell r="LV82" t="b">
            <v>1</v>
          </cell>
          <cell r="LW82">
            <v>0</v>
          </cell>
          <cell r="LX82">
            <v>0</v>
          </cell>
          <cell r="LY82" t="str">
            <v>91</v>
          </cell>
        </row>
        <row r="83">
          <cell r="B83" t="str">
            <v>E46</v>
          </cell>
          <cell r="C83">
            <v>2017</v>
          </cell>
          <cell r="D83">
            <v>0</v>
          </cell>
          <cell r="E83" t="str">
            <v>Engineering Services</v>
          </cell>
          <cell r="F83" t="str">
            <v>Engineering Services</v>
          </cell>
          <cell r="G83" t="str">
            <v>Jenniffer Sheel</v>
          </cell>
          <cell r="H83" t="str">
            <v>Project</v>
          </cell>
          <cell r="I83" t="str">
            <v>Capital</v>
          </cell>
          <cell r="J83" t="str">
            <v>Yes</v>
          </cell>
          <cell r="K83" t="str">
            <v>06. Transportation</v>
          </cell>
          <cell r="L83" t="str">
            <v>A. Walking and Cycling</v>
          </cell>
          <cell r="M83" t="str">
            <v xml:space="preserve">04. New </v>
          </cell>
          <cell r="N83" t="str">
            <v>800 Robson Plaza Construction</v>
          </cell>
          <cell r="O83" t="str">
            <v>Yes</v>
          </cell>
          <cell r="P83" t="str">
            <v>January</v>
          </cell>
          <cell r="Q83">
            <v>2017</v>
          </cell>
          <cell r="R83" t="str">
            <v>March</v>
          </cell>
          <cell r="S83">
            <v>2018</v>
          </cell>
          <cell r="T83" t="str">
            <v>New asset/service</v>
          </cell>
          <cell r="U83" t="str">
            <v>No</v>
          </cell>
          <cell r="V83">
            <v>0</v>
          </cell>
          <cell r="W83" t="str">
            <v>No</v>
          </cell>
          <cell r="X83" t="str">
            <v>(select)</v>
          </cell>
          <cell r="Y83" t="str">
            <v>No</v>
          </cell>
          <cell r="Z83" t="str">
            <v>Converting 800 Robson Street into a permanent pedestrian plaza to create a unique gathering space in the centre of downtown as approved by Council. The budget covers the expenditure of converting the plaza in both 2017 and 2018.</v>
          </cell>
          <cell r="AA83" t="str">
            <v>Public Engagement, Planning, Design, and Construction of the 800 Robson Plaza.</v>
          </cell>
          <cell r="AB83" t="str">
            <v xml:space="preserve">Identified as part of the mid-term capital plan refresh for Transportation. Report back on 800 Robson Plaza is scheduled for Dec 2016. Based on that, there may be some revisions required in the funding ask which will be included either in 2017 Budget Process or as a Q1 2017 Capital Budget Adjustment. </v>
          </cell>
          <cell r="AC83">
            <v>0</v>
          </cell>
          <cell r="AD83">
            <v>0</v>
          </cell>
          <cell r="AE83">
            <v>0</v>
          </cell>
          <cell r="AF83">
            <v>0</v>
          </cell>
          <cell r="AG83">
            <v>0</v>
          </cell>
          <cell r="AH83">
            <v>0</v>
          </cell>
          <cell r="AI83">
            <v>0</v>
          </cell>
          <cell r="AJ83">
            <v>0</v>
          </cell>
          <cell r="AK83">
            <v>0</v>
          </cell>
          <cell r="AL83">
            <v>120000</v>
          </cell>
          <cell r="AM83">
            <v>30000</v>
          </cell>
          <cell r="AN83">
            <v>30000</v>
          </cell>
          <cell r="AO83">
            <v>30000</v>
          </cell>
          <cell r="AP83">
            <v>30000</v>
          </cell>
          <cell r="AQ83" t="str">
            <v>No</v>
          </cell>
          <cell r="AR83">
            <v>0</v>
          </cell>
          <cell r="AS83">
            <v>0</v>
          </cell>
          <cell r="AT83">
            <v>0</v>
          </cell>
          <cell r="AU83">
            <v>0</v>
          </cell>
          <cell r="AV83">
            <v>0</v>
          </cell>
          <cell r="AW83" t="str">
            <v>No</v>
          </cell>
          <cell r="AX83">
            <v>0</v>
          </cell>
          <cell r="AY83">
            <v>0</v>
          </cell>
          <cell r="AZ83">
            <v>0</v>
          </cell>
          <cell r="BA83">
            <v>0</v>
          </cell>
          <cell r="BB83">
            <v>0</v>
          </cell>
          <cell r="BC83" t="str">
            <v>No</v>
          </cell>
          <cell r="BD83">
            <v>0</v>
          </cell>
          <cell r="BE83">
            <v>0</v>
          </cell>
          <cell r="BF83">
            <v>0</v>
          </cell>
          <cell r="BG83">
            <v>0</v>
          </cell>
          <cell r="BH83">
            <v>0</v>
          </cell>
          <cell r="BI83" t="str">
            <v>Yes</v>
          </cell>
          <cell r="BJ83">
            <v>2580000</v>
          </cell>
          <cell r="BK83">
            <v>645000</v>
          </cell>
          <cell r="BL83">
            <v>645000</v>
          </cell>
          <cell r="BM83">
            <v>645000</v>
          </cell>
          <cell r="BN83">
            <v>645000</v>
          </cell>
          <cell r="BO83" t="str">
            <v>Yes</v>
          </cell>
          <cell r="BP83">
            <v>300000</v>
          </cell>
          <cell r="BQ83">
            <v>75000</v>
          </cell>
          <cell r="BR83">
            <v>75000</v>
          </cell>
          <cell r="BS83">
            <v>75000</v>
          </cell>
          <cell r="BT83">
            <v>75000</v>
          </cell>
          <cell r="BU83">
            <v>0</v>
          </cell>
          <cell r="BV83">
            <v>0</v>
          </cell>
          <cell r="BW83">
            <v>0</v>
          </cell>
          <cell r="BX83">
            <v>0</v>
          </cell>
          <cell r="BY83">
            <v>0</v>
          </cell>
          <cell r="BZ83">
            <v>0</v>
          </cell>
          <cell r="CA83">
            <v>0</v>
          </cell>
          <cell r="CB83">
            <v>0</v>
          </cell>
          <cell r="CC83">
            <v>0</v>
          </cell>
          <cell r="CD83">
            <v>0</v>
          </cell>
          <cell r="CE83" t="str">
            <v>Yes</v>
          </cell>
          <cell r="CF83">
            <v>0</v>
          </cell>
          <cell r="CG83">
            <v>0</v>
          </cell>
          <cell r="CH83">
            <v>0</v>
          </cell>
          <cell r="CI83">
            <v>0</v>
          </cell>
          <cell r="CJ83">
            <v>0</v>
          </cell>
          <cell r="CK83">
            <v>0</v>
          </cell>
          <cell r="CL83">
            <v>0</v>
          </cell>
          <cell r="CM83">
            <v>0</v>
          </cell>
          <cell r="CN83">
            <v>0</v>
          </cell>
          <cell r="CO83">
            <v>0</v>
          </cell>
          <cell r="CP83">
            <v>3000000</v>
          </cell>
          <cell r="CQ83">
            <v>750000</v>
          </cell>
          <cell r="CR83">
            <v>750000</v>
          </cell>
          <cell r="CS83">
            <v>750000</v>
          </cell>
          <cell r="CT83">
            <v>750000</v>
          </cell>
          <cell r="CU83">
            <v>150000</v>
          </cell>
          <cell r="CV83">
            <v>30000</v>
          </cell>
          <cell r="CW83">
            <v>0</v>
          </cell>
          <cell r="CX83">
            <v>0</v>
          </cell>
          <cell r="CY83">
            <v>0</v>
          </cell>
          <cell r="CZ83" t="str">
            <v>No</v>
          </cell>
          <cell r="DA83">
            <v>0</v>
          </cell>
          <cell r="DB83">
            <v>0</v>
          </cell>
          <cell r="DC83">
            <v>0</v>
          </cell>
          <cell r="DD83">
            <v>0</v>
          </cell>
          <cell r="DE83">
            <v>0</v>
          </cell>
          <cell r="DF83" t="str">
            <v>No</v>
          </cell>
          <cell r="DG83">
            <v>0</v>
          </cell>
          <cell r="DH83">
            <v>0</v>
          </cell>
          <cell r="DI83">
            <v>0</v>
          </cell>
          <cell r="DJ83">
            <v>0</v>
          </cell>
          <cell r="DK83">
            <v>0</v>
          </cell>
          <cell r="DL83" t="str">
            <v>No</v>
          </cell>
          <cell r="DM83">
            <v>0</v>
          </cell>
          <cell r="DN83">
            <v>0</v>
          </cell>
          <cell r="DO83">
            <v>0</v>
          </cell>
          <cell r="DP83">
            <v>0</v>
          </cell>
          <cell r="DQ83">
            <v>0</v>
          </cell>
          <cell r="DR83" t="str">
            <v>Yes</v>
          </cell>
          <cell r="DS83">
            <v>3050000</v>
          </cell>
          <cell r="DT83">
            <v>470000</v>
          </cell>
          <cell r="DU83">
            <v>0</v>
          </cell>
          <cell r="DV83">
            <v>0</v>
          </cell>
          <cell r="DW83">
            <v>0</v>
          </cell>
          <cell r="DX83" t="str">
            <v>Yes</v>
          </cell>
          <cell r="DY83">
            <v>300000</v>
          </cell>
          <cell r="DZ83">
            <v>0</v>
          </cell>
          <cell r="EA83">
            <v>0</v>
          </cell>
          <cell r="EB83">
            <v>0</v>
          </cell>
          <cell r="EC83">
            <v>0</v>
          </cell>
          <cell r="ED83">
            <v>0</v>
          </cell>
          <cell r="EE83">
            <v>0</v>
          </cell>
          <cell r="EF83">
            <v>0</v>
          </cell>
          <cell r="EG83">
            <v>0</v>
          </cell>
          <cell r="EH83">
            <v>0</v>
          </cell>
          <cell r="EI83">
            <v>0</v>
          </cell>
          <cell r="EJ83">
            <v>0</v>
          </cell>
          <cell r="EK83">
            <v>0</v>
          </cell>
          <cell r="EL83">
            <v>0</v>
          </cell>
          <cell r="EM83">
            <v>0</v>
          </cell>
          <cell r="EN83" t="str">
            <v>Yes</v>
          </cell>
          <cell r="EO83">
            <v>0</v>
          </cell>
          <cell r="EP83">
            <v>0</v>
          </cell>
          <cell r="EQ83">
            <v>0</v>
          </cell>
          <cell r="ER83">
            <v>0</v>
          </cell>
          <cell r="ES83">
            <v>0</v>
          </cell>
          <cell r="ET83">
            <v>0</v>
          </cell>
          <cell r="EU83">
            <v>0</v>
          </cell>
          <cell r="EV83">
            <v>0</v>
          </cell>
          <cell r="EW83">
            <v>0</v>
          </cell>
          <cell r="EX83">
            <v>0</v>
          </cell>
          <cell r="EY83">
            <v>3500000</v>
          </cell>
          <cell r="EZ83">
            <v>500000</v>
          </cell>
          <cell r="FA83">
            <v>0</v>
          </cell>
          <cell r="FB83">
            <v>0</v>
          </cell>
          <cell r="FC83">
            <v>0</v>
          </cell>
          <cell r="FD83">
            <v>150000</v>
          </cell>
          <cell r="FE83">
            <v>0</v>
          </cell>
          <cell r="FF83">
            <v>0</v>
          </cell>
          <cell r="FG83">
            <v>0</v>
          </cell>
          <cell r="FH83">
            <v>3050000</v>
          </cell>
          <cell r="FI83">
            <v>300000</v>
          </cell>
          <cell r="FJ83">
            <v>0</v>
          </cell>
          <cell r="FK83">
            <v>0</v>
          </cell>
          <cell r="FL83">
            <v>0</v>
          </cell>
          <cell r="FM83">
            <v>0</v>
          </cell>
          <cell r="FN83">
            <v>3500000</v>
          </cell>
          <cell r="FO83">
            <v>0</v>
          </cell>
          <cell r="FP83" t="str">
            <v>Estimate (possibility of variance &lt;25%)</v>
          </cell>
          <cell r="FQ83">
            <v>0</v>
          </cell>
          <cell r="FR83">
            <v>0</v>
          </cell>
          <cell r="FS83">
            <v>0</v>
          </cell>
          <cell r="FT83">
            <v>0</v>
          </cell>
          <cell r="FU83">
            <v>0</v>
          </cell>
          <cell r="FV83">
            <v>0</v>
          </cell>
          <cell r="FW83">
            <v>0</v>
          </cell>
          <cell r="FX83" t="str">
            <v>(select)</v>
          </cell>
          <cell r="FY83">
            <v>0</v>
          </cell>
          <cell r="FZ83">
            <v>0</v>
          </cell>
          <cell r="GA83">
            <v>0</v>
          </cell>
          <cell r="GB83">
            <v>0</v>
          </cell>
          <cell r="GC83">
            <v>0</v>
          </cell>
          <cell r="GD83">
            <v>0</v>
          </cell>
          <cell r="GE83" t="str">
            <v>(select)</v>
          </cell>
          <cell r="GF83">
            <v>0</v>
          </cell>
          <cell r="GG83">
            <v>0</v>
          </cell>
          <cell r="GH83">
            <v>0</v>
          </cell>
          <cell r="GI83">
            <v>0</v>
          </cell>
          <cell r="GJ83">
            <v>0</v>
          </cell>
          <cell r="GK83">
            <v>0</v>
          </cell>
          <cell r="GL83" t="str">
            <v>(select)</v>
          </cell>
          <cell r="GM83">
            <v>0</v>
          </cell>
          <cell r="GN83">
            <v>0</v>
          </cell>
          <cell r="GO83">
            <v>0</v>
          </cell>
          <cell r="GP83">
            <v>0</v>
          </cell>
          <cell r="GQ83">
            <v>0</v>
          </cell>
          <cell r="GR83">
            <v>0</v>
          </cell>
          <cell r="GS83" t="str">
            <v>(select)</v>
          </cell>
          <cell r="GT83">
            <v>0</v>
          </cell>
          <cell r="GU83">
            <v>0</v>
          </cell>
          <cell r="GV83">
            <v>0</v>
          </cell>
          <cell r="GW83">
            <v>0</v>
          </cell>
          <cell r="GX83">
            <v>0</v>
          </cell>
          <cell r="GY83">
            <v>0</v>
          </cell>
          <cell r="GZ83">
            <v>0</v>
          </cell>
          <cell r="HA83">
            <v>0</v>
          </cell>
          <cell r="HB83">
            <v>0</v>
          </cell>
          <cell r="HC83">
            <v>0</v>
          </cell>
          <cell r="HD83">
            <v>0</v>
          </cell>
          <cell r="HE83">
            <v>0</v>
          </cell>
          <cell r="HF83">
            <v>0</v>
          </cell>
          <cell r="HG83">
            <v>0</v>
          </cell>
          <cell r="HH83">
            <v>0</v>
          </cell>
          <cell r="HI83">
            <v>0</v>
          </cell>
          <cell r="HJ83">
            <v>0</v>
          </cell>
          <cell r="HK83">
            <v>0</v>
          </cell>
          <cell r="HL83" t="str">
            <v>External Party Costs</v>
          </cell>
          <cell r="HM83">
            <v>50000</v>
          </cell>
          <cell r="HN83">
            <v>75000</v>
          </cell>
          <cell r="HO83">
            <v>75000</v>
          </cell>
          <cell r="HP83">
            <v>75000</v>
          </cell>
          <cell r="HQ83">
            <v>75000</v>
          </cell>
          <cell r="HR83">
            <v>350000</v>
          </cell>
          <cell r="HS83" t="str">
            <v>(select)</v>
          </cell>
          <cell r="HT83">
            <v>0</v>
          </cell>
          <cell r="HU83">
            <v>0</v>
          </cell>
          <cell r="HV83">
            <v>0</v>
          </cell>
          <cell r="HW83">
            <v>0</v>
          </cell>
          <cell r="HX83">
            <v>0</v>
          </cell>
          <cell r="HY83">
            <v>0</v>
          </cell>
          <cell r="HZ83" t="str">
            <v>(select)</v>
          </cell>
          <cell r="IA83">
            <v>0</v>
          </cell>
          <cell r="IB83">
            <v>0</v>
          </cell>
          <cell r="IC83">
            <v>0</v>
          </cell>
          <cell r="ID83">
            <v>0</v>
          </cell>
          <cell r="IE83">
            <v>0</v>
          </cell>
          <cell r="IF83">
            <v>0</v>
          </cell>
          <cell r="IG83" t="str">
            <v>(select)</v>
          </cell>
          <cell r="IH83">
            <v>0</v>
          </cell>
          <cell r="II83">
            <v>0</v>
          </cell>
          <cell r="IJ83">
            <v>0</v>
          </cell>
          <cell r="IK83">
            <v>0</v>
          </cell>
          <cell r="IL83">
            <v>0</v>
          </cell>
          <cell r="IM83">
            <v>0</v>
          </cell>
          <cell r="IN83">
            <v>50000</v>
          </cell>
          <cell r="IO83">
            <v>75000</v>
          </cell>
          <cell r="IP83">
            <v>75000</v>
          </cell>
          <cell r="IQ83">
            <v>75000</v>
          </cell>
          <cell r="IR83">
            <v>75000</v>
          </cell>
          <cell r="IS83">
            <v>350000</v>
          </cell>
          <cell r="IT83">
            <v>-50000</v>
          </cell>
          <cell r="IU83">
            <v>-75000</v>
          </cell>
          <cell r="IV83">
            <v>-75000</v>
          </cell>
          <cell r="IW83">
            <v>-75000</v>
          </cell>
          <cell r="IX83">
            <v>-75000</v>
          </cell>
          <cell r="IY83">
            <v>-350000</v>
          </cell>
          <cell r="IZ83" t="str">
            <v>2017 operating impact will be absorbed as a part of the approved 2017 budget.
Future operating costs impact are yet to be determined. They relate to programming and operations of the plaza with key partners. Opportunities for revenue to be determined as well.</v>
          </cell>
          <cell r="JA83">
            <v>3500000</v>
          </cell>
          <cell r="JB83" t="str">
            <v xml:space="preserve">  (select)</v>
          </cell>
          <cell r="JC83">
            <v>0</v>
          </cell>
          <cell r="JD83" t="str">
            <v xml:space="preserve">  (select)</v>
          </cell>
          <cell r="JE83">
            <v>0</v>
          </cell>
          <cell r="JF83" t="str">
            <v xml:space="preserve">  (select)</v>
          </cell>
          <cell r="JG83">
            <v>0</v>
          </cell>
          <cell r="JH83">
            <v>0</v>
          </cell>
          <cell r="JI83">
            <v>3500000</v>
          </cell>
          <cell r="JJ83">
            <v>0</v>
          </cell>
          <cell r="JK83">
            <v>0</v>
          </cell>
          <cell r="JL83">
            <v>0</v>
          </cell>
          <cell r="JM83">
            <v>0</v>
          </cell>
          <cell r="JN83">
            <v>0</v>
          </cell>
          <cell r="JO83">
            <v>3500000</v>
          </cell>
          <cell r="JP83">
            <v>0</v>
          </cell>
          <cell r="JQ83">
            <v>0</v>
          </cell>
          <cell r="JR83">
            <v>0</v>
          </cell>
          <cell r="JS83">
            <v>0</v>
          </cell>
          <cell r="JT83">
            <v>0</v>
          </cell>
          <cell r="JU83">
            <v>3500000</v>
          </cell>
          <cell r="JV83">
            <v>3000000</v>
          </cell>
          <cell r="JW83">
            <v>0</v>
          </cell>
          <cell r="JX83">
            <v>0</v>
          </cell>
          <cell r="JY83">
            <v>0</v>
          </cell>
          <cell r="JZ83">
            <v>0</v>
          </cell>
          <cell r="KA83">
            <v>3000000</v>
          </cell>
          <cell r="KB83">
            <v>0</v>
          </cell>
          <cell r="KC83">
            <v>0</v>
          </cell>
          <cell r="KD83">
            <v>0</v>
          </cell>
          <cell r="KE83">
            <v>0</v>
          </cell>
          <cell r="KF83">
            <v>0</v>
          </cell>
          <cell r="KG83">
            <v>3000000</v>
          </cell>
          <cell r="KH83">
            <v>0</v>
          </cell>
          <cell r="KI83">
            <v>0</v>
          </cell>
          <cell r="KJ83">
            <v>0</v>
          </cell>
          <cell r="KK83">
            <v>0</v>
          </cell>
          <cell r="KL83">
            <v>0</v>
          </cell>
          <cell r="KM83">
            <v>3000000</v>
          </cell>
          <cell r="KN83" t="str">
            <v>(select)</v>
          </cell>
          <cell r="KO83">
            <v>0</v>
          </cell>
          <cell r="KP83" t="str">
            <v>(select)</v>
          </cell>
          <cell r="KQ83">
            <v>0</v>
          </cell>
          <cell r="KR83" t="str">
            <v>(select)</v>
          </cell>
          <cell r="KS83">
            <v>0</v>
          </cell>
          <cell r="KT83" t="str">
            <v>Source of funds for Value Proposition (e.g. Capital Plan Program)</v>
          </cell>
          <cell r="KU83" t="str">
            <v>Provide applicable source of funds comments (e.g. which area specific DCL, which reserve etc).</v>
          </cell>
          <cell r="KV83">
            <v>0</v>
          </cell>
          <cell r="KW83">
            <v>0</v>
          </cell>
          <cell r="KX83" t="str">
            <v>(select)</v>
          </cell>
          <cell r="KY83">
            <v>0</v>
          </cell>
          <cell r="KZ83" t="str">
            <v>(select)</v>
          </cell>
          <cell r="LA83">
            <v>0</v>
          </cell>
          <cell r="LB83" t="str">
            <v>(select)</v>
          </cell>
          <cell r="LC83" t="str">
            <v>(select)</v>
          </cell>
          <cell r="LD83">
            <v>0</v>
          </cell>
          <cell r="LE83">
            <v>0</v>
          </cell>
          <cell r="LF83" t="str">
            <v>(select)</v>
          </cell>
          <cell r="LG83">
            <v>0</v>
          </cell>
          <cell r="LH83">
            <v>0</v>
          </cell>
          <cell r="LM83">
            <v>0</v>
          </cell>
          <cell r="LN83">
            <v>3500000</v>
          </cell>
          <cell r="LO83">
            <v>0</v>
          </cell>
          <cell r="LP83">
            <v>0</v>
          </cell>
          <cell r="LQ83">
            <v>3500000</v>
          </cell>
          <cell r="LR83">
            <v>0</v>
          </cell>
          <cell r="LS83" t="str">
            <v>800 Robson Plaza Construction</v>
          </cell>
          <cell r="LT83" t="str">
            <v>800 Robson Plaza Construction</v>
          </cell>
          <cell r="LU83" t="str">
            <v>800 Robson Plaza Construction</v>
          </cell>
          <cell r="LV83" t="b">
            <v>1</v>
          </cell>
          <cell r="LW83">
            <v>0</v>
          </cell>
          <cell r="LX83">
            <v>0</v>
          </cell>
          <cell r="LY83" t="str">
            <v>91</v>
          </cell>
        </row>
        <row r="84">
          <cell r="B84" t="str">
            <v>E47</v>
          </cell>
          <cell r="C84">
            <v>2017</v>
          </cell>
          <cell r="D84">
            <v>42655</v>
          </cell>
          <cell r="E84" t="str">
            <v>Engineering Services</v>
          </cell>
          <cell r="F84" t="str">
            <v>(select)</v>
          </cell>
          <cell r="G84" t="str">
            <v>Kathryn Kolbuch/Winston Chou</v>
          </cell>
          <cell r="H84" t="str">
            <v>Program</v>
          </cell>
          <cell r="I84" t="str">
            <v>Capital</v>
          </cell>
          <cell r="J84" t="str">
            <v>No</v>
          </cell>
          <cell r="K84" t="str">
            <v>06. Transportation</v>
          </cell>
          <cell r="L84" t="str">
            <v>C. Major Roads</v>
          </cell>
          <cell r="M84" t="str">
            <v>03. Replacement &amp; major upgrades</v>
          </cell>
          <cell r="N84" t="str">
            <v>Major Roads - Rehabilitation - MRN</v>
          </cell>
          <cell r="O84" t="str">
            <v>No</v>
          </cell>
          <cell r="P84" t="str">
            <v>January</v>
          </cell>
          <cell r="Q84">
            <v>2017</v>
          </cell>
          <cell r="R84" t="str">
            <v>December</v>
          </cell>
          <cell r="S84">
            <v>2017</v>
          </cell>
          <cell r="T84" t="str">
            <v>Existing asset/service</v>
          </cell>
          <cell r="U84" t="str">
            <v>No</v>
          </cell>
          <cell r="V84" t="str">
            <v>CER-00191</v>
          </cell>
          <cell r="W84" t="str">
            <v>No</v>
          </cell>
          <cell r="X84" t="str">
            <v>(select)</v>
          </cell>
          <cell r="Y84" t="str">
            <v>No</v>
          </cell>
          <cell r="Z84" t="str">
            <v>This program provides for the rehabilitation of the City's arterial streets that are part of the region's Major Road Network (MRN) where major capital restoration work is required to maintain the integrity of the street asset and extend the service life of the entire road structure. These roads must be maintained to a regional standard to maintain TransLink funding.</v>
          </cell>
          <cell r="AA84" t="str">
            <v>Rehabilitation typically consists of the removal and replacement of the surface layer of pavement (grind and overlay), and in severe cases may also include reconstruction of the entire pavement structure and/or the reconstruction of damaged or substandard curbs.  This year's funding is expected to provide for the rehabilitation of approximately 5 km of arterial MRN pavements.</v>
          </cell>
          <cell r="AB84">
            <v>0</v>
          </cell>
          <cell r="AC84" t="str">
            <v>km of Network Rehabilitated</v>
          </cell>
          <cell r="AD84">
            <v>4</v>
          </cell>
          <cell r="AE84" t="str">
            <v>km</v>
          </cell>
          <cell r="AF84" t="str">
            <v>% of Network Rehabilitated</v>
          </cell>
          <cell r="AG84">
            <v>3</v>
          </cell>
          <cell r="AH84" t="str">
            <v>%</v>
          </cell>
          <cell r="AI84">
            <v>0</v>
          </cell>
          <cell r="AJ84">
            <v>0</v>
          </cell>
          <cell r="AK84">
            <v>0</v>
          </cell>
          <cell r="AL84">
            <v>900000</v>
          </cell>
          <cell r="AM84">
            <v>150000</v>
          </cell>
          <cell r="AN84">
            <v>300000</v>
          </cell>
          <cell r="AO84">
            <v>300000</v>
          </cell>
          <cell r="AP84">
            <v>150000</v>
          </cell>
          <cell r="AQ84" t="str">
            <v>Yes</v>
          </cell>
          <cell r="AR84">
            <v>1300000</v>
          </cell>
          <cell r="AS84">
            <v>200000</v>
          </cell>
          <cell r="AT84">
            <v>450000</v>
          </cell>
          <cell r="AU84">
            <v>450000</v>
          </cell>
          <cell r="AV84">
            <v>200000</v>
          </cell>
          <cell r="AW84" t="str">
            <v>Both</v>
          </cell>
          <cell r="AX84">
            <v>900000</v>
          </cell>
          <cell r="AY84">
            <v>150000</v>
          </cell>
          <cell r="AZ84">
            <v>300000</v>
          </cell>
          <cell r="BA84">
            <v>300000</v>
          </cell>
          <cell r="BB84">
            <v>150000</v>
          </cell>
          <cell r="BC84" t="str">
            <v>(select)</v>
          </cell>
          <cell r="BD84">
            <v>0</v>
          </cell>
          <cell r="BE84">
            <v>0</v>
          </cell>
          <cell r="BF84">
            <v>0</v>
          </cell>
          <cell r="BG84">
            <v>0</v>
          </cell>
          <cell r="BH84">
            <v>0</v>
          </cell>
          <cell r="BI84" t="str">
            <v>(select)</v>
          </cell>
          <cell r="BJ84">
            <v>0</v>
          </cell>
          <cell r="BK84">
            <v>0</v>
          </cell>
          <cell r="BL84">
            <v>0</v>
          </cell>
          <cell r="BM84">
            <v>0</v>
          </cell>
          <cell r="BN84">
            <v>0</v>
          </cell>
          <cell r="BO84" t="str">
            <v>(select)</v>
          </cell>
          <cell r="BP84">
            <v>0</v>
          </cell>
          <cell r="BQ84">
            <v>0</v>
          </cell>
          <cell r="BR84">
            <v>0</v>
          </cell>
          <cell r="BS84">
            <v>0</v>
          </cell>
          <cell r="BT84">
            <v>0</v>
          </cell>
          <cell r="BU84">
            <v>0</v>
          </cell>
          <cell r="BV84">
            <v>0</v>
          </cell>
          <cell r="BW84">
            <v>0</v>
          </cell>
          <cell r="BX84">
            <v>0</v>
          </cell>
          <cell r="BY84">
            <v>0</v>
          </cell>
          <cell r="BZ84">
            <v>1000000</v>
          </cell>
          <cell r="CA84">
            <v>150000</v>
          </cell>
          <cell r="CB84">
            <v>350000</v>
          </cell>
          <cell r="CC84">
            <v>350000</v>
          </cell>
          <cell r="CD84">
            <v>150000</v>
          </cell>
          <cell r="CE84" t="str">
            <v>(select)</v>
          </cell>
          <cell r="CF84">
            <v>0</v>
          </cell>
          <cell r="CG84">
            <v>0</v>
          </cell>
          <cell r="CH84">
            <v>0</v>
          </cell>
          <cell r="CI84">
            <v>0</v>
          </cell>
          <cell r="CJ84">
            <v>0</v>
          </cell>
          <cell r="CK84">
            <v>661000</v>
          </cell>
          <cell r="CL84">
            <v>100000</v>
          </cell>
          <cell r="CM84">
            <v>230500</v>
          </cell>
          <cell r="CN84">
            <v>230500</v>
          </cell>
          <cell r="CO84">
            <v>100000</v>
          </cell>
          <cell r="CP84">
            <v>4761000</v>
          </cell>
          <cell r="CQ84">
            <v>750000</v>
          </cell>
          <cell r="CR84">
            <v>1630500</v>
          </cell>
          <cell r="CS84">
            <v>1630500</v>
          </cell>
          <cell r="CT84">
            <v>750000</v>
          </cell>
          <cell r="CU84">
            <v>900000</v>
          </cell>
          <cell r="CV84">
            <v>900000</v>
          </cell>
          <cell r="CW84">
            <v>900000</v>
          </cell>
          <cell r="CX84">
            <v>900000</v>
          </cell>
          <cell r="CY84">
            <v>900000</v>
          </cell>
          <cell r="CZ84" t="str">
            <v>Yes</v>
          </cell>
          <cell r="DA84">
            <v>1300000</v>
          </cell>
          <cell r="DB84">
            <v>1300000</v>
          </cell>
          <cell r="DC84">
            <v>1300000</v>
          </cell>
          <cell r="DD84">
            <v>1300000</v>
          </cell>
          <cell r="DE84">
            <v>1300000</v>
          </cell>
          <cell r="DF84" t="str">
            <v>Both</v>
          </cell>
          <cell r="DG84">
            <v>900000</v>
          </cell>
          <cell r="DH84">
            <v>900000</v>
          </cell>
          <cell r="DI84">
            <v>900000</v>
          </cell>
          <cell r="DJ84">
            <v>900000</v>
          </cell>
          <cell r="DK84">
            <v>900000</v>
          </cell>
          <cell r="DL84" t="str">
            <v>(select)</v>
          </cell>
          <cell r="DM84">
            <v>0</v>
          </cell>
          <cell r="DN84">
            <v>0</v>
          </cell>
          <cell r="DO84">
            <v>0</v>
          </cell>
          <cell r="DP84">
            <v>0</v>
          </cell>
          <cell r="DQ84">
            <v>0</v>
          </cell>
          <cell r="DR84" t="str">
            <v>(select)</v>
          </cell>
          <cell r="DS84">
            <v>0</v>
          </cell>
          <cell r="DT84">
            <v>0</v>
          </cell>
          <cell r="DU84">
            <v>0</v>
          </cell>
          <cell r="DV84">
            <v>0</v>
          </cell>
          <cell r="DW84">
            <v>0</v>
          </cell>
          <cell r="DX84" t="str">
            <v>(select)</v>
          </cell>
          <cell r="DY84">
            <v>0</v>
          </cell>
          <cell r="DZ84">
            <v>0</v>
          </cell>
          <cell r="EA84">
            <v>0</v>
          </cell>
          <cell r="EB84">
            <v>0</v>
          </cell>
          <cell r="EC84">
            <v>0</v>
          </cell>
          <cell r="ED84">
            <v>0</v>
          </cell>
          <cell r="EE84">
            <v>0</v>
          </cell>
          <cell r="EF84">
            <v>0</v>
          </cell>
          <cell r="EG84">
            <v>0</v>
          </cell>
          <cell r="EH84">
            <v>0</v>
          </cell>
          <cell r="EI84">
            <v>1000000</v>
          </cell>
          <cell r="EJ84">
            <v>1000000</v>
          </cell>
          <cell r="EK84">
            <v>1000000</v>
          </cell>
          <cell r="EL84">
            <v>1000000</v>
          </cell>
          <cell r="EM84">
            <v>1000000</v>
          </cell>
          <cell r="EN84" t="str">
            <v>(select)</v>
          </cell>
          <cell r="EO84">
            <v>0</v>
          </cell>
          <cell r="EP84">
            <v>0</v>
          </cell>
          <cell r="EQ84">
            <v>0</v>
          </cell>
          <cell r="ER84">
            <v>0</v>
          </cell>
          <cell r="ES84">
            <v>0</v>
          </cell>
          <cell r="ET84">
            <v>661000</v>
          </cell>
          <cell r="EU84">
            <v>661000</v>
          </cell>
          <cell r="EV84">
            <v>661000</v>
          </cell>
          <cell r="EW84">
            <v>661000</v>
          </cell>
          <cell r="EX84">
            <v>661000</v>
          </cell>
          <cell r="EY84">
            <v>4761000</v>
          </cell>
          <cell r="EZ84">
            <v>4761000</v>
          </cell>
          <cell r="FA84">
            <v>4761000</v>
          </cell>
          <cell r="FB84">
            <v>4761000</v>
          </cell>
          <cell r="FC84">
            <v>4761000</v>
          </cell>
          <cell r="FD84">
            <v>4500000</v>
          </cell>
          <cell r="FE84">
            <v>6500000</v>
          </cell>
          <cell r="FF84">
            <v>4500000</v>
          </cell>
          <cell r="FG84">
            <v>0</v>
          </cell>
          <cell r="FH84">
            <v>0</v>
          </cell>
          <cell r="FI84">
            <v>0</v>
          </cell>
          <cell r="FJ84">
            <v>0</v>
          </cell>
          <cell r="FK84">
            <v>5000000</v>
          </cell>
          <cell r="FL84">
            <v>0</v>
          </cell>
          <cell r="FM84">
            <v>3305000</v>
          </cell>
          <cell r="FN84">
            <v>23805000</v>
          </cell>
          <cell r="FO84">
            <v>0</v>
          </cell>
          <cell r="FP84" t="str">
            <v>Estimate (possibility of variance &lt;25%)</v>
          </cell>
          <cell r="FQ84" t="str">
            <v>Funding for this program is provided by TransLink through the MRN - OMR program.  Program funds are restricted according to the funding agreement. Major MRN Arterial pavements typically need to be rehabilitated every 15-25 years (4-6% network/yr)</v>
          </cell>
          <cell r="FR84">
            <v>0</v>
          </cell>
          <cell r="FS84">
            <v>0</v>
          </cell>
          <cell r="FT84">
            <v>0</v>
          </cell>
          <cell r="FU84">
            <v>0</v>
          </cell>
          <cell r="FV84">
            <v>0</v>
          </cell>
          <cell r="FW84">
            <v>0</v>
          </cell>
          <cell r="FX84" t="str">
            <v>(select)</v>
          </cell>
          <cell r="FY84">
            <v>0</v>
          </cell>
          <cell r="FZ84">
            <v>0</v>
          </cell>
          <cell r="GA84">
            <v>0</v>
          </cell>
          <cell r="GB84">
            <v>0</v>
          </cell>
          <cell r="GC84">
            <v>0</v>
          </cell>
          <cell r="GD84">
            <v>0</v>
          </cell>
          <cell r="GE84" t="str">
            <v>(select)</v>
          </cell>
          <cell r="GF84">
            <v>0</v>
          </cell>
          <cell r="GG84">
            <v>0</v>
          </cell>
          <cell r="GH84">
            <v>0</v>
          </cell>
          <cell r="GI84">
            <v>0</v>
          </cell>
          <cell r="GJ84">
            <v>0</v>
          </cell>
          <cell r="GK84">
            <v>0</v>
          </cell>
          <cell r="GL84" t="str">
            <v>(select)</v>
          </cell>
          <cell r="GM84">
            <v>0</v>
          </cell>
          <cell r="GN84">
            <v>0</v>
          </cell>
          <cell r="GO84">
            <v>0</v>
          </cell>
          <cell r="GP84">
            <v>0</v>
          </cell>
          <cell r="GQ84">
            <v>0</v>
          </cell>
          <cell r="GR84">
            <v>0</v>
          </cell>
          <cell r="GS84" t="str">
            <v>(select)</v>
          </cell>
          <cell r="GT84">
            <v>0</v>
          </cell>
          <cell r="GU84">
            <v>0</v>
          </cell>
          <cell r="GV84">
            <v>0</v>
          </cell>
          <cell r="GW84">
            <v>0</v>
          </cell>
          <cell r="GX84">
            <v>0</v>
          </cell>
          <cell r="GY84">
            <v>0</v>
          </cell>
          <cell r="GZ84">
            <v>0</v>
          </cell>
          <cell r="HA84">
            <v>0</v>
          </cell>
          <cell r="HB84">
            <v>0</v>
          </cell>
          <cell r="HC84">
            <v>0</v>
          </cell>
          <cell r="HD84">
            <v>0</v>
          </cell>
          <cell r="HE84">
            <v>0</v>
          </cell>
          <cell r="HF84">
            <v>0</v>
          </cell>
          <cell r="HG84">
            <v>0</v>
          </cell>
          <cell r="HH84">
            <v>0</v>
          </cell>
          <cell r="HI84">
            <v>0</v>
          </cell>
          <cell r="HJ84">
            <v>0</v>
          </cell>
          <cell r="HK84">
            <v>0</v>
          </cell>
          <cell r="HL84" t="str">
            <v>(select)</v>
          </cell>
          <cell r="HM84">
            <v>0</v>
          </cell>
          <cell r="HN84">
            <v>0</v>
          </cell>
          <cell r="HO84">
            <v>0</v>
          </cell>
          <cell r="HP84">
            <v>0</v>
          </cell>
          <cell r="HQ84">
            <v>0</v>
          </cell>
          <cell r="HR84">
            <v>0</v>
          </cell>
          <cell r="HS84" t="str">
            <v>(select)</v>
          </cell>
          <cell r="HT84">
            <v>0</v>
          </cell>
          <cell r="HU84">
            <v>0</v>
          </cell>
          <cell r="HV84">
            <v>0</v>
          </cell>
          <cell r="HW84">
            <v>0</v>
          </cell>
          <cell r="HX84">
            <v>0</v>
          </cell>
          <cell r="HY84">
            <v>0</v>
          </cell>
          <cell r="HZ84" t="str">
            <v>(select)</v>
          </cell>
          <cell r="IA84">
            <v>0</v>
          </cell>
          <cell r="IB84">
            <v>0</v>
          </cell>
          <cell r="IC84">
            <v>0</v>
          </cell>
          <cell r="ID84">
            <v>0</v>
          </cell>
          <cell r="IE84">
            <v>0</v>
          </cell>
          <cell r="IF84">
            <v>0</v>
          </cell>
          <cell r="IG84" t="str">
            <v>(select)</v>
          </cell>
          <cell r="IH84">
            <v>0</v>
          </cell>
          <cell r="II84">
            <v>0</v>
          </cell>
          <cell r="IJ84">
            <v>0</v>
          </cell>
          <cell r="IK84">
            <v>0</v>
          </cell>
          <cell r="IL84">
            <v>0</v>
          </cell>
          <cell r="IM84">
            <v>0</v>
          </cell>
          <cell r="IN84">
            <v>0</v>
          </cell>
          <cell r="IO84">
            <v>0</v>
          </cell>
          <cell r="IP84">
            <v>0</v>
          </cell>
          <cell r="IQ84">
            <v>0</v>
          </cell>
          <cell r="IR84">
            <v>0</v>
          </cell>
          <cell r="IS84">
            <v>0</v>
          </cell>
          <cell r="IT84">
            <v>0</v>
          </cell>
          <cell r="IU84">
            <v>0</v>
          </cell>
          <cell r="IV84">
            <v>0</v>
          </cell>
          <cell r="IW84">
            <v>0</v>
          </cell>
          <cell r="IX84">
            <v>0</v>
          </cell>
          <cell r="IY84">
            <v>0</v>
          </cell>
          <cell r="IZ84" t="str">
            <v>Provide any additional information about expected operating impacts. Note: subject to annual operating budget review.</v>
          </cell>
          <cell r="JA84">
            <v>4761000</v>
          </cell>
          <cell r="JB84" t="str">
            <v xml:space="preserve">  Translink</v>
          </cell>
          <cell r="JC84">
            <v>2261000</v>
          </cell>
          <cell r="JD84" t="str">
            <v xml:space="preserve">  (select)</v>
          </cell>
          <cell r="JE84">
            <v>0</v>
          </cell>
          <cell r="JF84" t="str">
            <v xml:space="preserve">  (select)</v>
          </cell>
          <cell r="JG84">
            <v>0</v>
          </cell>
          <cell r="JH84">
            <v>2261000</v>
          </cell>
          <cell r="JI84">
            <v>2500000</v>
          </cell>
          <cell r="JJ84">
            <v>0</v>
          </cell>
          <cell r="JK84">
            <v>0</v>
          </cell>
          <cell r="JL84">
            <v>0</v>
          </cell>
          <cell r="JM84">
            <v>0</v>
          </cell>
          <cell r="JN84">
            <v>0</v>
          </cell>
          <cell r="JO84">
            <v>0</v>
          </cell>
          <cell r="JP84">
            <v>0</v>
          </cell>
          <cell r="JQ84">
            <v>0</v>
          </cell>
          <cell r="JR84">
            <v>2500000</v>
          </cell>
          <cell r="JS84">
            <v>0</v>
          </cell>
          <cell r="JT84">
            <v>0</v>
          </cell>
          <cell r="JU84">
            <v>2500000</v>
          </cell>
          <cell r="JV84">
            <v>4761000</v>
          </cell>
          <cell r="JW84">
            <v>2261000</v>
          </cell>
          <cell r="JX84">
            <v>0</v>
          </cell>
          <cell r="JY84">
            <v>0</v>
          </cell>
          <cell r="JZ84">
            <v>2261000</v>
          </cell>
          <cell r="KA84">
            <v>2500000</v>
          </cell>
          <cell r="KB84">
            <v>0</v>
          </cell>
          <cell r="KC84">
            <v>0</v>
          </cell>
          <cell r="KD84">
            <v>0</v>
          </cell>
          <cell r="KE84">
            <v>0</v>
          </cell>
          <cell r="KF84">
            <v>0</v>
          </cell>
          <cell r="KG84">
            <v>0</v>
          </cell>
          <cell r="KH84">
            <v>0</v>
          </cell>
          <cell r="KI84">
            <v>0</v>
          </cell>
          <cell r="KJ84">
            <v>2500000</v>
          </cell>
          <cell r="KK84">
            <v>0</v>
          </cell>
          <cell r="KL84">
            <v>0</v>
          </cell>
          <cell r="KM84">
            <v>2500000</v>
          </cell>
          <cell r="KN84" t="str">
            <v>Yes</v>
          </cell>
          <cell r="KO84" t="str">
            <v>Rehab funding from Translink</v>
          </cell>
          <cell r="KP84" t="str">
            <v>(select)</v>
          </cell>
          <cell r="KQ84">
            <v>0</v>
          </cell>
          <cell r="KR84" t="str">
            <v>(select)</v>
          </cell>
          <cell r="KS84">
            <v>0</v>
          </cell>
          <cell r="KT84" t="str">
            <v>Source of funds for Value Proposition (e.g. Capital Plan Program)</v>
          </cell>
          <cell r="KU84" t="str">
            <v>MRN Reserve</v>
          </cell>
          <cell r="KV84">
            <v>0</v>
          </cell>
          <cell r="KW84">
            <v>0</v>
          </cell>
          <cell r="KX84" t="str">
            <v>(select)</v>
          </cell>
          <cell r="KY84">
            <v>0</v>
          </cell>
          <cell r="KZ84" t="str">
            <v>(select)</v>
          </cell>
          <cell r="LA84">
            <v>0</v>
          </cell>
          <cell r="LB84" t="str">
            <v>(select)</v>
          </cell>
          <cell r="LC84" t="str">
            <v>(select)</v>
          </cell>
          <cell r="LD84">
            <v>0</v>
          </cell>
          <cell r="LE84">
            <v>0</v>
          </cell>
          <cell r="LF84" t="str">
            <v>(select)</v>
          </cell>
          <cell r="LG84">
            <v>0</v>
          </cell>
          <cell r="LH84">
            <v>0</v>
          </cell>
          <cell r="LM84">
            <v>0</v>
          </cell>
          <cell r="LN84">
            <v>0</v>
          </cell>
          <cell r="LO84">
            <v>0</v>
          </cell>
          <cell r="LP84">
            <v>2261000</v>
          </cell>
          <cell r="LQ84">
            <v>0</v>
          </cell>
          <cell r="LR84">
            <v>2500000</v>
          </cell>
          <cell r="LS84" t="str">
            <v>Major Roads Rehabilitation - MRN (Major Road Network)</v>
          </cell>
          <cell r="LT84" t="str">
            <v>Major Roads - Rehabilitation - MRN</v>
          </cell>
          <cell r="LU84" t="str">
            <v>Major Roads - Rehabilitation - MRN</v>
          </cell>
          <cell r="LV84" t="b">
            <v>1</v>
          </cell>
          <cell r="LW84">
            <v>0</v>
          </cell>
          <cell r="LX84">
            <v>0</v>
          </cell>
          <cell r="LY84" t="str">
            <v>85</v>
          </cell>
        </row>
        <row r="85">
          <cell r="B85" t="str">
            <v>E48</v>
          </cell>
          <cell r="C85">
            <v>2017</v>
          </cell>
          <cell r="D85">
            <v>42648</v>
          </cell>
          <cell r="E85" t="str">
            <v>Engineering Services</v>
          </cell>
          <cell r="F85" t="str">
            <v>(select)</v>
          </cell>
          <cell r="G85" t="str">
            <v>Tanner Watteyne</v>
          </cell>
          <cell r="H85" t="str">
            <v>Program</v>
          </cell>
          <cell r="I85" t="str">
            <v>Capital</v>
          </cell>
          <cell r="J85" t="str">
            <v>Both Internal &amp; External</v>
          </cell>
          <cell r="K85" t="str">
            <v>06. Transportation</v>
          </cell>
          <cell r="L85" t="str">
            <v>B. Transit</v>
          </cell>
          <cell r="M85" t="str">
            <v>02. Renovations &amp; minor upgrades</v>
          </cell>
          <cell r="N85" t="str">
            <v>2015-18 Transit Related Improvements</v>
          </cell>
          <cell r="O85" t="str">
            <v>No</v>
          </cell>
          <cell r="P85" t="str">
            <v>January</v>
          </cell>
          <cell r="Q85">
            <v>2017</v>
          </cell>
          <cell r="R85" t="str">
            <v>January</v>
          </cell>
          <cell r="S85">
            <v>2017</v>
          </cell>
          <cell r="T85" t="str">
            <v>New asset/service</v>
          </cell>
          <cell r="U85" t="str">
            <v>Yes</v>
          </cell>
          <cell r="V85" t="str">
            <v>CER-00192</v>
          </cell>
          <cell r="W85" t="str">
            <v>No</v>
          </cell>
          <cell r="X85" t="str">
            <v>(select)</v>
          </cell>
          <cell r="Y85" t="str">
            <v>No</v>
          </cell>
          <cell r="Z85" t="str">
            <v>This program includes transit-related improvements that provide additional operational and passenger user benefits, acccessiblity upgrades, as well as enhanced public realm. There is also ongoing need to upgrade passenger landing areas at bus stops due to ongoing transit service changes (e.g. switch from standard size buses to articulated buses). Most of these passenger landing area improvements involve the construction of concrete landing areas and accessiblity pads. Where possible, these improvments are made in conjuction with new road and sidewalk reconstruction projects.</v>
          </cell>
          <cell r="AA85" t="str">
            <v>Key deliverables for this submission include: (1) Improvements identified through the Downtown Bus Service Review, such as bus lane enhancements, and coordination with TransLink trolley overhead work, (2) adjustments to Bus Passenger Landing Areas and minor improvements to make bus stops wheelchair accessible, including improvements along SW Marine Drive re-paving, (3) a bus reliability study in partnership with TransLink, and (4) consultant services and studies for the Millenium Line SkyTrain Extension along Broadway.</v>
          </cell>
          <cell r="AB85" t="str">
            <v>This program is also used to help advance the Broadway Rapid Transit project, based on direction from senior management on an as needed basis.</v>
          </cell>
          <cell r="AC85" t="str">
            <v xml:space="preserve">Minor Bus Stop Accessibility Improvements </v>
          </cell>
          <cell r="AD85">
            <v>50</v>
          </cell>
          <cell r="AE85" t="str">
            <v>bus stops</v>
          </cell>
          <cell r="AF85">
            <v>0</v>
          </cell>
          <cell r="AG85">
            <v>0</v>
          </cell>
          <cell r="AH85">
            <v>0</v>
          </cell>
          <cell r="AI85">
            <v>0</v>
          </cell>
          <cell r="AJ85">
            <v>0</v>
          </cell>
          <cell r="AK85">
            <v>0</v>
          </cell>
          <cell r="AL85">
            <v>145000</v>
          </cell>
          <cell r="AM85">
            <v>21750</v>
          </cell>
          <cell r="AN85">
            <v>50750</v>
          </cell>
          <cell r="AO85">
            <v>50750</v>
          </cell>
          <cell r="AP85">
            <v>21750</v>
          </cell>
          <cell r="AQ85" t="str">
            <v>Both</v>
          </cell>
          <cell r="AR85">
            <v>70000</v>
          </cell>
          <cell r="AS85">
            <v>10500</v>
          </cell>
          <cell r="AT85">
            <v>24500</v>
          </cell>
          <cell r="AU85">
            <v>24500</v>
          </cell>
          <cell r="AV85">
            <v>10500</v>
          </cell>
          <cell r="AW85" t="str">
            <v>Both</v>
          </cell>
          <cell r="AX85">
            <v>40000</v>
          </cell>
          <cell r="AY85">
            <v>6000</v>
          </cell>
          <cell r="AZ85">
            <v>14000</v>
          </cell>
          <cell r="BA85">
            <v>14000</v>
          </cell>
          <cell r="BB85">
            <v>6000</v>
          </cell>
          <cell r="BC85" t="str">
            <v>(select)</v>
          </cell>
          <cell r="BD85" t="str">
            <v>-</v>
          </cell>
          <cell r="BE85" t="str">
            <v>-</v>
          </cell>
          <cell r="BF85" t="str">
            <v>-</v>
          </cell>
          <cell r="BG85" t="str">
            <v>-</v>
          </cell>
          <cell r="BH85" t="str">
            <v>-</v>
          </cell>
          <cell r="BI85" t="str">
            <v>Yes</v>
          </cell>
          <cell r="BJ85">
            <v>20000</v>
          </cell>
          <cell r="BK85">
            <v>3000</v>
          </cell>
          <cell r="BL85">
            <v>7000</v>
          </cell>
          <cell r="BM85">
            <v>7000</v>
          </cell>
          <cell r="BN85">
            <v>3000</v>
          </cell>
          <cell r="BO85" t="str">
            <v>Yes</v>
          </cell>
          <cell r="BP85">
            <v>20000</v>
          </cell>
          <cell r="BQ85">
            <v>3000</v>
          </cell>
          <cell r="BR85">
            <v>7000</v>
          </cell>
          <cell r="BS85">
            <v>7000</v>
          </cell>
          <cell r="BT85">
            <v>3000</v>
          </cell>
          <cell r="BU85" t="str">
            <v>-</v>
          </cell>
          <cell r="BV85" t="str">
            <v>-</v>
          </cell>
          <cell r="BW85" t="str">
            <v>-</v>
          </cell>
          <cell r="BX85" t="str">
            <v>-</v>
          </cell>
          <cell r="BY85" t="str">
            <v>-</v>
          </cell>
          <cell r="BZ85">
            <v>50000</v>
          </cell>
          <cell r="CA85">
            <v>7500</v>
          </cell>
          <cell r="CB85">
            <v>17500</v>
          </cell>
          <cell r="CC85">
            <v>17500</v>
          </cell>
          <cell r="CD85">
            <v>7500</v>
          </cell>
          <cell r="CE85" t="str">
            <v>Both</v>
          </cell>
          <cell r="CF85">
            <v>15000</v>
          </cell>
          <cell r="CG85">
            <v>2250</v>
          </cell>
          <cell r="CH85">
            <v>5250</v>
          </cell>
          <cell r="CI85">
            <v>5250</v>
          </cell>
          <cell r="CJ85">
            <v>2250</v>
          </cell>
          <cell r="CK85">
            <v>55000</v>
          </cell>
          <cell r="CL85">
            <v>8250</v>
          </cell>
          <cell r="CM85">
            <v>19250</v>
          </cell>
          <cell r="CN85">
            <v>19250</v>
          </cell>
          <cell r="CO85">
            <v>8250</v>
          </cell>
          <cell r="CP85">
            <v>415000</v>
          </cell>
          <cell r="CQ85">
            <v>62250</v>
          </cell>
          <cell r="CR85">
            <v>145250</v>
          </cell>
          <cell r="CS85">
            <v>145250</v>
          </cell>
          <cell r="CT85">
            <v>62250</v>
          </cell>
          <cell r="CU85">
            <v>145000</v>
          </cell>
          <cell r="CV85">
            <v>145000</v>
          </cell>
          <cell r="CW85">
            <v>0</v>
          </cell>
          <cell r="CX85">
            <v>0</v>
          </cell>
          <cell r="CY85">
            <v>0</v>
          </cell>
          <cell r="CZ85" t="str">
            <v>Both</v>
          </cell>
          <cell r="DA85">
            <v>70000</v>
          </cell>
          <cell r="DB85">
            <v>70000</v>
          </cell>
          <cell r="DC85">
            <v>0</v>
          </cell>
          <cell r="DD85">
            <v>0</v>
          </cell>
          <cell r="DE85">
            <v>0</v>
          </cell>
          <cell r="DF85" t="str">
            <v>Both</v>
          </cell>
          <cell r="DG85">
            <v>40000</v>
          </cell>
          <cell r="DH85">
            <v>40000</v>
          </cell>
          <cell r="DI85">
            <v>0</v>
          </cell>
          <cell r="DJ85">
            <v>0</v>
          </cell>
          <cell r="DK85">
            <v>0</v>
          </cell>
          <cell r="DL85" t="str">
            <v>(select)</v>
          </cell>
          <cell r="DM85" t="str">
            <v>-</v>
          </cell>
          <cell r="DN85" t="str">
            <v>-</v>
          </cell>
          <cell r="DO85">
            <v>0</v>
          </cell>
          <cell r="DP85">
            <v>0</v>
          </cell>
          <cell r="DQ85">
            <v>0</v>
          </cell>
          <cell r="DR85" t="str">
            <v>Yes</v>
          </cell>
          <cell r="DS85">
            <v>20000</v>
          </cell>
          <cell r="DT85">
            <v>20000</v>
          </cell>
          <cell r="DU85">
            <v>0</v>
          </cell>
          <cell r="DV85">
            <v>0</v>
          </cell>
          <cell r="DW85">
            <v>0</v>
          </cell>
          <cell r="DX85" t="str">
            <v>Yes</v>
          </cell>
          <cell r="DY85">
            <v>20000</v>
          </cell>
          <cell r="DZ85">
            <v>20000</v>
          </cell>
          <cell r="EA85">
            <v>0</v>
          </cell>
          <cell r="EB85">
            <v>0</v>
          </cell>
          <cell r="EC85">
            <v>0</v>
          </cell>
          <cell r="ED85" t="str">
            <v>-</v>
          </cell>
          <cell r="EE85" t="str">
            <v>-</v>
          </cell>
          <cell r="EF85">
            <v>0</v>
          </cell>
          <cell r="EG85">
            <v>0</v>
          </cell>
          <cell r="EH85">
            <v>0</v>
          </cell>
          <cell r="EI85">
            <v>50000</v>
          </cell>
          <cell r="EJ85">
            <v>50000</v>
          </cell>
          <cell r="EK85">
            <v>0</v>
          </cell>
          <cell r="EL85">
            <v>0</v>
          </cell>
          <cell r="EM85">
            <v>0</v>
          </cell>
          <cell r="EN85" t="str">
            <v>Both</v>
          </cell>
          <cell r="EO85">
            <v>15000</v>
          </cell>
          <cell r="EP85">
            <v>15000</v>
          </cell>
          <cell r="EQ85">
            <v>0</v>
          </cell>
          <cell r="ER85">
            <v>0</v>
          </cell>
          <cell r="ES85">
            <v>0</v>
          </cell>
          <cell r="ET85">
            <v>55000</v>
          </cell>
          <cell r="EU85">
            <v>55000</v>
          </cell>
          <cell r="EV85">
            <v>0</v>
          </cell>
          <cell r="EW85">
            <v>0</v>
          </cell>
          <cell r="EX85">
            <v>0</v>
          </cell>
          <cell r="EY85">
            <v>415000</v>
          </cell>
          <cell r="EZ85">
            <v>415000</v>
          </cell>
          <cell r="FA85">
            <v>0</v>
          </cell>
          <cell r="FB85">
            <v>0</v>
          </cell>
          <cell r="FC85">
            <v>0</v>
          </cell>
          <cell r="FD85">
            <v>290000</v>
          </cell>
          <cell r="FE85">
            <v>140000</v>
          </cell>
          <cell r="FF85">
            <v>80000</v>
          </cell>
          <cell r="FG85">
            <v>0</v>
          </cell>
          <cell r="FH85">
            <v>40000</v>
          </cell>
          <cell r="FI85">
            <v>40000</v>
          </cell>
          <cell r="FJ85">
            <v>0</v>
          </cell>
          <cell r="FK85">
            <v>100000</v>
          </cell>
          <cell r="FL85">
            <v>30000</v>
          </cell>
          <cell r="FM85">
            <v>110000</v>
          </cell>
          <cell r="FN85">
            <v>830000</v>
          </cell>
          <cell r="FO85">
            <v>250000</v>
          </cell>
          <cell r="FP85" t="str">
            <v>Estimate (possibility of variance &lt;25%)</v>
          </cell>
          <cell r="FQ85">
            <v>0</v>
          </cell>
          <cell r="FR85">
            <v>0</v>
          </cell>
          <cell r="FS85">
            <v>0</v>
          </cell>
          <cell r="FT85">
            <v>0</v>
          </cell>
          <cell r="FU85">
            <v>0</v>
          </cell>
          <cell r="FV85">
            <v>0</v>
          </cell>
          <cell r="FW85">
            <v>0</v>
          </cell>
          <cell r="FX85" t="str">
            <v>(select)</v>
          </cell>
          <cell r="FY85">
            <v>0</v>
          </cell>
          <cell r="FZ85">
            <v>0</v>
          </cell>
          <cell r="GA85">
            <v>0</v>
          </cell>
          <cell r="GB85">
            <v>0</v>
          </cell>
          <cell r="GC85">
            <v>0</v>
          </cell>
          <cell r="GD85">
            <v>0</v>
          </cell>
          <cell r="GE85" t="str">
            <v>(select)</v>
          </cell>
          <cell r="GF85">
            <v>0</v>
          </cell>
          <cell r="GG85">
            <v>0</v>
          </cell>
          <cell r="GH85">
            <v>0</v>
          </cell>
          <cell r="GI85">
            <v>0</v>
          </cell>
          <cell r="GJ85">
            <v>0</v>
          </cell>
          <cell r="GK85">
            <v>0</v>
          </cell>
          <cell r="GL85" t="str">
            <v>(select)</v>
          </cell>
          <cell r="GM85">
            <v>0</v>
          </cell>
          <cell r="GN85">
            <v>0</v>
          </cell>
          <cell r="GO85">
            <v>0</v>
          </cell>
          <cell r="GP85">
            <v>0</v>
          </cell>
          <cell r="GQ85">
            <v>0</v>
          </cell>
          <cell r="GR85">
            <v>0</v>
          </cell>
          <cell r="GS85" t="str">
            <v>(select)</v>
          </cell>
          <cell r="GT85">
            <v>0</v>
          </cell>
          <cell r="GU85">
            <v>0</v>
          </cell>
          <cell r="GV85">
            <v>0</v>
          </cell>
          <cell r="GW85">
            <v>0</v>
          </cell>
          <cell r="GX85">
            <v>0</v>
          </cell>
          <cell r="GY85">
            <v>0</v>
          </cell>
          <cell r="GZ85">
            <v>0</v>
          </cell>
          <cell r="HA85">
            <v>0</v>
          </cell>
          <cell r="HB85">
            <v>0</v>
          </cell>
          <cell r="HC85">
            <v>0</v>
          </cell>
          <cell r="HD85">
            <v>0</v>
          </cell>
          <cell r="HE85">
            <v>0</v>
          </cell>
          <cell r="HF85">
            <v>0</v>
          </cell>
          <cell r="HG85">
            <v>0</v>
          </cell>
          <cell r="HH85">
            <v>0</v>
          </cell>
          <cell r="HI85">
            <v>0</v>
          </cell>
          <cell r="HJ85">
            <v>0</v>
          </cell>
          <cell r="HK85">
            <v>0</v>
          </cell>
          <cell r="HL85" t="str">
            <v>(select)</v>
          </cell>
          <cell r="HM85">
            <v>0</v>
          </cell>
          <cell r="HN85">
            <v>0</v>
          </cell>
          <cell r="HO85">
            <v>0</v>
          </cell>
          <cell r="HP85">
            <v>0</v>
          </cell>
          <cell r="HQ85">
            <v>0</v>
          </cell>
          <cell r="HR85">
            <v>0</v>
          </cell>
          <cell r="HS85" t="str">
            <v>(select)</v>
          </cell>
          <cell r="HT85">
            <v>0</v>
          </cell>
          <cell r="HU85">
            <v>0</v>
          </cell>
          <cell r="HV85">
            <v>0</v>
          </cell>
          <cell r="HW85">
            <v>0</v>
          </cell>
          <cell r="HX85">
            <v>0</v>
          </cell>
          <cell r="HY85">
            <v>0</v>
          </cell>
          <cell r="HZ85" t="str">
            <v>(select)</v>
          </cell>
          <cell r="IA85">
            <v>0</v>
          </cell>
          <cell r="IB85">
            <v>0</v>
          </cell>
          <cell r="IC85">
            <v>0</v>
          </cell>
          <cell r="ID85">
            <v>0</v>
          </cell>
          <cell r="IE85">
            <v>0</v>
          </cell>
          <cell r="IF85">
            <v>0</v>
          </cell>
          <cell r="IG85" t="str">
            <v>(select)</v>
          </cell>
          <cell r="IH85">
            <v>0</v>
          </cell>
          <cell r="II85">
            <v>0</v>
          </cell>
          <cell r="IJ85">
            <v>0</v>
          </cell>
          <cell r="IK85">
            <v>0</v>
          </cell>
          <cell r="IL85">
            <v>0</v>
          </cell>
          <cell r="IM85">
            <v>0</v>
          </cell>
          <cell r="IN85">
            <v>0</v>
          </cell>
          <cell r="IO85">
            <v>0</v>
          </cell>
          <cell r="IP85">
            <v>0</v>
          </cell>
          <cell r="IQ85">
            <v>0</v>
          </cell>
          <cell r="IR85">
            <v>0</v>
          </cell>
          <cell r="IS85">
            <v>0</v>
          </cell>
          <cell r="IT85">
            <v>0</v>
          </cell>
          <cell r="IU85">
            <v>0</v>
          </cell>
          <cell r="IV85">
            <v>0</v>
          </cell>
          <cell r="IW85">
            <v>0</v>
          </cell>
          <cell r="IX85">
            <v>0</v>
          </cell>
          <cell r="IY85">
            <v>0</v>
          </cell>
          <cell r="IZ85" t="str">
            <v>Provide any additional information about expected operating impacts. Note: subject to annual operating budget review.</v>
          </cell>
          <cell r="JA85">
            <v>415000</v>
          </cell>
          <cell r="JB85" t="str">
            <v xml:space="preserve">  (select)</v>
          </cell>
          <cell r="JC85">
            <v>0</v>
          </cell>
          <cell r="JD85" t="str">
            <v xml:space="preserve">  (select)</v>
          </cell>
          <cell r="JE85">
            <v>0</v>
          </cell>
          <cell r="JF85" t="str">
            <v xml:space="preserve">  (select)</v>
          </cell>
          <cell r="JG85">
            <v>0</v>
          </cell>
          <cell r="JH85">
            <v>0</v>
          </cell>
          <cell r="JI85">
            <v>415000</v>
          </cell>
          <cell r="JJ85">
            <v>0</v>
          </cell>
          <cell r="JK85">
            <v>0</v>
          </cell>
          <cell r="JL85">
            <v>0</v>
          </cell>
          <cell r="JM85">
            <v>0</v>
          </cell>
          <cell r="JN85">
            <v>0</v>
          </cell>
          <cell r="JO85">
            <v>415000</v>
          </cell>
          <cell r="JP85">
            <v>0</v>
          </cell>
          <cell r="JQ85">
            <v>0</v>
          </cell>
          <cell r="JR85">
            <v>0</v>
          </cell>
          <cell r="JS85">
            <v>0</v>
          </cell>
          <cell r="JT85">
            <v>0</v>
          </cell>
          <cell r="JU85">
            <v>415000</v>
          </cell>
          <cell r="JV85">
            <v>415000</v>
          </cell>
          <cell r="JW85">
            <v>0</v>
          </cell>
          <cell r="JX85">
            <v>0</v>
          </cell>
          <cell r="JY85">
            <v>0</v>
          </cell>
          <cell r="JZ85">
            <v>0</v>
          </cell>
          <cell r="KA85">
            <v>415000</v>
          </cell>
          <cell r="KB85">
            <v>0</v>
          </cell>
          <cell r="KC85">
            <v>0</v>
          </cell>
          <cell r="KD85">
            <v>0</v>
          </cell>
          <cell r="KE85">
            <v>0</v>
          </cell>
          <cell r="KF85">
            <v>0</v>
          </cell>
          <cell r="KG85">
            <v>415000</v>
          </cell>
          <cell r="KH85">
            <v>0</v>
          </cell>
          <cell r="KI85">
            <v>0</v>
          </cell>
          <cell r="KJ85">
            <v>0</v>
          </cell>
          <cell r="KK85">
            <v>0</v>
          </cell>
          <cell r="KL85">
            <v>0</v>
          </cell>
          <cell r="KM85">
            <v>415000</v>
          </cell>
          <cell r="KN85" t="str">
            <v>(select)</v>
          </cell>
          <cell r="KO85">
            <v>0</v>
          </cell>
          <cell r="KP85" t="str">
            <v>(select)</v>
          </cell>
          <cell r="KQ85">
            <v>0</v>
          </cell>
          <cell r="KR85" t="str">
            <v>(select)</v>
          </cell>
          <cell r="KS85">
            <v>0</v>
          </cell>
          <cell r="KT85" t="str">
            <v>Source of funds for Value Proposition (e.g. Capital Plan Program)</v>
          </cell>
          <cell r="KU85" t="str">
            <v>Provide applicable source of funds comments (e.g. which area specific DCL, which reserve etc).</v>
          </cell>
          <cell r="KV85">
            <v>0</v>
          </cell>
          <cell r="KW85">
            <v>0</v>
          </cell>
          <cell r="KX85" t="str">
            <v>(select)</v>
          </cell>
          <cell r="KY85">
            <v>0</v>
          </cell>
          <cell r="KZ85" t="str">
            <v>(select)</v>
          </cell>
          <cell r="LA85">
            <v>0</v>
          </cell>
          <cell r="LB85" t="str">
            <v>(select)</v>
          </cell>
          <cell r="LC85" t="str">
            <v>(select)</v>
          </cell>
          <cell r="LD85">
            <v>0</v>
          </cell>
          <cell r="LE85">
            <v>0</v>
          </cell>
          <cell r="LF85" t="str">
            <v>(select)</v>
          </cell>
          <cell r="LG85">
            <v>0</v>
          </cell>
          <cell r="LH85">
            <v>0</v>
          </cell>
          <cell r="LM85">
            <v>0</v>
          </cell>
          <cell r="LN85">
            <v>415000</v>
          </cell>
          <cell r="LO85">
            <v>0</v>
          </cell>
          <cell r="LP85">
            <v>0</v>
          </cell>
          <cell r="LQ85">
            <v>415000</v>
          </cell>
          <cell r="LR85">
            <v>0</v>
          </cell>
          <cell r="LS85" t="str">
            <v>2015-18 Transit Related Improvements</v>
          </cell>
          <cell r="LT85" t="str">
            <v>2015-18 Transit Related Improvements</v>
          </cell>
          <cell r="LU85" t="str">
            <v>2015-18 Transit Related Improvements</v>
          </cell>
          <cell r="LV85" t="b">
            <v>1</v>
          </cell>
          <cell r="LW85">
            <v>0</v>
          </cell>
          <cell r="LX85">
            <v>0</v>
          </cell>
          <cell r="LY85" t="str">
            <v>93</v>
          </cell>
        </row>
        <row r="86">
          <cell r="B86" t="str">
            <v>E49</v>
          </cell>
          <cell r="C86">
            <v>2017</v>
          </cell>
          <cell r="D86">
            <v>42655</v>
          </cell>
          <cell r="E86" t="str">
            <v>Engineering Services</v>
          </cell>
          <cell r="F86" t="str">
            <v>(select)</v>
          </cell>
          <cell r="G86" t="str">
            <v>Winston Chou</v>
          </cell>
          <cell r="H86" t="str">
            <v>Program</v>
          </cell>
          <cell r="I86" t="str">
            <v>Capital</v>
          </cell>
          <cell r="J86" t="str">
            <v>Both Internal &amp; External</v>
          </cell>
          <cell r="K86" t="str">
            <v>06. Transportation</v>
          </cell>
          <cell r="L86" t="str">
            <v>B. Transit</v>
          </cell>
          <cell r="M86" t="str">
            <v>03. Replacement &amp; major upgrades</v>
          </cell>
          <cell r="N86" t="str">
            <v>CMBC Trolley Pole Replacement</v>
          </cell>
          <cell r="O86" t="str">
            <v>No</v>
          </cell>
          <cell r="P86" t="str">
            <v>January</v>
          </cell>
          <cell r="Q86">
            <v>2017</v>
          </cell>
          <cell r="R86" t="str">
            <v>December</v>
          </cell>
          <cell r="S86">
            <v>2017</v>
          </cell>
          <cell r="T86" t="str">
            <v>Existing asset/service</v>
          </cell>
          <cell r="U86" t="str">
            <v>No</v>
          </cell>
          <cell r="V86">
            <v>0</v>
          </cell>
          <cell r="W86" t="str">
            <v>No</v>
          </cell>
          <cell r="X86" t="str">
            <v>(select)</v>
          </cell>
          <cell r="Y86" t="str">
            <v>No</v>
          </cell>
          <cell r="Z86" t="str">
            <v>Replacement of aging CMBC trolley poles and the transfer of City infrastructure from the existing poles to the new ones.</v>
          </cell>
          <cell r="AA86" t="str">
            <v>Funding under this program is expected to cover the costs of replacing approximately 100 poles.</v>
          </cell>
          <cell r="AB86" t="str">
            <v>Provide other details/comments about program/project.</v>
          </cell>
          <cell r="AC86" t="str">
            <v>CMBC Trolley Pole Replacement</v>
          </cell>
          <cell r="AD86">
            <v>100</v>
          </cell>
          <cell r="AE86" t="str">
            <v>each</v>
          </cell>
          <cell r="AF86">
            <v>0</v>
          </cell>
          <cell r="AG86">
            <v>0</v>
          </cell>
          <cell r="AH86">
            <v>0</v>
          </cell>
          <cell r="AI86">
            <v>0</v>
          </cell>
          <cell r="AJ86">
            <v>0</v>
          </cell>
          <cell r="AK86">
            <v>0</v>
          </cell>
          <cell r="AL86">
            <v>125000</v>
          </cell>
          <cell r="AM86">
            <v>15000</v>
          </cell>
          <cell r="AN86">
            <v>45000</v>
          </cell>
          <cell r="AO86">
            <v>50000</v>
          </cell>
          <cell r="AP86">
            <v>15000</v>
          </cell>
          <cell r="AQ86" t="str">
            <v>Yes</v>
          </cell>
          <cell r="AR86">
            <v>175000</v>
          </cell>
          <cell r="AS86">
            <v>25000</v>
          </cell>
          <cell r="AT86">
            <v>62500</v>
          </cell>
          <cell r="AU86">
            <v>62500</v>
          </cell>
          <cell r="AV86">
            <v>25000</v>
          </cell>
          <cell r="AW86" t="str">
            <v>No</v>
          </cell>
          <cell r="AX86">
            <v>125000</v>
          </cell>
          <cell r="AY86">
            <v>15000</v>
          </cell>
          <cell r="AZ86">
            <v>45000</v>
          </cell>
          <cell r="BA86">
            <v>50000</v>
          </cell>
          <cell r="BB86">
            <v>15000</v>
          </cell>
          <cell r="BC86" t="str">
            <v>(select)</v>
          </cell>
          <cell r="BD86">
            <v>0</v>
          </cell>
          <cell r="BE86">
            <v>0</v>
          </cell>
          <cell r="BF86">
            <v>0</v>
          </cell>
          <cell r="BG86">
            <v>0</v>
          </cell>
          <cell r="BH86">
            <v>0</v>
          </cell>
          <cell r="BI86" t="str">
            <v>No</v>
          </cell>
          <cell r="BJ86">
            <v>515000</v>
          </cell>
          <cell r="BK86">
            <v>125000</v>
          </cell>
          <cell r="BL86">
            <v>125000</v>
          </cell>
          <cell r="BM86">
            <v>140000</v>
          </cell>
          <cell r="BN86">
            <v>125000</v>
          </cell>
          <cell r="BO86" t="str">
            <v>(select)</v>
          </cell>
          <cell r="BP86">
            <v>0</v>
          </cell>
          <cell r="BQ86">
            <v>0</v>
          </cell>
          <cell r="BR86">
            <v>0</v>
          </cell>
          <cell r="BS86">
            <v>0</v>
          </cell>
          <cell r="BT86">
            <v>0</v>
          </cell>
          <cell r="BU86">
            <v>0</v>
          </cell>
          <cell r="BV86">
            <v>0</v>
          </cell>
          <cell r="BW86">
            <v>0</v>
          </cell>
          <cell r="BX86">
            <v>0</v>
          </cell>
          <cell r="BY86">
            <v>0</v>
          </cell>
          <cell r="BZ86">
            <v>95000</v>
          </cell>
          <cell r="CA86">
            <v>10000</v>
          </cell>
          <cell r="CB86">
            <v>37500</v>
          </cell>
          <cell r="CC86">
            <v>37500</v>
          </cell>
          <cell r="CD86">
            <v>10000</v>
          </cell>
          <cell r="CE86" t="str">
            <v>(select)</v>
          </cell>
          <cell r="CF86">
            <v>0</v>
          </cell>
          <cell r="CG86">
            <v>0</v>
          </cell>
          <cell r="CH86">
            <v>0</v>
          </cell>
          <cell r="CI86">
            <v>0</v>
          </cell>
          <cell r="CJ86">
            <v>0</v>
          </cell>
          <cell r="CK86">
            <v>100000</v>
          </cell>
          <cell r="CL86">
            <v>15000</v>
          </cell>
          <cell r="CM86">
            <v>35000</v>
          </cell>
          <cell r="CN86">
            <v>35000</v>
          </cell>
          <cell r="CO86">
            <v>15000</v>
          </cell>
          <cell r="CP86">
            <v>1135000</v>
          </cell>
          <cell r="CQ86">
            <v>205000</v>
          </cell>
          <cell r="CR86">
            <v>350000</v>
          </cell>
          <cell r="CS86">
            <v>375000</v>
          </cell>
          <cell r="CT86">
            <v>205000</v>
          </cell>
          <cell r="CU86">
            <v>125000</v>
          </cell>
          <cell r="CV86">
            <v>130000</v>
          </cell>
          <cell r="CW86">
            <v>0</v>
          </cell>
          <cell r="CX86">
            <v>0</v>
          </cell>
          <cell r="CY86">
            <v>0</v>
          </cell>
          <cell r="CZ86" t="str">
            <v>Yes</v>
          </cell>
          <cell r="DA86">
            <v>175000</v>
          </cell>
          <cell r="DB86">
            <v>180000</v>
          </cell>
          <cell r="DC86">
            <v>0</v>
          </cell>
          <cell r="DD86">
            <v>0</v>
          </cell>
          <cell r="DE86">
            <v>0</v>
          </cell>
          <cell r="DF86" t="str">
            <v>No</v>
          </cell>
          <cell r="DG86">
            <v>125000</v>
          </cell>
          <cell r="DH86">
            <v>130000</v>
          </cell>
          <cell r="DI86">
            <v>0</v>
          </cell>
          <cell r="DJ86">
            <v>0</v>
          </cell>
          <cell r="DK86">
            <v>0</v>
          </cell>
          <cell r="DL86" t="str">
            <v>(select)</v>
          </cell>
          <cell r="DM86">
            <v>0</v>
          </cell>
          <cell r="DN86">
            <v>0</v>
          </cell>
          <cell r="DO86">
            <v>0</v>
          </cell>
          <cell r="DP86">
            <v>0</v>
          </cell>
          <cell r="DQ86">
            <v>0</v>
          </cell>
          <cell r="DR86" t="str">
            <v>No</v>
          </cell>
          <cell r="DS86">
            <v>515000</v>
          </cell>
          <cell r="DT86">
            <v>530000</v>
          </cell>
          <cell r="DU86">
            <v>0</v>
          </cell>
          <cell r="DV86">
            <v>0</v>
          </cell>
          <cell r="DW86">
            <v>0</v>
          </cell>
          <cell r="DX86" t="str">
            <v>(select)</v>
          </cell>
          <cell r="DY86">
            <v>0</v>
          </cell>
          <cell r="DZ86">
            <v>0</v>
          </cell>
          <cell r="EA86">
            <v>0</v>
          </cell>
          <cell r="EB86">
            <v>0</v>
          </cell>
          <cell r="EC86">
            <v>0</v>
          </cell>
          <cell r="ED86">
            <v>0</v>
          </cell>
          <cell r="EE86">
            <v>0</v>
          </cell>
          <cell r="EF86">
            <v>0</v>
          </cell>
          <cell r="EG86">
            <v>0</v>
          </cell>
          <cell r="EH86">
            <v>0</v>
          </cell>
          <cell r="EI86">
            <v>95000</v>
          </cell>
          <cell r="EJ86">
            <v>100000</v>
          </cell>
          <cell r="EK86">
            <v>0</v>
          </cell>
          <cell r="EL86">
            <v>0</v>
          </cell>
          <cell r="EM86">
            <v>0</v>
          </cell>
          <cell r="EN86" t="str">
            <v>(select)</v>
          </cell>
          <cell r="EO86">
            <v>0</v>
          </cell>
          <cell r="EP86">
            <v>0</v>
          </cell>
          <cell r="EQ86">
            <v>0</v>
          </cell>
          <cell r="ER86">
            <v>0</v>
          </cell>
          <cell r="ES86">
            <v>0</v>
          </cell>
          <cell r="ET86">
            <v>100000</v>
          </cell>
          <cell r="EU86">
            <v>100000</v>
          </cell>
          <cell r="EV86">
            <v>0</v>
          </cell>
          <cell r="EW86">
            <v>0</v>
          </cell>
          <cell r="EX86">
            <v>0</v>
          </cell>
          <cell r="EY86">
            <v>1135000</v>
          </cell>
          <cell r="EZ86">
            <v>1170000</v>
          </cell>
          <cell r="FA86">
            <v>0</v>
          </cell>
          <cell r="FB86">
            <v>0</v>
          </cell>
          <cell r="FC86">
            <v>0</v>
          </cell>
          <cell r="FD86">
            <v>255000</v>
          </cell>
          <cell r="FE86">
            <v>355000</v>
          </cell>
          <cell r="FF86">
            <v>255000</v>
          </cell>
          <cell r="FG86">
            <v>0</v>
          </cell>
          <cell r="FH86">
            <v>1045000</v>
          </cell>
          <cell r="FI86">
            <v>0</v>
          </cell>
          <cell r="FJ86">
            <v>0</v>
          </cell>
          <cell r="FK86">
            <v>195000</v>
          </cell>
          <cell r="FL86">
            <v>0</v>
          </cell>
          <cell r="FM86">
            <v>200000</v>
          </cell>
          <cell r="FN86">
            <v>2305000</v>
          </cell>
          <cell r="FO86">
            <v>0</v>
          </cell>
          <cell r="FP86" t="str">
            <v>Estimate (possibility of variance &lt;25%)</v>
          </cell>
          <cell r="FQ86" t="str">
            <v>Provide any additional comments relating to the program/project budget.</v>
          </cell>
          <cell r="FR86">
            <v>0</v>
          </cell>
          <cell r="FS86">
            <v>0</v>
          </cell>
          <cell r="FT86">
            <v>0</v>
          </cell>
          <cell r="FU86">
            <v>0</v>
          </cell>
          <cell r="FV86">
            <v>0</v>
          </cell>
          <cell r="FW86">
            <v>0</v>
          </cell>
          <cell r="FX86" t="str">
            <v>(select)</v>
          </cell>
          <cell r="FY86">
            <v>0</v>
          </cell>
          <cell r="FZ86">
            <v>0</v>
          </cell>
          <cell r="GA86">
            <v>0</v>
          </cell>
          <cell r="GB86">
            <v>0</v>
          </cell>
          <cell r="GC86">
            <v>0</v>
          </cell>
          <cell r="GD86">
            <v>0</v>
          </cell>
          <cell r="GE86" t="str">
            <v>(select)</v>
          </cell>
          <cell r="GF86">
            <v>0</v>
          </cell>
          <cell r="GG86">
            <v>0</v>
          </cell>
          <cell r="GH86">
            <v>0</v>
          </cell>
          <cell r="GI86">
            <v>0</v>
          </cell>
          <cell r="GJ86">
            <v>0</v>
          </cell>
          <cell r="GK86">
            <v>0</v>
          </cell>
          <cell r="GL86" t="str">
            <v>(select)</v>
          </cell>
          <cell r="GM86">
            <v>0</v>
          </cell>
          <cell r="GN86">
            <v>0</v>
          </cell>
          <cell r="GO86">
            <v>0</v>
          </cell>
          <cell r="GP86">
            <v>0</v>
          </cell>
          <cell r="GQ86">
            <v>0</v>
          </cell>
          <cell r="GR86">
            <v>0</v>
          </cell>
          <cell r="GS86" t="str">
            <v>(select)</v>
          </cell>
          <cell r="GT86">
            <v>0</v>
          </cell>
          <cell r="GU86">
            <v>0</v>
          </cell>
          <cell r="GV86">
            <v>0</v>
          </cell>
          <cell r="GW86">
            <v>0</v>
          </cell>
          <cell r="GX86">
            <v>0</v>
          </cell>
          <cell r="GY86">
            <v>0</v>
          </cell>
          <cell r="GZ86">
            <v>0</v>
          </cell>
          <cell r="HA86">
            <v>0</v>
          </cell>
          <cell r="HB86">
            <v>0</v>
          </cell>
          <cell r="HC86">
            <v>0</v>
          </cell>
          <cell r="HD86">
            <v>0</v>
          </cell>
          <cell r="HE86">
            <v>0</v>
          </cell>
          <cell r="HF86">
            <v>0</v>
          </cell>
          <cell r="HG86">
            <v>0</v>
          </cell>
          <cell r="HH86">
            <v>0</v>
          </cell>
          <cell r="HI86">
            <v>0</v>
          </cell>
          <cell r="HJ86">
            <v>0</v>
          </cell>
          <cell r="HK86">
            <v>0</v>
          </cell>
          <cell r="HL86" t="str">
            <v>(select)</v>
          </cell>
          <cell r="HM86">
            <v>0</v>
          </cell>
          <cell r="HN86">
            <v>0</v>
          </cell>
          <cell r="HO86">
            <v>0</v>
          </cell>
          <cell r="HP86">
            <v>0</v>
          </cell>
          <cell r="HQ86">
            <v>0</v>
          </cell>
          <cell r="HR86">
            <v>0</v>
          </cell>
          <cell r="HS86" t="str">
            <v>(select)</v>
          </cell>
          <cell r="HT86">
            <v>0</v>
          </cell>
          <cell r="HU86">
            <v>0</v>
          </cell>
          <cell r="HV86">
            <v>0</v>
          </cell>
          <cell r="HW86">
            <v>0</v>
          </cell>
          <cell r="HX86">
            <v>0</v>
          </cell>
          <cell r="HY86">
            <v>0</v>
          </cell>
          <cell r="HZ86" t="str">
            <v>(select)</v>
          </cell>
          <cell r="IA86">
            <v>0</v>
          </cell>
          <cell r="IB86">
            <v>0</v>
          </cell>
          <cell r="IC86">
            <v>0</v>
          </cell>
          <cell r="ID86">
            <v>0</v>
          </cell>
          <cell r="IE86">
            <v>0</v>
          </cell>
          <cell r="IF86">
            <v>0</v>
          </cell>
          <cell r="IG86" t="str">
            <v>(select)</v>
          </cell>
          <cell r="IH86">
            <v>0</v>
          </cell>
          <cell r="II86">
            <v>0</v>
          </cell>
          <cell r="IJ86">
            <v>0</v>
          </cell>
          <cell r="IK86">
            <v>0</v>
          </cell>
          <cell r="IL86">
            <v>0</v>
          </cell>
          <cell r="IM86">
            <v>0</v>
          </cell>
          <cell r="IN86">
            <v>0</v>
          </cell>
          <cell r="IO86">
            <v>0</v>
          </cell>
          <cell r="IP86">
            <v>0</v>
          </cell>
          <cell r="IQ86">
            <v>0</v>
          </cell>
          <cell r="IR86">
            <v>0</v>
          </cell>
          <cell r="IS86">
            <v>0</v>
          </cell>
          <cell r="IT86">
            <v>0</v>
          </cell>
          <cell r="IU86">
            <v>0</v>
          </cell>
          <cell r="IV86">
            <v>0</v>
          </cell>
          <cell r="IW86">
            <v>0</v>
          </cell>
          <cell r="IX86">
            <v>0</v>
          </cell>
          <cell r="IY86">
            <v>0</v>
          </cell>
          <cell r="IZ86" t="str">
            <v>Provide any additional information about expected operating impacts. Note: subject to annual operating budget review.</v>
          </cell>
          <cell r="JA86">
            <v>1135000</v>
          </cell>
          <cell r="JB86" t="str">
            <v xml:space="preserve">  (select)</v>
          </cell>
          <cell r="JC86">
            <v>0</v>
          </cell>
          <cell r="JD86" t="str">
            <v xml:space="preserve">  (select)</v>
          </cell>
          <cell r="JE86">
            <v>0</v>
          </cell>
          <cell r="JF86" t="str">
            <v xml:space="preserve">  (select)</v>
          </cell>
          <cell r="JG86">
            <v>0</v>
          </cell>
          <cell r="JH86">
            <v>0</v>
          </cell>
          <cell r="JI86">
            <v>1135000</v>
          </cell>
          <cell r="JJ86">
            <v>0</v>
          </cell>
          <cell r="JK86">
            <v>0</v>
          </cell>
          <cell r="JL86">
            <v>1135000</v>
          </cell>
          <cell r="JM86">
            <v>0</v>
          </cell>
          <cell r="JN86">
            <v>0</v>
          </cell>
          <cell r="JO86">
            <v>0</v>
          </cell>
          <cell r="JP86">
            <v>0</v>
          </cell>
          <cell r="JQ86">
            <v>0</v>
          </cell>
          <cell r="JR86">
            <v>0</v>
          </cell>
          <cell r="JS86">
            <v>0</v>
          </cell>
          <cell r="JT86">
            <v>0</v>
          </cell>
          <cell r="JU86">
            <v>1135000</v>
          </cell>
          <cell r="JV86">
            <v>1135000</v>
          </cell>
          <cell r="JW86">
            <v>0</v>
          </cell>
          <cell r="JX86">
            <v>0</v>
          </cell>
          <cell r="JY86">
            <v>0</v>
          </cell>
          <cell r="JZ86">
            <v>0</v>
          </cell>
          <cell r="KA86">
            <v>1135000</v>
          </cell>
          <cell r="KB86">
            <v>0</v>
          </cell>
          <cell r="KC86">
            <v>0</v>
          </cell>
          <cell r="KD86">
            <v>1135000</v>
          </cell>
          <cell r="KE86">
            <v>0</v>
          </cell>
          <cell r="KF86">
            <v>0</v>
          </cell>
          <cell r="KG86">
            <v>0</v>
          </cell>
          <cell r="KH86">
            <v>0</v>
          </cell>
          <cell r="KI86">
            <v>0</v>
          </cell>
          <cell r="KJ86">
            <v>0</v>
          </cell>
          <cell r="KK86">
            <v>0</v>
          </cell>
          <cell r="KL86">
            <v>0</v>
          </cell>
          <cell r="KM86">
            <v>1135000</v>
          </cell>
          <cell r="KN86" t="str">
            <v>(select)</v>
          </cell>
          <cell r="KO86">
            <v>0</v>
          </cell>
          <cell r="KP86" t="str">
            <v>(select)</v>
          </cell>
          <cell r="KQ86">
            <v>0</v>
          </cell>
          <cell r="KR86" t="str">
            <v>(select)</v>
          </cell>
          <cell r="KS86">
            <v>0</v>
          </cell>
          <cell r="KT86" t="str">
            <v>Source of funds for Value Proposition (e.g. Capital Plan Program)</v>
          </cell>
          <cell r="KU86" t="str">
            <v>Provide applicable source of funds comments (e.g. which area specific DCL, which reserve etc).</v>
          </cell>
          <cell r="KV86">
            <v>0</v>
          </cell>
          <cell r="KW86">
            <v>0</v>
          </cell>
          <cell r="KX86" t="str">
            <v>(select)</v>
          </cell>
          <cell r="KY86">
            <v>0</v>
          </cell>
          <cell r="KZ86" t="str">
            <v>(select)</v>
          </cell>
          <cell r="LA86">
            <v>0</v>
          </cell>
          <cell r="LB86" t="str">
            <v>(select)</v>
          </cell>
          <cell r="LC86" t="str">
            <v>(select)</v>
          </cell>
          <cell r="LD86">
            <v>0</v>
          </cell>
          <cell r="LE86">
            <v>0</v>
          </cell>
          <cell r="LF86" t="str">
            <v>(select)</v>
          </cell>
          <cell r="LG86">
            <v>0</v>
          </cell>
          <cell r="LH86">
            <v>0</v>
          </cell>
          <cell r="LM86">
            <v>1135000</v>
          </cell>
          <cell r="LN86">
            <v>0</v>
          </cell>
          <cell r="LO86">
            <v>0</v>
          </cell>
          <cell r="LP86">
            <v>0</v>
          </cell>
          <cell r="LQ86">
            <v>0</v>
          </cell>
          <cell r="LR86">
            <v>0</v>
          </cell>
          <cell r="LS86" t="str">
            <v>CMBC Trolley Pole Replacement (City costs)</v>
          </cell>
          <cell r="LT86" t="str">
            <v>CMBC Trolley Pole Replacement</v>
          </cell>
          <cell r="LU86" t="str">
            <v>CMBC Trolley Pole Replacement</v>
          </cell>
          <cell r="LV86" t="b">
            <v>1</v>
          </cell>
          <cell r="LW86">
            <v>0</v>
          </cell>
          <cell r="LX86">
            <v>0</v>
          </cell>
          <cell r="LY86" t="str">
            <v>87</v>
          </cell>
        </row>
        <row r="87">
          <cell r="B87" t="str">
            <v>E50</v>
          </cell>
          <cell r="C87">
            <v>2017</v>
          </cell>
          <cell r="D87">
            <v>42654</v>
          </cell>
          <cell r="E87" t="str">
            <v>Engineering Services</v>
          </cell>
          <cell r="F87" t="str">
            <v>(select)</v>
          </cell>
          <cell r="G87" t="str">
            <v>Lynn Belanger</v>
          </cell>
          <cell r="H87" t="str">
            <v>Project</v>
          </cell>
          <cell r="I87" t="str">
            <v>Capital</v>
          </cell>
          <cell r="J87" t="str">
            <v>Yes</v>
          </cell>
          <cell r="K87" t="str">
            <v>07. Utilities and Public Works</v>
          </cell>
          <cell r="L87" t="str">
            <v>C. Solid Waste</v>
          </cell>
          <cell r="M87" t="str">
            <v xml:space="preserve">04. New </v>
          </cell>
          <cell r="N87" t="str">
            <v>C&amp;D Resource Recovery Facility</v>
          </cell>
          <cell r="O87" t="str">
            <v>Yes</v>
          </cell>
          <cell r="P87" t="str">
            <v>January</v>
          </cell>
          <cell r="Q87">
            <v>2017</v>
          </cell>
          <cell r="R87" t="str">
            <v>December</v>
          </cell>
          <cell r="S87">
            <v>2018</v>
          </cell>
          <cell r="T87" t="str">
            <v>New asset/service</v>
          </cell>
          <cell r="U87" t="str">
            <v>No</v>
          </cell>
          <cell r="V87">
            <v>0</v>
          </cell>
          <cell r="W87" t="str">
            <v>No</v>
          </cell>
          <cell r="X87" t="str">
            <v>(select)</v>
          </cell>
          <cell r="Y87" t="str">
            <v>No</v>
          </cell>
          <cell r="Z87" t="str">
            <v xml:space="preserve">The City intends to construct a recovery facility by 2018 for Construction and Demolition (C&amp;D) materials at the Vancouver Landfill to achieve waste diversion goals in the City of Vancouver's Greenest City Action Plan and Metro Vancouver's Integrated Solid Waste and Resource Management Plan.  In addition to the benefits beyond reusing incoming materials such as wood, metal and rubble, the new facility is required as the capacity for beneficially reusing C&amp;D waste for contouring purposes at the Landfill will come to an end in 2018. The project will involve consulting and construction works;  consulting will occur mainly in 2017 and involve the design and possibly pilot testing of the new facility. </v>
          </cell>
          <cell r="AA87" t="str">
            <v xml:space="preserve">Currently over 100,000 tonnes of C&amp;D waste are used for beneficial reuse at the Landfill. In 2018, the amount required will reduce to approximately 25,000 tonnes. This project aims to divert up to 80,000 tonnes of C&amp;D waste from disposal in the region.  </v>
          </cell>
          <cell r="AB87" t="str">
            <v xml:space="preserve">Under the 1989 Tripartite Agreement between Vancouver, Delta and Greater Vancouver Sewerage &amp; Drainage District (“GVS&amp;DD”), the operating budget costs are shared . </v>
          </cell>
          <cell r="AC87" t="str">
            <v>Quantity of waste disposed (diverted as negative)</v>
          </cell>
          <cell r="AD87">
            <v>-80000</v>
          </cell>
          <cell r="AE87" t="str">
            <v>tonnes</v>
          </cell>
          <cell r="AF87">
            <v>0</v>
          </cell>
          <cell r="AG87">
            <v>0</v>
          </cell>
          <cell r="AH87">
            <v>0</v>
          </cell>
          <cell r="AI87">
            <v>0</v>
          </cell>
          <cell r="AJ87">
            <v>0</v>
          </cell>
          <cell r="AK87">
            <v>0</v>
          </cell>
          <cell r="AL87">
            <v>0</v>
          </cell>
          <cell r="AM87">
            <v>0</v>
          </cell>
          <cell r="AN87">
            <v>0</v>
          </cell>
          <cell r="AO87">
            <v>0</v>
          </cell>
          <cell r="AP87">
            <v>0</v>
          </cell>
          <cell r="AQ87" t="str">
            <v>(select)</v>
          </cell>
          <cell r="AR87">
            <v>0</v>
          </cell>
          <cell r="AS87">
            <v>0</v>
          </cell>
          <cell r="AT87">
            <v>0</v>
          </cell>
          <cell r="AU87">
            <v>0</v>
          </cell>
          <cell r="AV87">
            <v>0</v>
          </cell>
          <cell r="AW87" t="str">
            <v>(select)</v>
          </cell>
          <cell r="AX87">
            <v>0</v>
          </cell>
          <cell r="AY87">
            <v>0</v>
          </cell>
          <cell r="AZ87">
            <v>0</v>
          </cell>
          <cell r="BA87">
            <v>0</v>
          </cell>
          <cell r="BB87">
            <v>0</v>
          </cell>
          <cell r="BC87" t="str">
            <v>(select)</v>
          </cell>
          <cell r="BD87">
            <v>0</v>
          </cell>
          <cell r="BE87">
            <v>0</v>
          </cell>
          <cell r="BF87">
            <v>0</v>
          </cell>
          <cell r="BG87">
            <v>0</v>
          </cell>
          <cell r="BH87">
            <v>0</v>
          </cell>
          <cell r="BI87" t="str">
            <v>(select)</v>
          </cell>
          <cell r="BJ87">
            <v>0</v>
          </cell>
          <cell r="BK87">
            <v>0</v>
          </cell>
          <cell r="BL87">
            <v>0</v>
          </cell>
          <cell r="BM87">
            <v>0</v>
          </cell>
          <cell r="BN87">
            <v>0</v>
          </cell>
          <cell r="BO87" t="str">
            <v>Yes</v>
          </cell>
          <cell r="BP87">
            <v>600000</v>
          </cell>
          <cell r="BQ87">
            <v>0</v>
          </cell>
          <cell r="BR87">
            <v>200000</v>
          </cell>
          <cell r="BS87">
            <v>200000</v>
          </cell>
          <cell r="BT87">
            <v>200000</v>
          </cell>
          <cell r="BU87">
            <v>0</v>
          </cell>
          <cell r="BV87">
            <v>0</v>
          </cell>
          <cell r="BW87">
            <v>0</v>
          </cell>
          <cell r="BX87">
            <v>0</v>
          </cell>
          <cell r="BY87">
            <v>0</v>
          </cell>
          <cell r="BZ87">
            <v>0</v>
          </cell>
          <cell r="CA87">
            <v>0</v>
          </cell>
          <cell r="CB87">
            <v>0</v>
          </cell>
          <cell r="CC87">
            <v>0</v>
          </cell>
          <cell r="CD87">
            <v>0</v>
          </cell>
          <cell r="CE87" t="str">
            <v>(select)</v>
          </cell>
          <cell r="CF87">
            <v>1000000</v>
          </cell>
          <cell r="CG87">
            <v>0</v>
          </cell>
          <cell r="CH87">
            <v>0</v>
          </cell>
          <cell r="CI87">
            <v>500000</v>
          </cell>
          <cell r="CJ87">
            <v>500000</v>
          </cell>
          <cell r="CK87">
            <v>0</v>
          </cell>
          <cell r="CL87">
            <v>0</v>
          </cell>
          <cell r="CM87">
            <v>0</v>
          </cell>
          <cell r="CN87">
            <v>0</v>
          </cell>
          <cell r="CO87">
            <v>0</v>
          </cell>
          <cell r="CP87">
            <v>1600000</v>
          </cell>
          <cell r="CQ87">
            <v>0</v>
          </cell>
          <cell r="CR87">
            <v>200000</v>
          </cell>
          <cell r="CS87">
            <v>700000</v>
          </cell>
          <cell r="CT87">
            <v>700000</v>
          </cell>
          <cell r="CU87">
            <v>0</v>
          </cell>
          <cell r="CV87">
            <v>0</v>
          </cell>
          <cell r="CW87">
            <v>0</v>
          </cell>
          <cell r="CX87">
            <v>0</v>
          </cell>
          <cell r="CY87">
            <v>0</v>
          </cell>
          <cell r="CZ87" t="str">
            <v>(select)</v>
          </cell>
          <cell r="DA87">
            <v>0</v>
          </cell>
          <cell r="DB87">
            <v>0</v>
          </cell>
          <cell r="DC87">
            <v>0</v>
          </cell>
          <cell r="DD87">
            <v>0</v>
          </cell>
          <cell r="DE87">
            <v>0</v>
          </cell>
          <cell r="DF87" t="str">
            <v>(select)</v>
          </cell>
          <cell r="DG87">
            <v>0</v>
          </cell>
          <cell r="DH87">
            <v>0</v>
          </cell>
          <cell r="DI87">
            <v>0</v>
          </cell>
          <cell r="DJ87">
            <v>0</v>
          </cell>
          <cell r="DK87">
            <v>0</v>
          </cell>
          <cell r="DL87" t="str">
            <v>(select)</v>
          </cell>
          <cell r="DM87">
            <v>0</v>
          </cell>
          <cell r="DN87">
            <v>0</v>
          </cell>
          <cell r="DO87">
            <v>0</v>
          </cell>
          <cell r="DP87">
            <v>0</v>
          </cell>
          <cell r="DQ87">
            <v>0</v>
          </cell>
          <cell r="DR87" t="str">
            <v>Yes</v>
          </cell>
          <cell r="DS87">
            <v>7250000</v>
          </cell>
          <cell r="DT87">
            <v>5650000</v>
          </cell>
          <cell r="DU87">
            <v>0</v>
          </cell>
          <cell r="DV87">
            <v>0</v>
          </cell>
          <cell r="DW87">
            <v>0</v>
          </cell>
          <cell r="DX87" t="str">
            <v>Yes</v>
          </cell>
          <cell r="DY87">
            <v>0</v>
          </cell>
          <cell r="DZ87">
            <v>0</v>
          </cell>
          <cell r="EA87">
            <v>0</v>
          </cell>
          <cell r="EB87">
            <v>0</v>
          </cell>
          <cell r="EC87">
            <v>0</v>
          </cell>
          <cell r="ED87">
            <v>0</v>
          </cell>
          <cell r="EE87">
            <v>0</v>
          </cell>
          <cell r="EF87">
            <v>0</v>
          </cell>
          <cell r="EG87">
            <v>0</v>
          </cell>
          <cell r="EH87">
            <v>0</v>
          </cell>
          <cell r="EI87">
            <v>0</v>
          </cell>
          <cell r="EJ87">
            <v>0</v>
          </cell>
          <cell r="EK87">
            <v>0</v>
          </cell>
          <cell r="EL87">
            <v>0</v>
          </cell>
          <cell r="EM87">
            <v>0</v>
          </cell>
          <cell r="EN87" t="str">
            <v>(select)</v>
          </cell>
          <cell r="EO87">
            <v>0</v>
          </cell>
          <cell r="EP87">
            <v>0</v>
          </cell>
          <cell r="EQ87">
            <v>0</v>
          </cell>
          <cell r="ER87">
            <v>0</v>
          </cell>
          <cell r="ES87">
            <v>0</v>
          </cell>
          <cell r="ET87">
            <v>0</v>
          </cell>
          <cell r="EU87">
            <v>0</v>
          </cell>
          <cell r="EV87">
            <v>0</v>
          </cell>
          <cell r="EW87">
            <v>0</v>
          </cell>
          <cell r="EX87">
            <v>0</v>
          </cell>
          <cell r="EY87">
            <v>7250000</v>
          </cell>
          <cell r="EZ87">
            <v>5650000</v>
          </cell>
          <cell r="FA87">
            <v>0</v>
          </cell>
          <cell r="FB87">
            <v>0</v>
          </cell>
          <cell r="FC87">
            <v>0</v>
          </cell>
          <cell r="FD87">
            <v>0</v>
          </cell>
          <cell r="FE87">
            <v>0</v>
          </cell>
          <cell r="FF87">
            <v>0</v>
          </cell>
          <cell r="FG87">
            <v>0</v>
          </cell>
          <cell r="FH87">
            <v>5650000</v>
          </cell>
          <cell r="FI87">
            <v>600000</v>
          </cell>
          <cell r="FJ87">
            <v>0</v>
          </cell>
          <cell r="FK87">
            <v>0</v>
          </cell>
          <cell r="FL87">
            <v>1000000</v>
          </cell>
          <cell r="FM87">
            <v>0</v>
          </cell>
          <cell r="FN87">
            <v>7250000</v>
          </cell>
          <cell r="FO87">
            <v>0</v>
          </cell>
          <cell r="FP87" t="str">
            <v>Estimate (possibility of variance &lt;25%)</v>
          </cell>
          <cell r="FQ87" t="str">
            <v xml:space="preserve">Full budget requested to be advanced for procurement. Main spend to occur in 2018. </v>
          </cell>
          <cell r="FR87">
            <v>0</v>
          </cell>
          <cell r="FS87">
            <v>0</v>
          </cell>
          <cell r="FT87">
            <v>0</v>
          </cell>
          <cell r="FU87">
            <v>0</v>
          </cell>
          <cell r="FV87">
            <v>0</v>
          </cell>
          <cell r="FW87">
            <v>0</v>
          </cell>
          <cell r="FX87" t="str">
            <v>(select)</v>
          </cell>
          <cell r="FY87">
            <v>0</v>
          </cell>
          <cell r="FZ87">
            <v>0</v>
          </cell>
          <cell r="GA87">
            <v>0</v>
          </cell>
          <cell r="GB87">
            <v>0</v>
          </cell>
          <cell r="GC87">
            <v>0</v>
          </cell>
          <cell r="GD87">
            <v>0</v>
          </cell>
          <cell r="GE87" t="str">
            <v>(select)</v>
          </cell>
          <cell r="GF87">
            <v>0</v>
          </cell>
          <cell r="GG87">
            <v>0</v>
          </cell>
          <cell r="GH87">
            <v>0</v>
          </cell>
          <cell r="GI87">
            <v>0</v>
          </cell>
          <cell r="GJ87">
            <v>0</v>
          </cell>
          <cell r="GK87">
            <v>0</v>
          </cell>
          <cell r="GL87" t="str">
            <v>(select)</v>
          </cell>
          <cell r="GM87">
            <v>0</v>
          </cell>
          <cell r="GN87">
            <v>0</v>
          </cell>
          <cell r="GO87">
            <v>0</v>
          </cell>
          <cell r="GP87">
            <v>0</v>
          </cell>
          <cell r="GQ87">
            <v>0</v>
          </cell>
          <cell r="GR87">
            <v>0</v>
          </cell>
          <cell r="GS87" t="str">
            <v>(select)</v>
          </cell>
          <cell r="GT87">
            <v>0</v>
          </cell>
          <cell r="GU87">
            <v>0</v>
          </cell>
          <cell r="GV87">
            <v>0</v>
          </cell>
          <cell r="GW87">
            <v>0</v>
          </cell>
          <cell r="GX87">
            <v>0</v>
          </cell>
          <cell r="GY87">
            <v>0</v>
          </cell>
          <cell r="GZ87">
            <v>0</v>
          </cell>
          <cell r="HA87">
            <v>0</v>
          </cell>
          <cell r="HB87">
            <v>0</v>
          </cell>
          <cell r="HC87">
            <v>0</v>
          </cell>
          <cell r="HD87">
            <v>0</v>
          </cell>
          <cell r="HE87">
            <v>0</v>
          </cell>
          <cell r="HF87">
            <v>0</v>
          </cell>
          <cell r="HG87">
            <v>0</v>
          </cell>
          <cell r="HH87">
            <v>0</v>
          </cell>
          <cell r="HI87">
            <v>0</v>
          </cell>
          <cell r="HJ87">
            <v>0</v>
          </cell>
          <cell r="HK87">
            <v>0</v>
          </cell>
          <cell r="HL87" t="str">
            <v>(select)</v>
          </cell>
          <cell r="HM87">
            <v>0</v>
          </cell>
          <cell r="HN87">
            <v>0</v>
          </cell>
          <cell r="HO87">
            <v>0</v>
          </cell>
          <cell r="HP87">
            <v>0</v>
          </cell>
          <cell r="HQ87">
            <v>0</v>
          </cell>
          <cell r="HR87">
            <v>0</v>
          </cell>
          <cell r="HS87" t="str">
            <v>(select)</v>
          </cell>
          <cell r="HT87">
            <v>0</v>
          </cell>
          <cell r="HU87">
            <v>0</v>
          </cell>
          <cell r="HV87">
            <v>0</v>
          </cell>
          <cell r="HW87">
            <v>0</v>
          </cell>
          <cell r="HX87">
            <v>0</v>
          </cell>
          <cell r="HY87">
            <v>0</v>
          </cell>
          <cell r="HZ87" t="str">
            <v>(select)</v>
          </cell>
          <cell r="IA87">
            <v>0</v>
          </cell>
          <cell r="IB87">
            <v>0</v>
          </cell>
          <cell r="IC87">
            <v>0</v>
          </cell>
          <cell r="ID87">
            <v>0</v>
          </cell>
          <cell r="IE87">
            <v>0</v>
          </cell>
          <cell r="IF87">
            <v>0</v>
          </cell>
          <cell r="IG87" t="str">
            <v>(select)</v>
          </cell>
          <cell r="IH87">
            <v>0</v>
          </cell>
          <cell r="II87">
            <v>0</v>
          </cell>
          <cell r="IJ87">
            <v>0</v>
          </cell>
          <cell r="IK87">
            <v>0</v>
          </cell>
          <cell r="IL87">
            <v>0</v>
          </cell>
          <cell r="IM87">
            <v>0</v>
          </cell>
          <cell r="IN87">
            <v>0</v>
          </cell>
          <cell r="IO87">
            <v>0</v>
          </cell>
          <cell r="IP87">
            <v>0</v>
          </cell>
          <cell r="IQ87">
            <v>0</v>
          </cell>
          <cell r="IR87">
            <v>0</v>
          </cell>
          <cell r="IS87">
            <v>0</v>
          </cell>
          <cell r="IT87">
            <v>0</v>
          </cell>
          <cell r="IU87">
            <v>0</v>
          </cell>
          <cell r="IV87">
            <v>0</v>
          </cell>
          <cell r="IW87">
            <v>0</v>
          </cell>
          <cell r="IX87">
            <v>0</v>
          </cell>
          <cell r="IY87">
            <v>0</v>
          </cell>
          <cell r="IZ87" t="str">
            <v>Provide any additional information about expected operating impacts. Note: subject to annual operating budget review.</v>
          </cell>
          <cell r="JA87">
            <v>7250000</v>
          </cell>
          <cell r="JB87" t="str">
            <v xml:space="preserve">  (select)</v>
          </cell>
          <cell r="JC87">
            <v>0</v>
          </cell>
          <cell r="JD87" t="str">
            <v xml:space="preserve">  (select)</v>
          </cell>
          <cell r="JE87">
            <v>0</v>
          </cell>
          <cell r="JF87" t="str">
            <v xml:space="preserve">  (select)</v>
          </cell>
          <cell r="JG87">
            <v>0</v>
          </cell>
          <cell r="JH87">
            <v>0</v>
          </cell>
          <cell r="JI87">
            <v>7250000</v>
          </cell>
          <cell r="JJ87">
            <v>0</v>
          </cell>
          <cell r="JK87">
            <v>0</v>
          </cell>
          <cell r="JL87">
            <v>0</v>
          </cell>
          <cell r="JM87">
            <v>7250000</v>
          </cell>
          <cell r="JN87">
            <v>0</v>
          </cell>
          <cell r="JO87">
            <v>0</v>
          </cell>
          <cell r="JP87">
            <v>0</v>
          </cell>
          <cell r="JQ87">
            <v>0</v>
          </cell>
          <cell r="JR87">
            <v>0</v>
          </cell>
          <cell r="JS87">
            <v>0</v>
          </cell>
          <cell r="JT87">
            <v>0</v>
          </cell>
          <cell r="JU87">
            <v>7250000</v>
          </cell>
          <cell r="JV87">
            <v>1600000</v>
          </cell>
          <cell r="JW87">
            <v>0</v>
          </cell>
          <cell r="JX87">
            <v>0</v>
          </cell>
          <cell r="JY87">
            <v>0</v>
          </cell>
          <cell r="JZ87">
            <v>0</v>
          </cell>
          <cell r="KA87">
            <v>1600000</v>
          </cell>
          <cell r="KB87">
            <v>0</v>
          </cell>
          <cell r="KC87">
            <v>0</v>
          </cell>
          <cell r="KD87">
            <v>0</v>
          </cell>
          <cell r="KE87">
            <v>1600000</v>
          </cell>
          <cell r="KF87">
            <v>0</v>
          </cell>
          <cell r="KG87">
            <v>0</v>
          </cell>
          <cell r="KH87">
            <v>0</v>
          </cell>
          <cell r="KI87">
            <v>0</v>
          </cell>
          <cell r="KJ87">
            <v>0</v>
          </cell>
          <cell r="KK87">
            <v>0</v>
          </cell>
          <cell r="KL87">
            <v>0</v>
          </cell>
          <cell r="KM87">
            <v>1600000</v>
          </cell>
          <cell r="KN87" t="str">
            <v>(select)</v>
          </cell>
          <cell r="KO87">
            <v>0</v>
          </cell>
          <cell r="KP87" t="str">
            <v>(select)</v>
          </cell>
          <cell r="KQ87">
            <v>0</v>
          </cell>
          <cell r="KR87" t="str">
            <v>(select)</v>
          </cell>
          <cell r="KS87">
            <v>0</v>
          </cell>
          <cell r="KT87" t="str">
            <v>Source of funds for Value Proposition (e.g. Capital Plan Program)</v>
          </cell>
          <cell r="KU87" t="str">
            <v>This project will be funded from a loan from the SWCR and repaid by users of the Landfill.</v>
          </cell>
          <cell r="KV87">
            <v>0</v>
          </cell>
          <cell r="KW87">
            <v>0</v>
          </cell>
          <cell r="KX87" t="str">
            <v>(select)</v>
          </cell>
          <cell r="KY87">
            <v>0</v>
          </cell>
          <cell r="KZ87" t="str">
            <v>(select)</v>
          </cell>
          <cell r="LA87">
            <v>0</v>
          </cell>
          <cell r="LB87" t="str">
            <v>(select)</v>
          </cell>
          <cell r="LC87" t="str">
            <v>(select)</v>
          </cell>
          <cell r="LD87">
            <v>0</v>
          </cell>
          <cell r="LE87">
            <v>0</v>
          </cell>
          <cell r="LF87" t="str">
            <v>(select)</v>
          </cell>
          <cell r="LG87">
            <v>0</v>
          </cell>
          <cell r="LH87">
            <v>0</v>
          </cell>
          <cell r="LM87">
            <v>0</v>
          </cell>
          <cell r="LN87">
            <v>0</v>
          </cell>
          <cell r="LO87">
            <v>0</v>
          </cell>
          <cell r="LP87">
            <v>0</v>
          </cell>
          <cell r="LQ87">
            <v>0</v>
          </cell>
          <cell r="LR87">
            <v>7250000</v>
          </cell>
          <cell r="LS87" t="str">
            <v>Construction and Demolition Resource Recovery Facility</v>
          </cell>
          <cell r="LT87" t="str">
            <v>C&amp;D Resource Recovery Facility</v>
          </cell>
          <cell r="LU87" t="str">
            <v>C&amp;D Resource Recovery Facility</v>
          </cell>
          <cell r="LV87" t="b">
            <v>1</v>
          </cell>
          <cell r="LW87">
            <v>0</v>
          </cell>
          <cell r="LX87">
            <v>0</v>
          </cell>
          <cell r="LY87" t="str">
            <v>110</v>
          </cell>
        </row>
        <row r="88">
          <cell r="B88" t="str">
            <v>E51</v>
          </cell>
          <cell r="C88">
            <v>2017</v>
          </cell>
          <cell r="D88">
            <v>42657</v>
          </cell>
          <cell r="E88" t="str">
            <v>Engineering Services</v>
          </cell>
          <cell r="F88" t="str">
            <v>(select)</v>
          </cell>
          <cell r="G88" t="str">
            <v>Devan Fitch</v>
          </cell>
          <cell r="H88" t="str">
            <v>Project</v>
          </cell>
          <cell r="I88" t="str">
            <v>(select)</v>
          </cell>
          <cell r="J88" t="str">
            <v>Both Internal &amp; External</v>
          </cell>
          <cell r="K88" t="str">
            <v>06. Transportation</v>
          </cell>
          <cell r="L88" t="str">
            <v>C. Major Roads</v>
          </cell>
          <cell r="M88" t="str">
            <v xml:space="preserve">04. New </v>
          </cell>
          <cell r="N88" t="str">
            <v>Georgia Dunsmuir Viaduct Removal Phase I</v>
          </cell>
          <cell r="O88" t="str">
            <v>Yes</v>
          </cell>
          <cell r="P88" t="str">
            <v>January</v>
          </cell>
          <cell r="Q88">
            <v>2017</v>
          </cell>
          <cell r="R88" t="str">
            <v>December</v>
          </cell>
          <cell r="S88">
            <v>2025</v>
          </cell>
          <cell r="T88" t="str">
            <v>New asset/service</v>
          </cell>
          <cell r="U88" t="str">
            <v>Yes</v>
          </cell>
          <cell r="V88" t="str">
            <v>NER-00045</v>
          </cell>
          <cell r="W88" t="str">
            <v>No</v>
          </cell>
          <cell r="X88" t="str">
            <v>(select)</v>
          </cell>
          <cell r="Y88" t="str">
            <v>No</v>
          </cell>
          <cell r="Z88" t="str">
            <v>Delivery of all technical work for the NEFC (Northeast False Creek) Viaducts Replacement Project to progress the project through detailed design for Engineering, progress designs for parks and open spaces in NEFC, develop an Area Plan for Council consideration, and other associated planning works for the overall NEFC project.  Budget amount includes funding for procurement in 2017 of a consultant contract for consulting work that will continue into 2018. Detailed description of the project can be found in the approved Council Report RTS 11057 dated October 6th, 2015.</v>
          </cell>
          <cell r="AA88" t="str">
            <v xml:space="preserve">Proposed for end-2017, the project team plans to present to Council all the necessary information required for their consideration in progressing the project to the construction phase.  Details of all deliverables and milestones can be found in RTS 11057.  Note that some works, such as tender drawings/packaging, will be required in early 2018 (subject to Council approval to proceed).
</v>
          </cell>
          <cell r="AB88" t="str">
            <v>Provide other details/comments about program/project.</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t="str">
            <v>(select)</v>
          </cell>
          <cell r="AR88">
            <v>0</v>
          </cell>
          <cell r="AS88">
            <v>0</v>
          </cell>
          <cell r="AT88">
            <v>0</v>
          </cell>
          <cell r="AU88">
            <v>0</v>
          </cell>
          <cell r="AV88">
            <v>0</v>
          </cell>
          <cell r="AW88" t="str">
            <v>(select)</v>
          </cell>
          <cell r="AX88">
            <v>0</v>
          </cell>
          <cell r="AY88">
            <v>0</v>
          </cell>
          <cell r="AZ88">
            <v>0</v>
          </cell>
          <cell r="BA88">
            <v>0</v>
          </cell>
          <cell r="BB88">
            <v>0</v>
          </cell>
          <cell r="BC88" t="str">
            <v>(select)</v>
          </cell>
          <cell r="BD88">
            <v>0</v>
          </cell>
          <cell r="BE88">
            <v>0</v>
          </cell>
          <cell r="BF88">
            <v>0</v>
          </cell>
          <cell r="BG88">
            <v>0</v>
          </cell>
          <cell r="BH88">
            <v>0</v>
          </cell>
          <cell r="BI88" t="str">
            <v>(select)</v>
          </cell>
          <cell r="BJ88">
            <v>0</v>
          </cell>
          <cell r="BK88">
            <v>0</v>
          </cell>
          <cell r="BL88">
            <v>0</v>
          </cell>
          <cell r="BM88">
            <v>0</v>
          </cell>
          <cell r="BN88">
            <v>0</v>
          </cell>
          <cell r="BO88" t="str">
            <v>(select)</v>
          </cell>
          <cell r="BP88">
            <v>1000000</v>
          </cell>
          <cell r="BQ88">
            <v>250000</v>
          </cell>
          <cell r="BR88">
            <v>250000</v>
          </cell>
          <cell r="BS88">
            <v>250000</v>
          </cell>
          <cell r="BT88">
            <v>250000</v>
          </cell>
          <cell r="BU88">
            <v>0</v>
          </cell>
          <cell r="BV88">
            <v>0</v>
          </cell>
          <cell r="BW88">
            <v>0</v>
          </cell>
          <cell r="BX88">
            <v>0</v>
          </cell>
          <cell r="BY88">
            <v>0</v>
          </cell>
          <cell r="BZ88">
            <v>0</v>
          </cell>
          <cell r="CA88">
            <v>0</v>
          </cell>
          <cell r="CB88">
            <v>0</v>
          </cell>
          <cell r="CC88">
            <v>0</v>
          </cell>
          <cell r="CD88">
            <v>0</v>
          </cell>
          <cell r="CE88" t="str">
            <v>(select)</v>
          </cell>
          <cell r="CF88">
            <v>0</v>
          </cell>
          <cell r="CG88">
            <v>0</v>
          </cell>
          <cell r="CH88">
            <v>0</v>
          </cell>
          <cell r="CI88">
            <v>0</v>
          </cell>
          <cell r="CJ88">
            <v>0</v>
          </cell>
          <cell r="CK88">
            <v>100000</v>
          </cell>
          <cell r="CL88">
            <v>25000</v>
          </cell>
          <cell r="CM88">
            <v>25000</v>
          </cell>
          <cell r="CN88">
            <v>25000</v>
          </cell>
          <cell r="CO88">
            <v>25000</v>
          </cell>
          <cell r="CP88">
            <v>1100000</v>
          </cell>
          <cell r="CQ88">
            <v>275000</v>
          </cell>
          <cell r="CR88">
            <v>275000</v>
          </cell>
          <cell r="CS88">
            <v>275000</v>
          </cell>
          <cell r="CT88">
            <v>275000</v>
          </cell>
          <cell r="CU88">
            <v>0</v>
          </cell>
          <cell r="CV88">
            <v>0</v>
          </cell>
          <cell r="CW88">
            <v>0</v>
          </cell>
          <cell r="CX88">
            <v>0</v>
          </cell>
          <cell r="CY88">
            <v>0</v>
          </cell>
          <cell r="CZ88" t="str">
            <v>(select)</v>
          </cell>
          <cell r="DA88">
            <v>0</v>
          </cell>
          <cell r="DB88">
            <v>0</v>
          </cell>
          <cell r="DC88">
            <v>0</v>
          </cell>
          <cell r="DD88">
            <v>0</v>
          </cell>
          <cell r="DE88">
            <v>0</v>
          </cell>
          <cell r="DF88" t="str">
            <v>(select)</v>
          </cell>
          <cell r="DG88">
            <v>0</v>
          </cell>
          <cell r="DH88">
            <v>0</v>
          </cell>
          <cell r="DI88">
            <v>0</v>
          </cell>
          <cell r="DJ88">
            <v>0</v>
          </cell>
          <cell r="DK88">
            <v>0</v>
          </cell>
          <cell r="DL88" t="str">
            <v>(select)</v>
          </cell>
          <cell r="DM88">
            <v>0</v>
          </cell>
          <cell r="DN88">
            <v>0</v>
          </cell>
          <cell r="DO88">
            <v>0</v>
          </cell>
          <cell r="DP88">
            <v>0</v>
          </cell>
          <cell r="DQ88">
            <v>0</v>
          </cell>
          <cell r="DR88" t="str">
            <v>(select)</v>
          </cell>
          <cell r="DS88">
            <v>0</v>
          </cell>
          <cell r="DT88">
            <v>0</v>
          </cell>
          <cell r="DU88">
            <v>0</v>
          </cell>
          <cell r="DV88">
            <v>0</v>
          </cell>
          <cell r="DW88">
            <v>0</v>
          </cell>
          <cell r="DX88" t="str">
            <v>(select)</v>
          </cell>
          <cell r="DY88">
            <v>3200000</v>
          </cell>
          <cell r="DZ88">
            <v>2200000</v>
          </cell>
          <cell r="EA88">
            <v>0</v>
          </cell>
          <cell r="EB88">
            <v>0</v>
          </cell>
          <cell r="EC88">
            <v>0</v>
          </cell>
          <cell r="ED88">
            <v>0</v>
          </cell>
          <cell r="EE88">
            <v>0</v>
          </cell>
          <cell r="EF88">
            <v>0</v>
          </cell>
          <cell r="EG88">
            <v>0</v>
          </cell>
          <cell r="EH88">
            <v>0</v>
          </cell>
          <cell r="EI88">
            <v>0</v>
          </cell>
          <cell r="EJ88">
            <v>0</v>
          </cell>
          <cell r="EK88">
            <v>0</v>
          </cell>
          <cell r="EL88">
            <v>0</v>
          </cell>
          <cell r="EM88">
            <v>0</v>
          </cell>
          <cell r="EN88" t="str">
            <v>(select)</v>
          </cell>
          <cell r="EO88">
            <v>0</v>
          </cell>
          <cell r="EP88">
            <v>0</v>
          </cell>
          <cell r="EQ88">
            <v>0</v>
          </cell>
          <cell r="ER88">
            <v>0</v>
          </cell>
          <cell r="ES88">
            <v>0</v>
          </cell>
          <cell r="ET88">
            <v>270000</v>
          </cell>
          <cell r="EU88">
            <v>170000</v>
          </cell>
          <cell r="EV88">
            <v>0</v>
          </cell>
          <cell r="EW88">
            <v>0</v>
          </cell>
          <cell r="EX88">
            <v>0</v>
          </cell>
          <cell r="EY88">
            <v>3470000</v>
          </cell>
          <cell r="EZ88">
            <v>2370000</v>
          </cell>
          <cell r="FA88">
            <v>0</v>
          </cell>
          <cell r="FB88">
            <v>0</v>
          </cell>
          <cell r="FC88">
            <v>0</v>
          </cell>
          <cell r="FD88">
            <v>0</v>
          </cell>
          <cell r="FE88">
            <v>0</v>
          </cell>
          <cell r="FF88">
            <v>0</v>
          </cell>
          <cell r="FG88">
            <v>0</v>
          </cell>
          <cell r="FH88">
            <v>0</v>
          </cell>
          <cell r="FI88">
            <v>3200000</v>
          </cell>
          <cell r="FJ88">
            <v>0</v>
          </cell>
          <cell r="FK88">
            <v>0</v>
          </cell>
          <cell r="FL88">
            <v>0</v>
          </cell>
          <cell r="FM88">
            <v>270000</v>
          </cell>
          <cell r="FN88">
            <v>3470000</v>
          </cell>
          <cell r="FO88">
            <v>14160000</v>
          </cell>
          <cell r="FP88" t="str">
            <v>Estimate only (high possibility of variance to estimate &gt;25%)</v>
          </cell>
          <cell r="FQ88" t="str">
            <v>Provide any additional comments relating to the program/project budget.</v>
          </cell>
          <cell r="FR88">
            <v>0</v>
          </cell>
          <cell r="FS88">
            <v>0</v>
          </cell>
          <cell r="FT88">
            <v>0</v>
          </cell>
          <cell r="FU88">
            <v>0</v>
          </cell>
          <cell r="FV88">
            <v>0</v>
          </cell>
          <cell r="FW88">
            <v>0</v>
          </cell>
          <cell r="FX88" t="str">
            <v>(select)</v>
          </cell>
          <cell r="FY88">
            <v>0</v>
          </cell>
          <cell r="FZ88">
            <v>0</v>
          </cell>
          <cell r="GA88">
            <v>0</v>
          </cell>
          <cell r="GB88">
            <v>0</v>
          </cell>
          <cell r="GC88">
            <v>0</v>
          </cell>
          <cell r="GD88">
            <v>0</v>
          </cell>
          <cell r="GE88" t="str">
            <v>(select)</v>
          </cell>
          <cell r="GF88">
            <v>0</v>
          </cell>
          <cell r="GG88">
            <v>0</v>
          </cell>
          <cell r="GH88">
            <v>0</v>
          </cell>
          <cell r="GI88">
            <v>0</v>
          </cell>
          <cell r="GJ88">
            <v>0</v>
          </cell>
          <cell r="GK88">
            <v>0</v>
          </cell>
          <cell r="GL88" t="str">
            <v>(select)</v>
          </cell>
          <cell r="GM88">
            <v>0</v>
          </cell>
          <cell r="GN88">
            <v>0</v>
          </cell>
          <cell r="GO88">
            <v>0</v>
          </cell>
          <cell r="GP88">
            <v>0</v>
          </cell>
          <cell r="GQ88">
            <v>0</v>
          </cell>
          <cell r="GR88">
            <v>0</v>
          </cell>
          <cell r="GS88" t="str">
            <v>(select)</v>
          </cell>
          <cell r="GT88">
            <v>0</v>
          </cell>
          <cell r="GU88">
            <v>0</v>
          </cell>
          <cell r="GV88">
            <v>0</v>
          </cell>
          <cell r="GW88">
            <v>0</v>
          </cell>
          <cell r="GX88">
            <v>0</v>
          </cell>
          <cell r="GY88">
            <v>0</v>
          </cell>
          <cell r="GZ88">
            <v>0</v>
          </cell>
          <cell r="HA88">
            <v>0</v>
          </cell>
          <cell r="HB88">
            <v>0</v>
          </cell>
          <cell r="HC88">
            <v>0</v>
          </cell>
          <cell r="HD88">
            <v>0</v>
          </cell>
          <cell r="HE88">
            <v>0</v>
          </cell>
          <cell r="HF88">
            <v>0</v>
          </cell>
          <cell r="HG88">
            <v>0</v>
          </cell>
          <cell r="HH88">
            <v>0</v>
          </cell>
          <cell r="HI88">
            <v>0</v>
          </cell>
          <cell r="HJ88">
            <v>0</v>
          </cell>
          <cell r="HK88">
            <v>0</v>
          </cell>
          <cell r="HL88" t="str">
            <v>(select)</v>
          </cell>
          <cell r="HM88">
            <v>0</v>
          </cell>
          <cell r="HN88">
            <v>0</v>
          </cell>
          <cell r="HO88">
            <v>0</v>
          </cell>
          <cell r="HP88">
            <v>0</v>
          </cell>
          <cell r="HQ88">
            <v>0</v>
          </cell>
          <cell r="HR88">
            <v>0</v>
          </cell>
          <cell r="HS88" t="str">
            <v>(select)</v>
          </cell>
          <cell r="HT88">
            <v>0</v>
          </cell>
          <cell r="HU88">
            <v>0</v>
          </cell>
          <cell r="HV88">
            <v>0</v>
          </cell>
          <cell r="HW88">
            <v>0</v>
          </cell>
          <cell r="HX88">
            <v>0</v>
          </cell>
          <cell r="HY88">
            <v>0</v>
          </cell>
          <cell r="HZ88" t="str">
            <v>(select)</v>
          </cell>
          <cell r="IA88">
            <v>0</v>
          </cell>
          <cell r="IB88">
            <v>0</v>
          </cell>
          <cell r="IC88">
            <v>0</v>
          </cell>
          <cell r="ID88">
            <v>0</v>
          </cell>
          <cell r="IE88">
            <v>0</v>
          </cell>
          <cell r="IF88">
            <v>0</v>
          </cell>
          <cell r="IG88" t="str">
            <v>(select)</v>
          </cell>
          <cell r="IH88">
            <v>0</v>
          </cell>
          <cell r="II88">
            <v>0</v>
          </cell>
          <cell r="IJ88">
            <v>0</v>
          </cell>
          <cell r="IK88">
            <v>0</v>
          </cell>
          <cell r="IL88">
            <v>0</v>
          </cell>
          <cell r="IM88">
            <v>0</v>
          </cell>
          <cell r="IN88">
            <v>0</v>
          </cell>
          <cell r="IO88">
            <v>0</v>
          </cell>
          <cell r="IP88">
            <v>0</v>
          </cell>
          <cell r="IQ88">
            <v>0</v>
          </cell>
          <cell r="IR88">
            <v>0</v>
          </cell>
          <cell r="IS88">
            <v>0</v>
          </cell>
          <cell r="IT88">
            <v>0</v>
          </cell>
          <cell r="IU88">
            <v>0</v>
          </cell>
          <cell r="IV88">
            <v>0</v>
          </cell>
          <cell r="IW88">
            <v>0</v>
          </cell>
          <cell r="IX88">
            <v>0</v>
          </cell>
          <cell r="IY88">
            <v>0</v>
          </cell>
          <cell r="IZ88" t="str">
            <v>Provide any additional information about expected operating impacts. Note: subject to annual operating budget review.</v>
          </cell>
          <cell r="JA88">
            <v>3470000</v>
          </cell>
          <cell r="JB88" t="str">
            <v xml:space="preserve">  (select)</v>
          </cell>
          <cell r="JC88">
            <v>0</v>
          </cell>
          <cell r="JD88" t="str">
            <v xml:space="preserve">  (select)</v>
          </cell>
          <cell r="JE88">
            <v>0</v>
          </cell>
          <cell r="JF88" t="str">
            <v xml:space="preserve">  (select)</v>
          </cell>
          <cell r="JG88">
            <v>0</v>
          </cell>
          <cell r="JH88">
            <v>0</v>
          </cell>
          <cell r="JI88">
            <v>3470000</v>
          </cell>
          <cell r="JJ88">
            <v>0</v>
          </cell>
          <cell r="JK88">
            <v>0</v>
          </cell>
          <cell r="JL88">
            <v>0</v>
          </cell>
          <cell r="JM88">
            <v>0</v>
          </cell>
          <cell r="JN88">
            <v>0</v>
          </cell>
          <cell r="JO88">
            <v>3470000</v>
          </cell>
          <cell r="JP88">
            <v>0</v>
          </cell>
          <cell r="JQ88">
            <v>0</v>
          </cell>
          <cell r="JR88">
            <v>0</v>
          </cell>
          <cell r="JS88">
            <v>0</v>
          </cell>
          <cell r="JT88">
            <v>0</v>
          </cell>
          <cell r="JU88">
            <v>3470000</v>
          </cell>
          <cell r="JV88">
            <v>1100000</v>
          </cell>
          <cell r="JW88">
            <v>0</v>
          </cell>
          <cell r="JX88">
            <v>0</v>
          </cell>
          <cell r="JY88">
            <v>0</v>
          </cell>
          <cell r="JZ88">
            <v>0</v>
          </cell>
          <cell r="KA88">
            <v>1100000</v>
          </cell>
          <cell r="KB88">
            <v>0</v>
          </cell>
          <cell r="KC88">
            <v>0</v>
          </cell>
          <cell r="KD88">
            <v>0</v>
          </cell>
          <cell r="KE88">
            <v>0</v>
          </cell>
          <cell r="KF88">
            <v>0</v>
          </cell>
          <cell r="KG88">
            <v>1100000</v>
          </cell>
          <cell r="KH88">
            <v>0</v>
          </cell>
          <cell r="KI88">
            <v>0</v>
          </cell>
          <cell r="KJ88">
            <v>0</v>
          </cell>
          <cell r="KK88">
            <v>0</v>
          </cell>
          <cell r="KL88">
            <v>0</v>
          </cell>
          <cell r="KM88">
            <v>1100000</v>
          </cell>
          <cell r="KN88" t="str">
            <v>(select)</v>
          </cell>
          <cell r="KO88">
            <v>0</v>
          </cell>
          <cell r="KP88" t="str">
            <v>(select)</v>
          </cell>
          <cell r="KQ88">
            <v>0</v>
          </cell>
          <cell r="KR88" t="str">
            <v>(select)</v>
          </cell>
          <cell r="KS88">
            <v>0</v>
          </cell>
          <cell r="KT88" t="str">
            <v>Source of funds for Value Proposition (e.g. Capital Plan Program)</v>
          </cell>
          <cell r="KU88" t="str">
            <v>DCL - validated with Longterm Planning FP&amp;A Team. Add to Capital Plan.</v>
          </cell>
          <cell r="KV88">
            <v>0</v>
          </cell>
          <cell r="KW88">
            <v>0</v>
          </cell>
          <cell r="KX88" t="str">
            <v>(select)</v>
          </cell>
          <cell r="KY88">
            <v>0</v>
          </cell>
          <cell r="KZ88" t="str">
            <v>(select)</v>
          </cell>
          <cell r="LA88">
            <v>0</v>
          </cell>
          <cell r="LB88" t="str">
            <v>(select)</v>
          </cell>
          <cell r="LC88" t="str">
            <v>(select)</v>
          </cell>
          <cell r="LD88">
            <v>0</v>
          </cell>
          <cell r="LE88">
            <v>0</v>
          </cell>
          <cell r="LF88" t="str">
            <v>(select)</v>
          </cell>
          <cell r="LG88">
            <v>0</v>
          </cell>
          <cell r="LH88">
            <v>0</v>
          </cell>
          <cell r="LM88">
            <v>0</v>
          </cell>
          <cell r="LN88">
            <v>3470000</v>
          </cell>
          <cell r="LO88">
            <v>0</v>
          </cell>
          <cell r="LP88">
            <v>0</v>
          </cell>
          <cell r="LQ88">
            <v>3470000</v>
          </cell>
          <cell r="LR88">
            <v>0</v>
          </cell>
          <cell r="LS88" t="str">
            <v>Georgia/Dunsmuir Viaduct Removal Phase 1 Planning</v>
          </cell>
          <cell r="LT88" t="str">
            <v>Georgia Dunsmuir Viaduct Removal Phase I</v>
          </cell>
          <cell r="LU88" t="str">
            <v>Georgia Dunsmuir Viaduct Removal Phase I</v>
          </cell>
          <cell r="LV88" t="b">
            <v>1</v>
          </cell>
          <cell r="LW88">
            <v>0</v>
          </cell>
          <cell r="LX88">
            <v>0</v>
          </cell>
          <cell r="LY88" t="str">
            <v>91</v>
          </cell>
        </row>
        <row r="89">
          <cell r="B89" t="str">
            <v>E52</v>
          </cell>
          <cell r="C89">
            <v>2017</v>
          </cell>
          <cell r="D89">
            <v>42655</v>
          </cell>
          <cell r="E89" t="str">
            <v>Engineering Services</v>
          </cell>
          <cell r="F89" t="str">
            <v>(select)</v>
          </cell>
          <cell r="G89" t="str">
            <v>Duminda Epa</v>
          </cell>
          <cell r="H89" t="str">
            <v>Program</v>
          </cell>
          <cell r="I89" t="str">
            <v>Capital</v>
          </cell>
          <cell r="J89" t="str">
            <v>No</v>
          </cell>
          <cell r="K89" t="str">
            <v>06. Transportation</v>
          </cell>
          <cell r="L89" t="str">
            <v>D. Local Roads</v>
          </cell>
          <cell r="M89" t="str">
            <v xml:space="preserve">04. New </v>
          </cell>
          <cell r="N89" t="str">
            <v>Street Lighting - Local Roads - Infill</v>
          </cell>
          <cell r="O89" t="str">
            <v>No</v>
          </cell>
          <cell r="P89" t="str">
            <v>January</v>
          </cell>
          <cell r="Q89">
            <v>2017</v>
          </cell>
          <cell r="R89" t="str">
            <v>December</v>
          </cell>
          <cell r="S89">
            <v>2017</v>
          </cell>
          <cell r="T89" t="str">
            <v>New asset/service</v>
          </cell>
          <cell r="U89" t="str">
            <v>No</v>
          </cell>
          <cell r="V89" t="str">
            <v>CEL-00020</v>
          </cell>
          <cell r="W89" t="str">
            <v>No</v>
          </cell>
          <cell r="X89" t="str">
            <v>(select)</v>
          </cell>
          <cell r="Y89" t="str">
            <v>No</v>
          </cell>
          <cell r="Z89" t="str">
            <v>During roadway construction an opportunity is created to add additional lighting in areas which are below recommended guidelines.  In addition, this program funds lighting requests by the Police department for areas where they feel lighting would improve safety and security.  This program also funds requests from the public through the 311 service request process.</v>
          </cell>
          <cell r="AA89" t="str">
            <v>Approximately 12 streetlights</v>
          </cell>
          <cell r="AB89">
            <v>0</v>
          </cell>
          <cell r="AC89" t="str">
            <v>addition of street lights</v>
          </cell>
          <cell r="AD89">
            <v>12</v>
          </cell>
          <cell r="AE89" t="str">
            <v>each</v>
          </cell>
          <cell r="AF89">
            <v>0</v>
          </cell>
          <cell r="AG89">
            <v>0</v>
          </cell>
          <cell r="AH89">
            <v>0</v>
          </cell>
          <cell r="AI89">
            <v>0</v>
          </cell>
          <cell r="AJ89">
            <v>0</v>
          </cell>
          <cell r="AK89">
            <v>0</v>
          </cell>
          <cell r="AL89">
            <v>15000</v>
          </cell>
          <cell r="AM89">
            <v>2500</v>
          </cell>
          <cell r="AN89">
            <v>5000</v>
          </cell>
          <cell r="AO89">
            <v>5000</v>
          </cell>
          <cell r="AP89">
            <v>2500</v>
          </cell>
          <cell r="AQ89" t="str">
            <v>Yes</v>
          </cell>
          <cell r="AR89">
            <v>40000</v>
          </cell>
          <cell r="AS89">
            <v>5000</v>
          </cell>
          <cell r="AT89">
            <v>15000</v>
          </cell>
          <cell r="AU89">
            <v>15000</v>
          </cell>
          <cell r="AV89">
            <v>5000</v>
          </cell>
          <cell r="AW89" t="str">
            <v>No</v>
          </cell>
          <cell r="AX89">
            <v>15000</v>
          </cell>
          <cell r="AY89">
            <v>2500</v>
          </cell>
          <cell r="AZ89">
            <v>5000</v>
          </cell>
          <cell r="BA89">
            <v>5000</v>
          </cell>
          <cell r="BB89">
            <v>2500</v>
          </cell>
          <cell r="BC89" t="str">
            <v>(select)</v>
          </cell>
          <cell r="BD89">
            <v>0</v>
          </cell>
          <cell r="BE89">
            <v>0</v>
          </cell>
          <cell r="BF89">
            <v>0</v>
          </cell>
          <cell r="BG89">
            <v>0</v>
          </cell>
          <cell r="BH89">
            <v>0</v>
          </cell>
          <cell r="BI89" t="str">
            <v>(select)</v>
          </cell>
          <cell r="BJ89">
            <v>0</v>
          </cell>
          <cell r="BK89">
            <v>0</v>
          </cell>
          <cell r="BL89">
            <v>0</v>
          </cell>
          <cell r="BM89">
            <v>0</v>
          </cell>
          <cell r="BN89">
            <v>0</v>
          </cell>
          <cell r="BO89" t="str">
            <v>(select)</v>
          </cell>
          <cell r="BP89">
            <v>0</v>
          </cell>
          <cell r="BQ89">
            <v>0</v>
          </cell>
          <cell r="BR89">
            <v>0</v>
          </cell>
          <cell r="BS89">
            <v>0</v>
          </cell>
          <cell r="BT89">
            <v>0</v>
          </cell>
          <cell r="BU89">
            <v>0</v>
          </cell>
          <cell r="BV89">
            <v>0</v>
          </cell>
          <cell r="BW89">
            <v>0</v>
          </cell>
          <cell r="BX89">
            <v>0</v>
          </cell>
          <cell r="BY89">
            <v>0</v>
          </cell>
          <cell r="BZ89">
            <v>30000</v>
          </cell>
          <cell r="CA89">
            <v>5000</v>
          </cell>
          <cell r="CB89">
            <v>10000</v>
          </cell>
          <cell r="CC89">
            <v>10000</v>
          </cell>
          <cell r="CD89">
            <v>5000</v>
          </cell>
          <cell r="CE89" t="str">
            <v>(select)</v>
          </cell>
          <cell r="CF89">
            <v>0</v>
          </cell>
          <cell r="CG89">
            <v>0</v>
          </cell>
          <cell r="CH89">
            <v>0</v>
          </cell>
          <cell r="CI89">
            <v>0</v>
          </cell>
          <cell r="CJ89">
            <v>0</v>
          </cell>
          <cell r="CK89">
            <v>0</v>
          </cell>
          <cell r="CL89">
            <v>0</v>
          </cell>
          <cell r="CM89">
            <v>0</v>
          </cell>
          <cell r="CN89">
            <v>0</v>
          </cell>
          <cell r="CO89">
            <v>0</v>
          </cell>
          <cell r="CP89">
            <v>100000</v>
          </cell>
          <cell r="CQ89">
            <v>15000</v>
          </cell>
          <cell r="CR89">
            <v>35000</v>
          </cell>
          <cell r="CS89">
            <v>35000</v>
          </cell>
          <cell r="CT89">
            <v>15000</v>
          </cell>
          <cell r="CU89">
            <v>15000</v>
          </cell>
          <cell r="CV89">
            <v>15000</v>
          </cell>
          <cell r="CW89">
            <v>15000</v>
          </cell>
          <cell r="CX89">
            <v>15000</v>
          </cell>
          <cell r="CY89">
            <v>15000</v>
          </cell>
          <cell r="CZ89" t="str">
            <v>Yes</v>
          </cell>
          <cell r="DA89">
            <v>40000</v>
          </cell>
          <cell r="DB89">
            <v>40000</v>
          </cell>
          <cell r="DC89">
            <v>40000</v>
          </cell>
          <cell r="DD89">
            <v>40000</v>
          </cell>
          <cell r="DE89">
            <v>40000</v>
          </cell>
          <cell r="DF89" t="str">
            <v>No</v>
          </cell>
          <cell r="DG89">
            <v>15000</v>
          </cell>
          <cell r="DH89">
            <v>15000</v>
          </cell>
          <cell r="DI89">
            <v>15000</v>
          </cell>
          <cell r="DJ89">
            <v>15000</v>
          </cell>
          <cell r="DK89">
            <v>15000</v>
          </cell>
          <cell r="DL89" t="str">
            <v>(select)</v>
          </cell>
          <cell r="DM89">
            <v>0</v>
          </cell>
          <cell r="DN89">
            <v>0</v>
          </cell>
          <cell r="DO89">
            <v>0</v>
          </cell>
          <cell r="DP89">
            <v>0</v>
          </cell>
          <cell r="DQ89">
            <v>0</v>
          </cell>
          <cell r="DR89" t="str">
            <v>(select)</v>
          </cell>
          <cell r="DS89">
            <v>0</v>
          </cell>
          <cell r="DT89">
            <v>0</v>
          </cell>
          <cell r="DU89">
            <v>0</v>
          </cell>
          <cell r="DV89">
            <v>0</v>
          </cell>
          <cell r="DW89">
            <v>0</v>
          </cell>
          <cell r="DX89" t="str">
            <v>(select)</v>
          </cell>
          <cell r="DY89">
            <v>0</v>
          </cell>
          <cell r="DZ89">
            <v>0</v>
          </cell>
          <cell r="EA89">
            <v>0</v>
          </cell>
          <cell r="EB89">
            <v>0</v>
          </cell>
          <cell r="EC89">
            <v>0</v>
          </cell>
          <cell r="ED89">
            <v>0</v>
          </cell>
          <cell r="EE89">
            <v>0</v>
          </cell>
          <cell r="EF89">
            <v>0</v>
          </cell>
          <cell r="EG89">
            <v>0</v>
          </cell>
          <cell r="EH89">
            <v>0</v>
          </cell>
          <cell r="EI89">
            <v>30000</v>
          </cell>
          <cell r="EJ89">
            <v>30000</v>
          </cell>
          <cell r="EK89">
            <v>30000</v>
          </cell>
          <cell r="EL89">
            <v>30000</v>
          </cell>
          <cell r="EM89">
            <v>30000</v>
          </cell>
          <cell r="EN89" t="str">
            <v>(select)</v>
          </cell>
          <cell r="EO89">
            <v>0</v>
          </cell>
          <cell r="EP89">
            <v>0</v>
          </cell>
          <cell r="EQ89">
            <v>0</v>
          </cell>
          <cell r="ER89">
            <v>0</v>
          </cell>
          <cell r="ES89">
            <v>0</v>
          </cell>
          <cell r="ET89">
            <v>0</v>
          </cell>
          <cell r="EU89">
            <v>0</v>
          </cell>
          <cell r="EV89">
            <v>0</v>
          </cell>
          <cell r="EW89">
            <v>0</v>
          </cell>
          <cell r="EX89">
            <v>0</v>
          </cell>
          <cell r="EY89">
            <v>100000</v>
          </cell>
          <cell r="EZ89">
            <v>100000</v>
          </cell>
          <cell r="FA89">
            <v>100000</v>
          </cell>
          <cell r="FB89">
            <v>100000</v>
          </cell>
          <cell r="FC89">
            <v>100000</v>
          </cell>
          <cell r="FD89">
            <v>75000</v>
          </cell>
          <cell r="FE89">
            <v>200000</v>
          </cell>
          <cell r="FF89">
            <v>75000</v>
          </cell>
          <cell r="FG89">
            <v>0</v>
          </cell>
          <cell r="FH89">
            <v>0</v>
          </cell>
          <cell r="FI89">
            <v>0</v>
          </cell>
          <cell r="FJ89">
            <v>0</v>
          </cell>
          <cell r="FK89">
            <v>150000</v>
          </cell>
          <cell r="FL89">
            <v>0</v>
          </cell>
          <cell r="FM89">
            <v>0</v>
          </cell>
          <cell r="FN89">
            <v>500000</v>
          </cell>
          <cell r="FO89">
            <v>0</v>
          </cell>
          <cell r="FP89" t="str">
            <v>Estimate only (high possibility of variance to estimate &gt;25%)</v>
          </cell>
          <cell r="FQ89" t="str">
            <v>The estimate is subject to opportunities created by other branch's construction projects</v>
          </cell>
          <cell r="FR89">
            <v>0</v>
          </cell>
          <cell r="FS89">
            <v>0</v>
          </cell>
          <cell r="FT89">
            <v>0</v>
          </cell>
          <cell r="FU89">
            <v>0</v>
          </cell>
          <cell r="FV89">
            <v>0</v>
          </cell>
          <cell r="FW89">
            <v>0</v>
          </cell>
          <cell r="FX89" t="str">
            <v>(select)</v>
          </cell>
          <cell r="FY89">
            <v>0</v>
          </cell>
          <cell r="FZ89">
            <v>0</v>
          </cell>
          <cell r="GA89">
            <v>0</v>
          </cell>
          <cell r="GB89">
            <v>0</v>
          </cell>
          <cell r="GC89">
            <v>0</v>
          </cell>
          <cell r="GD89">
            <v>0</v>
          </cell>
          <cell r="GE89" t="str">
            <v>(select)</v>
          </cell>
          <cell r="GF89">
            <v>0</v>
          </cell>
          <cell r="GG89">
            <v>0</v>
          </cell>
          <cell r="GH89">
            <v>0</v>
          </cell>
          <cell r="GI89">
            <v>0</v>
          </cell>
          <cell r="GJ89">
            <v>0</v>
          </cell>
          <cell r="GK89">
            <v>0</v>
          </cell>
          <cell r="GL89" t="str">
            <v>(select)</v>
          </cell>
          <cell r="GM89">
            <v>0</v>
          </cell>
          <cell r="GN89">
            <v>0</v>
          </cell>
          <cell r="GO89">
            <v>0</v>
          </cell>
          <cell r="GP89">
            <v>0</v>
          </cell>
          <cell r="GQ89">
            <v>0</v>
          </cell>
          <cell r="GR89">
            <v>0</v>
          </cell>
          <cell r="GS89" t="str">
            <v>(select)</v>
          </cell>
          <cell r="GT89">
            <v>0</v>
          </cell>
          <cell r="GU89">
            <v>0</v>
          </cell>
          <cell r="GV89">
            <v>0</v>
          </cell>
          <cell r="GW89">
            <v>0</v>
          </cell>
          <cell r="GX89">
            <v>0</v>
          </cell>
          <cell r="GY89">
            <v>0</v>
          </cell>
          <cell r="GZ89">
            <v>0</v>
          </cell>
          <cell r="HA89">
            <v>0</v>
          </cell>
          <cell r="HB89">
            <v>0</v>
          </cell>
          <cell r="HC89">
            <v>0</v>
          </cell>
          <cell r="HD89">
            <v>0</v>
          </cell>
          <cell r="HE89">
            <v>0</v>
          </cell>
          <cell r="HF89">
            <v>0</v>
          </cell>
          <cell r="HG89">
            <v>0</v>
          </cell>
          <cell r="HH89">
            <v>0</v>
          </cell>
          <cell r="HI89">
            <v>0</v>
          </cell>
          <cell r="HJ89">
            <v>0</v>
          </cell>
          <cell r="HK89">
            <v>0</v>
          </cell>
          <cell r="HL89" t="str">
            <v>(select)</v>
          </cell>
          <cell r="HM89">
            <v>0</v>
          </cell>
          <cell r="HN89">
            <v>0</v>
          </cell>
          <cell r="HO89">
            <v>0</v>
          </cell>
          <cell r="HP89">
            <v>0</v>
          </cell>
          <cell r="HQ89">
            <v>0</v>
          </cell>
          <cell r="HR89">
            <v>0</v>
          </cell>
          <cell r="HS89" t="str">
            <v>(select)</v>
          </cell>
          <cell r="HT89">
            <v>0</v>
          </cell>
          <cell r="HU89">
            <v>0</v>
          </cell>
          <cell r="HV89">
            <v>0</v>
          </cell>
          <cell r="HW89">
            <v>0</v>
          </cell>
          <cell r="HX89">
            <v>0</v>
          </cell>
          <cell r="HY89">
            <v>0</v>
          </cell>
          <cell r="HZ89" t="str">
            <v>(select)</v>
          </cell>
          <cell r="IA89">
            <v>0</v>
          </cell>
          <cell r="IB89">
            <v>0</v>
          </cell>
          <cell r="IC89">
            <v>0</v>
          </cell>
          <cell r="ID89">
            <v>0</v>
          </cell>
          <cell r="IE89">
            <v>0</v>
          </cell>
          <cell r="IF89">
            <v>0</v>
          </cell>
          <cell r="IG89" t="str">
            <v>(select)</v>
          </cell>
          <cell r="IH89">
            <v>0</v>
          </cell>
          <cell r="II89">
            <v>0</v>
          </cell>
          <cell r="IJ89">
            <v>0</v>
          </cell>
          <cell r="IK89">
            <v>0</v>
          </cell>
          <cell r="IL89">
            <v>0</v>
          </cell>
          <cell r="IM89">
            <v>0</v>
          </cell>
          <cell r="IN89">
            <v>0</v>
          </cell>
          <cell r="IO89">
            <v>0</v>
          </cell>
          <cell r="IP89">
            <v>0</v>
          </cell>
          <cell r="IQ89">
            <v>0</v>
          </cell>
          <cell r="IR89">
            <v>0</v>
          </cell>
          <cell r="IS89">
            <v>0</v>
          </cell>
          <cell r="IT89">
            <v>0</v>
          </cell>
          <cell r="IU89">
            <v>0</v>
          </cell>
          <cell r="IV89">
            <v>0</v>
          </cell>
          <cell r="IW89">
            <v>0</v>
          </cell>
          <cell r="IX89">
            <v>0</v>
          </cell>
          <cell r="IY89">
            <v>0</v>
          </cell>
          <cell r="IZ89" t="str">
            <v>Provide any additional information about expected operating impacts. Note: subject to annual operating budget review.</v>
          </cell>
          <cell r="JA89">
            <v>100000</v>
          </cell>
          <cell r="JB89" t="str">
            <v xml:space="preserve">  (select)</v>
          </cell>
          <cell r="JC89">
            <v>0</v>
          </cell>
          <cell r="JD89" t="str">
            <v xml:space="preserve">  (select)</v>
          </cell>
          <cell r="JE89">
            <v>0</v>
          </cell>
          <cell r="JF89" t="str">
            <v xml:space="preserve">  (select)</v>
          </cell>
          <cell r="JG89">
            <v>0</v>
          </cell>
          <cell r="JH89">
            <v>0</v>
          </cell>
          <cell r="JI89">
            <v>100000</v>
          </cell>
          <cell r="JJ89">
            <v>0</v>
          </cell>
          <cell r="JK89">
            <v>0</v>
          </cell>
          <cell r="JL89">
            <v>100000</v>
          </cell>
          <cell r="JM89">
            <v>0</v>
          </cell>
          <cell r="JN89">
            <v>0</v>
          </cell>
          <cell r="JO89">
            <v>0</v>
          </cell>
          <cell r="JP89">
            <v>0</v>
          </cell>
          <cell r="JQ89">
            <v>0</v>
          </cell>
          <cell r="JR89">
            <v>0</v>
          </cell>
          <cell r="JS89">
            <v>0</v>
          </cell>
          <cell r="JT89">
            <v>0</v>
          </cell>
          <cell r="JU89">
            <v>100000</v>
          </cell>
          <cell r="JV89">
            <v>100000</v>
          </cell>
          <cell r="JW89">
            <v>0</v>
          </cell>
          <cell r="JX89">
            <v>0</v>
          </cell>
          <cell r="JY89">
            <v>0</v>
          </cell>
          <cell r="JZ89">
            <v>0</v>
          </cell>
          <cell r="KA89">
            <v>100000</v>
          </cell>
          <cell r="KB89">
            <v>0</v>
          </cell>
          <cell r="KC89">
            <v>0</v>
          </cell>
          <cell r="KD89">
            <v>100000</v>
          </cell>
          <cell r="KE89">
            <v>0</v>
          </cell>
          <cell r="KF89">
            <v>0</v>
          </cell>
          <cell r="KG89">
            <v>0</v>
          </cell>
          <cell r="KH89">
            <v>0</v>
          </cell>
          <cell r="KI89">
            <v>0</v>
          </cell>
          <cell r="KJ89">
            <v>0</v>
          </cell>
          <cell r="KK89">
            <v>0</v>
          </cell>
          <cell r="KL89">
            <v>0</v>
          </cell>
          <cell r="KM89">
            <v>100000</v>
          </cell>
          <cell r="KN89" t="str">
            <v>(select)</v>
          </cell>
          <cell r="KO89">
            <v>0</v>
          </cell>
          <cell r="KP89" t="str">
            <v>(select)</v>
          </cell>
          <cell r="KQ89">
            <v>0</v>
          </cell>
          <cell r="KR89" t="str">
            <v>(select)</v>
          </cell>
          <cell r="KS89">
            <v>0</v>
          </cell>
          <cell r="KT89" t="str">
            <v>Source of funds for Value Proposition (e.g. Capital Plan Program)</v>
          </cell>
          <cell r="KU89" t="str">
            <v>Provide applicable source of funds comments (e.g. which area specific DCL, which reserve etc).</v>
          </cell>
          <cell r="KV89">
            <v>0</v>
          </cell>
          <cell r="KW89">
            <v>0</v>
          </cell>
          <cell r="KX89" t="str">
            <v>(select)</v>
          </cell>
          <cell r="KY89">
            <v>0</v>
          </cell>
          <cell r="KZ89" t="str">
            <v>(select)</v>
          </cell>
          <cell r="LA89">
            <v>0</v>
          </cell>
          <cell r="LB89" t="str">
            <v>(select)</v>
          </cell>
          <cell r="LC89" t="str">
            <v>(select)</v>
          </cell>
          <cell r="LD89">
            <v>0</v>
          </cell>
          <cell r="LE89">
            <v>0</v>
          </cell>
          <cell r="LF89" t="str">
            <v>(select)</v>
          </cell>
          <cell r="LG89">
            <v>0</v>
          </cell>
          <cell r="LH89">
            <v>0</v>
          </cell>
          <cell r="LM89">
            <v>100000</v>
          </cell>
          <cell r="LN89">
            <v>0</v>
          </cell>
          <cell r="LO89">
            <v>0</v>
          </cell>
          <cell r="LP89">
            <v>0</v>
          </cell>
          <cell r="LQ89">
            <v>0</v>
          </cell>
          <cell r="LR89">
            <v>0</v>
          </cell>
          <cell r="LS89" t="str">
            <v>Street Lighting - Local Roads - Infill</v>
          </cell>
          <cell r="LT89" t="str">
            <v>Street Lighting - Local Roads - Infill</v>
          </cell>
          <cell r="LU89" t="str">
            <v>Street Lighting - Local Roads - Infill</v>
          </cell>
          <cell r="LV89" t="b">
            <v>1</v>
          </cell>
          <cell r="LW89">
            <v>0</v>
          </cell>
          <cell r="LX89">
            <v>0</v>
          </cell>
          <cell r="LY89" t="str">
            <v>87</v>
          </cell>
        </row>
        <row r="90">
          <cell r="B90" t="str">
            <v>E53</v>
          </cell>
          <cell r="C90">
            <v>2017</v>
          </cell>
          <cell r="D90">
            <v>0</v>
          </cell>
          <cell r="E90" t="str">
            <v>Engineering Services</v>
          </cell>
          <cell r="F90" t="str">
            <v>(select)</v>
          </cell>
          <cell r="G90" t="str">
            <v>Duminda Epa</v>
          </cell>
          <cell r="H90" t="str">
            <v>Program</v>
          </cell>
          <cell r="I90" t="str">
            <v>Capital</v>
          </cell>
          <cell r="J90" t="str">
            <v>No</v>
          </cell>
          <cell r="K90" t="str">
            <v>06. Transportation</v>
          </cell>
          <cell r="L90" t="str">
            <v>C. Major Roads</v>
          </cell>
          <cell r="M90" t="str">
            <v xml:space="preserve">04. New </v>
          </cell>
          <cell r="N90" t="str">
            <v>Street Lighting - Major Roads - Infill</v>
          </cell>
          <cell r="O90" t="str">
            <v>No</v>
          </cell>
          <cell r="P90" t="str">
            <v>January</v>
          </cell>
          <cell r="Q90">
            <v>2017</v>
          </cell>
          <cell r="R90" t="str">
            <v>December</v>
          </cell>
          <cell r="S90">
            <v>2017</v>
          </cell>
          <cell r="T90" t="str">
            <v>New asset/service</v>
          </cell>
          <cell r="U90" t="str">
            <v>No</v>
          </cell>
          <cell r="V90" t="str">
            <v>CEL-00021</v>
          </cell>
          <cell r="W90" t="str">
            <v>No</v>
          </cell>
          <cell r="X90" t="str">
            <v>(select)</v>
          </cell>
          <cell r="Y90" t="str">
            <v>No</v>
          </cell>
          <cell r="Z90" t="str">
            <v>During roadway construction an opportunity is created to add additional lighting in areas which are below recommended guidelines.  In addition, this program funds lighting requests by the Police department for areas where they feel lighting would improve safety and security.  This program also funds requests from the public through the 311 service request process.</v>
          </cell>
          <cell r="AA90" t="str">
            <v>Approximately 12 streetlights</v>
          </cell>
          <cell r="AB90">
            <v>0</v>
          </cell>
          <cell r="AC90" t="str">
            <v>addition of street lights</v>
          </cell>
          <cell r="AD90">
            <v>12</v>
          </cell>
          <cell r="AE90" t="str">
            <v>each</v>
          </cell>
          <cell r="AF90">
            <v>0</v>
          </cell>
          <cell r="AG90">
            <v>0</v>
          </cell>
          <cell r="AH90">
            <v>0</v>
          </cell>
          <cell r="AI90">
            <v>0</v>
          </cell>
          <cell r="AJ90">
            <v>0</v>
          </cell>
          <cell r="AK90">
            <v>0</v>
          </cell>
          <cell r="AL90">
            <v>15000</v>
          </cell>
          <cell r="AM90">
            <v>2500</v>
          </cell>
          <cell r="AN90">
            <v>5000</v>
          </cell>
          <cell r="AO90">
            <v>5000</v>
          </cell>
          <cell r="AP90">
            <v>2500</v>
          </cell>
          <cell r="AQ90" t="str">
            <v>Yes</v>
          </cell>
          <cell r="AR90">
            <v>40000</v>
          </cell>
          <cell r="AS90">
            <v>5000</v>
          </cell>
          <cell r="AT90">
            <v>15000</v>
          </cell>
          <cell r="AU90">
            <v>15000</v>
          </cell>
          <cell r="AV90">
            <v>5000</v>
          </cell>
          <cell r="AW90" t="str">
            <v>No</v>
          </cell>
          <cell r="AX90">
            <v>15000</v>
          </cell>
          <cell r="AY90">
            <v>2500</v>
          </cell>
          <cell r="AZ90">
            <v>5000</v>
          </cell>
          <cell r="BA90">
            <v>5000</v>
          </cell>
          <cell r="BB90">
            <v>2500</v>
          </cell>
          <cell r="BC90" t="str">
            <v>(select)</v>
          </cell>
          <cell r="BD90">
            <v>0</v>
          </cell>
          <cell r="BE90">
            <v>0</v>
          </cell>
          <cell r="BF90">
            <v>0</v>
          </cell>
          <cell r="BG90">
            <v>0</v>
          </cell>
          <cell r="BH90">
            <v>0</v>
          </cell>
          <cell r="BI90" t="str">
            <v>(select)</v>
          </cell>
          <cell r="BJ90">
            <v>0</v>
          </cell>
          <cell r="BK90">
            <v>0</v>
          </cell>
          <cell r="BL90">
            <v>0</v>
          </cell>
          <cell r="BM90">
            <v>0</v>
          </cell>
          <cell r="BN90">
            <v>0</v>
          </cell>
          <cell r="BO90" t="str">
            <v>(select)</v>
          </cell>
          <cell r="BP90">
            <v>0</v>
          </cell>
          <cell r="BQ90">
            <v>0</v>
          </cell>
          <cell r="BR90">
            <v>0</v>
          </cell>
          <cell r="BS90">
            <v>0</v>
          </cell>
          <cell r="BT90">
            <v>0</v>
          </cell>
          <cell r="BU90">
            <v>0</v>
          </cell>
          <cell r="BV90">
            <v>0</v>
          </cell>
          <cell r="BW90">
            <v>0</v>
          </cell>
          <cell r="BX90">
            <v>0</v>
          </cell>
          <cell r="BY90">
            <v>0</v>
          </cell>
          <cell r="BZ90">
            <v>30000</v>
          </cell>
          <cell r="CA90">
            <v>5000</v>
          </cell>
          <cell r="CB90">
            <v>10000</v>
          </cell>
          <cell r="CC90">
            <v>10000</v>
          </cell>
          <cell r="CD90">
            <v>5000</v>
          </cell>
          <cell r="CE90" t="str">
            <v>(select)</v>
          </cell>
          <cell r="CF90">
            <v>0</v>
          </cell>
          <cell r="CG90">
            <v>0</v>
          </cell>
          <cell r="CH90">
            <v>0</v>
          </cell>
          <cell r="CI90">
            <v>0</v>
          </cell>
          <cell r="CJ90">
            <v>0</v>
          </cell>
          <cell r="CK90">
            <v>0</v>
          </cell>
          <cell r="CL90">
            <v>0</v>
          </cell>
          <cell r="CM90">
            <v>0</v>
          </cell>
          <cell r="CN90">
            <v>0</v>
          </cell>
          <cell r="CO90">
            <v>0</v>
          </cell>
          <cell r="CP90">
            <v>100000</v>
          </cell>
          <cell r="CQ90">
            <v>15000</v>
          </cell>
          <cell r="CR90">
            <v>35000</v>
          </cell>
          <cell r="CS90">
            <v>35000</v>
          </cell>
          <cell r="CT90">
            <v>15000</v>
          </cell>
          <cell r="CU90">
            <v>15000</v>
          </cell>
          <cell r="CV90">
            <v>15000</v>
          </cell>
          <cell r="CW90">
            <v>15000</v>
          </cell>
          <cell r="CX90">
            <v>15000</v>
          </cell>
          <cell r="CY90">
            <v>15000</v>
          </cell>
          <cell r="CZ90" t="str">
            <v>Yes</v>
          </cell>
          <cell r="DA90">
            <v>40000</v>
          </cell>
          <cell r="DB90">
            <v>40000</v>
          </cell>
          <cell r="DC90">
            <v>40000</v>
          </cell>
          <cell r="DD90">
            <v>40000</v>
          </cell>
          <cell r="DE90">
            <v>40000</v>
          </cell>
          <cell r="DF90" t="str">
            <v>No</v>
          </cell>
          <cell r="DG90">
            <v>15000</v>
          </cell>
          <cell r="DH90">
            <v>15000</v>
          </cell>
          <cell r="DI90">
            <v>15000</v>
          </cell>
          <cell r="DJ90">
            <v>15000</v>
          </cell>
          <cell r="DK90">
            <v>15000</v>
          </cell>
          <cell r="DL90" t="str">
            <v>(select)</v>
          </cell>
          <cell r="DM90">
            <v>0</v>
          </cell>
          <cell r="DN90">
            <v>0</v>
          </cell>
          <cell r="DO90">
            <v>0</v>
          </cell>
          <cell r="DP90">
            <v>0</v>
          </cell>
          <cell r="DQ90">
            <v>0</v>
          </cell>
          <cell r="DR90" t="str">
            <v>(select)</v>
          </cell>
          <cell r="DS90">
            <v>0</v>
          </cell>
          <cell r="DT90">
            <v>0</v>
          </cell>
          <cell r="DU90">
            <v>0</v>
          </cell>
          <cell r="DV90">
            <v>0</v>
          </cell>
          <cell r="DW90">
            <v>0</v>
          </cell>
          <cell r="DX90" t="str">
            <v>(select)</v>
          </cell>
          <cell r="DY90">
            <v>0</v>
          </cell>
          <cell r="DZ90">
            <v>0</v>
          </cell>
          <cell r="EA90">
            <v>0</v>
          </cell>
          <cell r="EB90">
            <v>0</v>
          </cell>
          <cell r="EC90">
            <v>0</v>
          </cell>
          <cell r="ED90">
            <v>0</v>
          </cell>
          <cell r="EE90">
            <v>0</v>
          </cell>
          <cell r="EF90">
            <v>0</v>
          </cell>
          <cell r="EG90">
            <v>0</v>
          </cell>
          <cell r="EH90">
            <v>0</v>
          </cell>
          <cell r="EI90">
            <v>30000</v>
          </cell>
          <cell r="EJ90">
            <v>30000</v>
          </cell>
          <cell r="EK90">
            <v>30000</v>
          </cell>
          <cell r="EL90">
            <v>30000</v>
          </cell>
          <cell r="EM90">
            <v>30000</v>
          </cell>
          <cell r="EN90" t="str">
            <v>(select)</v>
          </cell>
          <cell r="EO90">
            <v>0</v>
          </cell>
          <cell r="EP90">
            <v>0</v>
          </cell>
          <cell r="EQ90">
            <v>0</v>
          </cell>
          <cell r="ER90">
            <v>0</v>
          </cell>
          <cell r="ES90">
            <v>0</v>
          </cell>
          <cell r="ET90">
            <v>0</v>
          </cell>
          <cell r="EU90">
            <v>0</v>
          </cell>
          <cell r="EV90">
            <v>0</v>
          </cell>
          <cell r="EW90">
            <v>0</v>
          </cell>
          <cell r="EX90">
            <v>0</v>
          </cell>
          <cell r="EY90">
            <v>100000</v>
          </cell>
          <cell r="EZ90">
            <v>100000</v>
          </cell>
          <cell r="FA90">
            <v>100000</v>
          </cell>
          <cell r="FB90">
            <v>100000</v>
          </cell>
          <cell r="FC90">
            <v>100000</v>
          </cell>
          <cell r="FD90">
            <v>75000</v>
          </cell>
          <cell r="FE90">
            <v>200000</v>
          </cell>
          <cell r="FF90">
            <v>75000</v>
          </cell>
          <cell r="FG90">
            <v>0</v>
          </cell>
          <cell r="FH90">
            <v>0</v>
          </cell>
          <cell r="FI90">
            <v>0</v>
          </cell>
          <cell r="FJ90">
            <v>0</v>
          </cell>
          <cell r="FK90">
            <v>150000</v>
          </cell>
          <cell r="FL90">
            <v>0</v>
          </cell>
          <cell r="FM90">
            <v>0</v>
          </cell>
          <cell r="FN90">
            <v>500000</v>
          </cell>
          <cell r="FO90">
            <v>0</v>
          </cell>
          <cell r="FP90" t="str">
            <v>Estimate only (high possibility of variance to estimate &gt;25%)</v>
          </cell>
          <cell r="FQ90" t="str">
            <v>The estimate is subject to opportunities created by other branch's construction projects</v>
          </cell>
          <cell r="FR90">
            <v>0</v>
          </cell>
          <cell r="FS90">
            <v>0</v>
          </cell>
          <cell r="FT90">
            <v>0</v>
          </cell>
          <cell r="FU90">
            <v>0</v>
          </cell>
          <cell r="FV90">
            <v>0</v>
          </cell>
          <cell r="FW90">
            <v>0</v>
          </cell>
          <cell r="FX90" t="str">
            <v>(select)</v>
          </cell>
          <cell r="FY90">
            <v>0</v>
          </cell>
          <cell r="FZ90">
            <v>0</v>
          </cell>
          <cell r="GA90">
            <v>0</v>
          </cell>
          <cell r="GB90">
            <v>0</v>
          </cell>
          <cell r="GC90">
            <v>0</v>
          </cell>
          <cell r="GD90">
            <v>0</v>
          </cell>
          <cell r="GE90" t="str">
            <v>(select)</v>
          </cell>
          <cell r="GF90">
            <v>0</v>
          </cell>
          <cell r="GG90">
            <v>0</v>
          </cell>
          <cell r="GH90">
            <v>0</v>
          </cell>
          <cell r="GI90">
            <v>0</v>
          </cell>
          <cell r="GJ90">
            <v>0</v>
          </cell>
          <cell r="GK90">
            <v>0</v>
          </cell>
          <cell r="GL90" t="str">
            <v>(select)</v>
          </cell>
          <cell r="GM90">
            <v>0</v>
          </cell>
          <cell r="GN90">
            <v>0</v>
          </cell>
          <cell r="GO90">
            <v>0</v>
          </cell>
          <cell r="GP90">
            <v>0</v>
          </cell>
          <cell r="GQ90">
            <v>0</v>
          </cell>
          <cell r="GR90">
            <v>0</v>
          </cell>
          <cell r="GS90" t="str">
            <v>(select)</v>
          </cell>
          <cell r="GT90">
            <v>0</v>
          </cell>
          <cell r="GU90">
            <v>0</v>
          </cell>
          <cell r="GV90">
            <v>0</v>
          </cell>
          <cell r="GW90">
            <v>0</v>
          </cell>
          <cell r="GX90">
            <v>0</v>
          </cell>
          <cell r="GY90">
            <v>0</v>
          </cell>
          <cell r="GZ90">
            <v>0</v>
          </cell>
          <cell r="HA90">
            <v>0</v>
          </cell>
          <cell r="HB90">
            <v>0</v>
          </cell>
          <cell r="HC90">
            <v>0</v>
          </cell>
          <cell r="HD90">
            <v>0</v>
          </cell>
          <cell r="HE90">
            <v>0</v>
          </cell>
          <cell r="HF90">
            <v>0</v>
          </cell>
          <cell r="HG90">
            <v>0</v>
          </cell>
          <cell r="HH90">
            <v>0</v>
          </cell>
          <cell r="HI90">
            <v>0</v>
          </cell>
          <cell r="HJ90">
            <v>0</v>
          </cell>
          <cell r="HK90">
            <v>0</v>
          </cell>
          <cell r="HL90" t="str">
            <v>(select)</v>
          </cell>
          <cell r="HM90">
            <v>0</v>
          </cell>
          <cell r="HN90">
            <v>0</v>
          </cell>
          <cell r="HO90">
            <v>0</v>
          </cell>
          <cell r="HP90">
            <v>0</v>
          </cell>
          <cell r="HQ90">
            <v>0</v>
          </cell>
          <cell r="HR90">
            <v>0</v>
          </cell>
          <cell r="HS90" t="str">
            <v>(select)</v>
          </cell>
          <cell r="HT90">
            <v>0</v>
          </cell>
          <cell r="HU90">
            <v>0</v>
          </cell>
          <cell r="HV90">
            <v>0</v>
          </cell>
          <cell r="HW90">
            <v>0</v>
          </cell>
          <cell r="HX90">
            <v>0</v>
          </cell>
          <cell r="HY90">
            <v>0</v>
          </cell>
          <cell r="HZ90" t="str">
            <v>(select)</v>
          </cell>
          <cell r="IA90">
            <v>0</v>
          </cell>
          <cell r="IB90">
            <v>0</v>
          </cell>
          <cell r="IC90">
            <v>0</v>
          </cell>
          <cell r="ID90">
            <v>0</v>
          </cell>
          <cell r="IE90">
            <v>0</v>
          </cell>
          <cell r="IF90">
            <v>0</v>
          </cell>
          <cell r="IG90" t="str">
            <v>(select)</v>
          </cell>
          <cell r="IH90">
            <v>0</v>
          </cell>
          <cell r="II90">
            <v>0</v>
          </cell>
          <cell r="IJ90">
            <v>0</v>
          </cell>
          <cell r="IK90">
            <v>0</v>
          </cell>
          <cell r="IL90">
            <v>0</v>
          </cell>
          <cell r="IM90">
            <v>0</v>
          </cell>
          <cell r="IN90">
            <v>0</v>
          </cell>
          <cell r="IO90">
            <v>0</v>
          </cell>
          <cell r="IP90">
            <v>0</v>
          </cell>
          <cell r="IQ90">
            <v>0</v>
          </cell>
          <cell r="IR90">
            <v>0</v>
          </cell>
          <cell r="IS90">
            <v>0</v>
          </cell>
          <cell r="IT90">
            <v>0</v>
          </cell>
          <cell r="IU90">
            <v>0</v>
          </cell>
          <cell r="IV90">
            <v>0</v>
          </cell>
          <cell r="IW90">
            <v>0</v>
          </cell>
          <cell r="IX90">
            <v>0</v>
          </cell>
          <cell r="IY90">
            <v>0</v>
          </cell>
          <cell r="IZ90" t="str">
            <v>Provide any additional information about expected operating impacts. Note: subject to annual operating budget review.</v>
          </cell>
          <cell r="JA90">
            <v>100000</v>
          </cell>
          <cell r="JB90" t="str">
            <v xml:space="preserve">  (select)</v>
          </cell>
          <cell r="JC90">
            <v>0</v>
          </cell>
          <cell r="JD90" t="str">
            <v xml:space="preserve">  (select)</v>
          </cell>
          <cell r="JE90">
            <v>0</v>
          </cell>
          <cell r="JF90" t="str">
            <v xml:space="preserve">  (select)</v>
          </cell>
          <cell r="JG90">
            <v>0</v>
          </cell>
          <cell r="JH90">
            <v>0</v>
          </cell>
          <cell r="JI90">
            <v>100000</v>
          </cell>
          <cell r="JJ90">
            <v>0</v>
          </cell>
          <cell r="JK90">
            <v>0</v>
          </cell>
          <cell r="JL90">
            <v>100000</v>
          </cell>
          <cell r="JM90">
            <v>0</v>
          </cell>
          <cell r="JN90">
            <v>0</v>
          </cell>
          <cell r="JO90">
            <v>0</v>
          </cell>
          <cell r="JP90">
            <v>0</v>
          </cell>
          <cell r="JQ90">
            <v>0</v>
          </cell>
          <cell r="JR90">
            <v>0</v>
          </cell>
          <cell r="JS90">
            <v>0</v>
          </cell>
          <cell r="JT90">
            <v>0</v>
          </cell>
          <cell r="JU90">
            <v>100000</v>
          </cell>
          <cell r="JV90">
            <v>100000</v>
          </cell>
          <cell r="JW90">
            <v>0</v>
          </cell>
          <cell r="JX90">
            <v>0</v>
          </cell>
          <cell r="JY90">
            <v>0</v>
          </cell>
          <cell r="JZ90">
            <v>0</v>
          </cell>
          <cell r="KA90">
            <v>100000</v>
          </cell>
          <cell r="KB90">
            <v>0</v>
          </cell>
          <cell r="KC90">
            <v>0</v>
          </cell>
          <cell r="KD90">
            <v>100000</v>
          </cell>
          <cell r="KE90">
            <v>0</v>
          </cell>
          <cell r="KF90">
            <v>0</v>
          </cell>
          <cell r="KG90">
            <v>0</v>
          </cell>
          <cell r="KH90">
            <v>0</v>
          </cell>
          <cell r="KI90">
            <v>0</v>
          </cell>
          <cell r="KJ90">
            <v>0</v>
          </cell>
          <cell r="KK90">
            <v>0</v>
          </cell>
          <cell r="KL90">
            <v>0</v>
          </cell>
          <cell r="KM90">
            <v>100000</v>
          </cell>
          <cell r="KN90" t="str">
            <v>(select)</v>
          </cell>
          <cell r="KO90">
            <v>0</v>
          </cell>
          <cell r="KP90" t="str">
            <v>(select)</v>
          </cell>
          <cell r="KQ90">
            <v>0</v>
          </cell>
          <cell r="KR90" t="str">
            <v>(select)</v>
          </cell>
          <cell r="KS90">
            <v>0</v>
          </cell>
          <cell r="KT90" t="str">
            <v>Source of funds for Value Proposition (e.g. Capital Plan Program)</v>
          </cell>
          <cell r="KU90" t="str">
            <v>Provide applicable source of funds comments (e.g. which area specific DCL, which reserve etc).</v>
          </cell>
          <cell r="KV90">
            <v>0</v>
          </cell>
          <cell r="KW90">
            <v>0</v>
          </cell>
          <cell r="KX90" t="str">
            <v>(select)</v>
          </cell>
          <cell r="KY90">
            <v>0</v>
          </cell>
          <cell r="KZ90" t="str">
            <v>(select)</v>
          </cell>
          <cell r="LA90">
            <v>0</v>
          </cell>
          <cell r="LB90" t="str">
            <v>(select)</v>
          </cell>
          <cell r="LC90" t="str">
            <v>(select)</v>
          </cell>
          <cell r="LD90">
            <v>0</v>
          </cell>
          <cell r="LE90">
            <v>0</v>
          </cell>
          <cell r="LF90" t="str">
            <v>(select)</v>
          </cell>
          <cell r="LG90">
            <v>0</v>
          </cell>
          <cell r="LH90">
            <v>0</v>
          </cell>
          <cell r="LM90">
            <v>100000</v>
          </cell>
          <cell r="LN90">
            <v>0</v>
          </cell>
          <cell r="LO90">
            <v>0</v>
          </cell>
          <cell r="LP90">
            <v>0</v>
          </cell>
          <cell r="LQ90">
            <v>0</v>
          </cell>
          <cell r="LR90">
            <v>0</v>
          </cell>
          <cell r="LS90" t="str">
            <v>Street Lighting - Major Roads - Infill</v>
          </cell>
          <cell r="LT90" t="str">
            <v>Street Lighting - Major Roads - Infill</v>
          </cell>
          <cell r="LU90" t="str">
            <v>Street Lighting - Major Roads - Infill</v>
          </cell>
          <cell r="LV90" t="b">
            <v>1</v>
          </cell>
          <cell r="LW90">
            <v>0</v>
          </cell>
          <cell r="LX90">
            <v>0</v>
          </cell>
          <cell r="LY90" t="str">
            <v>87</v>
          </cell>
        </row>
        <row r="91">
          <cell r="B91" t="str">
            <v>E54</v>
          </cell>
          <cell r="C91">
            <v>2017</v>
          </cell>
          <cell r="D91">
            <v>42657</v>
          </cell>
          <cell r="E91" t="str">
            <v>Engineering Services</v>
          </cell>
          <cell r="F91" t="str">
            <v>(select)</v>
          </cell>
          <cell r="G91" t="str">
            <v>Duminda Epa</v>
          </cell>
          <cell r="H91" t="str">
            <v>Program</v>
          </cell>
          <cell r="I91" t="str">
            <v>Capital</v>
          </cell>
          <cell r="J91" t="str">
            <v>Both Internal &amp; External</v>
          </cell>
          <cell r="K91" t="str">
            <v>06. Transportation</v>
          </cell>
          <cell r="L91" t="str">
            <v>D. Local Roads</v>
          </cell>
          <cell r="M91" t="str">
            <v>03. Replacement &amp; major upgrades</v>
          </cell>
          <cell r="N91" t="str">
            <v>2015-18 St Lighting Rehab Loc Roads Cap</v>
          </cell>
          <cell r="O91" t="str">
            <v>No</v>
          </cell>
          <cell r="P91" t="str">
            <v>January</v>
          </cell>
          <cell r="Q91">
            <v>2017</v>
          </cell>
          <cell r="R91" t="str">
            <v>December</v>
          </cell>
          <cell r="S91">
            <v>2017</v>
          </cell>
          <cell r="T91" t="str">
            <v>Existing asset/service</v>
          </cell>
          <cell r="U91" t="str">
            <v>No</v>
          </cell>
          <cell r="V91" t="str">
            <v>CEL-00018</v>
          </cell>
          <cell r="W91" t="str">
            <v>No</v>
          </cell>
          <cell r="X91" t="str">
            <v>(select)</v>
          </cell>
          <cell r="Y91" t="str">
            <v>No</v>
          </cell>
          <cell r="Z91" t="str">
            <v>These include the replacement of streetlighting conduit, rusty poles, service panels, poles where the bases are underground, communications conduit, communications cable; identification and remediation of asbestos and inventory management.  Decisions on replacement are based on asset condition, failures and opporutnities created by other City branch work such as sidewalk replacement.</v>
          </cell>
          <cell r="AA91" t="str">
            <v>The program objectives are to ensure that the existing plant is upgraded and maintained to a level that provides safe and effective operation to meet the needs of the City of Vancouver and its residents.</v>
          </cell>
          <cell r="AB91">
            <v>0</v>
          </cell>
          <cell r="AC91" t="str">
            <v>replacement of corroded poles</v>
          </cell>
          <cell r="AD91">
            <v>480</v>
          </cell>
          <cell r="AE91" t="str">
            <v>each</v>
          </cell>
          <cell r="AF91" t="str">
            <v>pole inspections</v>
          </cell>
          <cell r="AG91">
            <v>3600</v>
          </cell>
          <cell r="AH91" t="str">
            <v>each</v>
          </cell>
          <cell r="AI91" t="str">
            <v>replacement of service panels</v>
          </cell>
          <cell r="AJ91">
            <v>29</v>
          </cell>
          <cell r="AK91" t="str">
            <v>each</v>
          </cell>
          <cell r="AL91">
            <v>150000</v>
          </cell>
          <cell r="AM91">
            <v>25000</v>
          </cell>
          <cell r="AN91">
            <v>50000</v>
          </cell>
          <cell r="AO91">
            <v>50000</v>
          </cell>
          <cell r="AP91">
            <v>25000</v>
          </cell>
          <cell r="AQ91" t="str">
            <v>Yes</v>
          </cell>
          <cell r="AR91">
            <v>460000</v>
          </cell>
          <cell r="AS91">
            <v>100000</v>
          </cell>
          <cell r="AT91">
            <v>130000</v>
          </cell>
          <cell r="AU91">
            <v>130000</v>
          </cell>
          <cell r="AV91">
            <v>100000</v>
          </cell>
          <cell r="AW91" t="str">
            <v>No</v>
          </cell>
          <cell r="AX91">
            <v>150000</v>
          </cell>
          <cell r="AY91">
            <v>25000</v>
          </cell>
          <cell r="AZ91">
            <v>50000</v>
          </cell>
          <cell r="BA91">
            <v>50000</v>
          </cell>
          <cell r="BB91">
            <v>25000</v>
          </cell>
          <cell r="BC91" t="str">
            <v>(select)</v>
          </cell>
          <cell r="BD91">
            <v>0</v>
          </cell>
          <cell r="BE91">
            <v>0</v>
          </cell>
          <cell r="BF91">
            <v>0</v>
          </cell>
          <cell r="BG91">
            <v>0</v>
          </cell>
          <cell r="BH91">
            <v>0</v>
          </cell>
          <cell r="BI91" t="str">
            <v>(select)</v>
          </cell>
          <cell r="BJ91">
            <v>0</v>
          </cell>
          <cell r="BK91">
            <v>0</v>
          </cell>
          <cell r="BL91">
            <v>0</v>
          </cell>
          <cell r="BM91">
            <v>0</v>
          </cell>
          <cell r="BN91">
            <v>0</v>
          </cell>
          <cell r="BO91" t="str">
            <v>(select)</v>
          </cell>
          <cell r="BP91">
            <v>0</v>
          </cell>
          <cell r="BQ91">
            <v>0</v>
          </cell>
          <cell r="BR91">
            <v>0</v>
          </cell>
          <cell r="BS91">
            <v>0</v>
          </cell>
          <cell r="BT91">
            <v>0</v>
          </cell>
          <cell r="BU91">
            <v>0</v>
          </cell>
          <cell r="BV91">
            <v>0</v>
          </cell>
          <cell r="BW91">
            <v>0</v>
          </cell>
          <cell r="BX91">
            <v>0</v>
          </cell>
          <cell r="BY91">
            <v>0</v>
          </cell>
          <cell r="BZ91">
            <v>300000</v>
          </cell>
          <cell r="CA91">
            <v>50000</v>
          </cell>
          <cell r="CB91">
            <v>100000</v>
          </cell>
          <cell r="CC91">
            <v>100000</v>
          </cell>
          <cell r="CD91">
            <v>50000</v>
          </cell>
          <cell r="CE91" t="str">
            <v>(select)</v>
          </cell>
          <cell r="CF91">
            <v>0</v>
          </cell>
          <cell r="CG91">
            <v>0</v>
          </cell>
          <cell r="CH91">
            <v>0</v>
          </cell>
          <cell r="CI91">
            <v>0</v>
          </cell>
          <cell r="CJ91">
            <v>0</v>
          </cell>
          <cell r="CK91">
            <v>90000</v>
          </cell>
          <cell r="CL91">
            <v>15000</v>
          </cell>
          <cell r="CM91">
            <v>30000</v>
          </cell>
          <cell r="CN91">
            <v>30000</v>
          </cell>
          <cell r="CO91">
            <v>15000</v>
          </cell>
          <cell r="CP91">
            <v>1150000</v>
          </cell>
          <cell r="CQ91">
            <v>215000</v>
          </cell>
          <cell r="CR91">
            <v>360000</v>
          </cell>
          <cell r="CS91">
            <v>360000</v>
          </cell>
          <cell r="CT91">
            <v>215000</v>
          </cell>
          <cell r="CU91">
            <v>150000</v>
          </cell>
          <cell r="CV91">
            <v>150000</v>
          </cell>
          <cell r="CW91">
            <v>150000</v>
          </cell>
          <cell r="CX91">
            <v>150000</v>
          </cell>
          <cell r="CY91">
            <v>150000</v>
          </cell>
          <cell r="CZ91" t="str">
            <v>Yes</v>
          </cell>
          <cell r="DA91">
            <v>460000</v>
          </cell>
          <cell r="DB91">
            <v>460000</v>
          </cell>
          <cell r="DC91">
            <v>460000</v>
          </cell>
          <cell r="DD91">
            <v>460000</v>
          </cell>
          <cell r="DE91">
            <v>460000</v>
          </cell>
          <cell r="DF91" t="str">
            <v>No</v>
          </cell>
          <cell r="DG91">
            <v>150000</v>
          </cell>
          <cell r="DH91">
            <v>150000</v>
          </cell>
          <cell r="DI91">
            <v>150000</v>
          </cell>
          <cell r="DJ91">
            <v>150000</v>
          </cell>
          <cell r="DK91">
            <v>150000</v>
          </cell>
          <cell r="DL91" t="str">
            <v>(select)</v>
          </cell>
          <cell r="DM91">
            <v>0</v>
          </cell>
          <cell r="DN91">
            <v>0</v>
          </cell>
          <cell r="DO91">
            <v>0</v>
          </cell>
          <cell r="DP91">
            <v>0</v>
          </cell>
          <cell r="DQ91">
            <v>0</v>
          </cell>
          <cell r="DR91" t="str">
            <v>(select)</v>
          </cell>
          <cell r="DS91">
            <v>0</v>
          </cell>
          <cell r="DT91">
            <v>0</v>
          </cell>
          <cell r="DU91">
            <v>0</v>
          </cell>
          <cell r="DV91">
            <v>0</v>
          </cell>
          <cell r="DW91">
            <v>0</v>
          </cell>
          <cell r="DX91" t="str">
            <v>(select)</v>
          </cell>
          <cell r="DY91">
            <v>0</v>
          </cell>
          <cell r="DZ91">
            <v>0</v>
          </cell>
          <cell r="EA91">
            <v>0</v>
          </cell>
          <cell r="EB91">
            <v>0</v>
          </cell>
          <cell r="EC91">
            <v>0</v>
          </cell>
          <cell r="ED91">
            <v>0</v>
          </cell>
          <cell r="EE91">
            <v>0</v>
          </cell>
          <cell r="EF91">
            <v>0</v>
          </cell>
          <cell r="EG91">
            <v>0</v>
          </cell>
          <cell r="EH91">
            <v>0</v>
          </cell>
          <cell r="EI91">
            <v>300000</v>
          </cell>
          <cell r="EJ91">
            <v>300000</v>
          </cell>
          <cell r="EK91">
            <v>300000</v>
          </cell>
          <cell r="EL91">
            <v>300000</v>
          </cell>
          <cell r="EM91">
            <v>300000</v>
          </cell>
          <cell r="EN91" t="str">
            <v>(select)</v>
          </cell>
          <cell r="EO91">
            <v>0</v>
          </cell>
          <cell r="EP91">
            <v>0</v>
          </cell>
          <cell r="EQ91">
            <v>0</v>
          </cell>
          <cell r="ER91">
            <v>0</v>
          </cell>
          <cell r="ES91">
            <v>0</v>
          </cell>
          <cell r="ET91">
            <v>90000</v>
          </cell>
          <cell r="EU91">
            <v>90000</v>
          </cell>
          <cell r="EV91">
            <v>90000</v>
          </cell>
          <cell r="EW91">
            <v>90000</v>
          </cell>
          <cell r="EX91">
            <v>90000</v>
          </cell>
          <cell r="EY91">
            <v>1150000</v>
          </cell>
          <cell r="EZ91">
            <v>1150000</v>
          </cell>
          <cell r="FA91">
            <v>1150000</v>
          </cell>
          <cell r="FB91">
            <v>1150000</v>
          </cell>
          <cell r="FC91">
            <v>1150000</v>
          </cell>
          <cell r="FD91">
            <v>750000</v>
          </cell>
          <cell r="FE91">
            <v>2300000</v>
          </cell>
          <cell r="FF91">
            <v>750000</v>
          </cell>
          <cell r="FG91">
            <v>0</v>
          </cell>
          <cell r="FH91">
            <v>0</v>
          </cell>
          <cell r="FI91">
            <v>0</v>
          </cell>
          <cell r="FJ91">
            <v>0</v>
          </cell>
          <cell r="FK91">
            <v>1500000</v>
          </cell>
          <cell r="FL91">
            <v>0</v>
          </cell>
          <cell r="FM91">
            <v>450000</v>
          </cell>
          <cell r="FN91">
            <v>5750000</v>
          </cell>
          <cell r="FO91">
            <v>0</v>
          </cell>
          <cell r="FP91" t="str">
            <v>Estimate only (high possibility of variance to estimate &gt;25%)</v>
          </cell>
          <cell r="FQ91" t="str">
            <v xml:space="preserve">There is a high degree of variance because the work is based on pole inspection results and on opportunities created by other construction </v>
          </cell>
          <cell r="FR91">
            <v>0</v>
          </cell>
          <cell r="FS91">
            <v>0</v>
          </cell>
          <cell r="FT91">
            <v>0</v>
          </cell>
          <cell r="FU91">
            <v>0</v>
          </cell>
          <cell r="FV91">
            <v>0</v>
          </cell>
          <cell r="FW91">
            <v>0</v>
          </cell>
          <cell r="FX91" t="str">
            <v>(select)</v>
          </cell>
          <cell r="FY91">
            <v>0</v>
          </cell>
          <cell r="FZ91">
            <v>0</v>
          </cell>
          <cell r="GA91">
            <v>0</v>
          </cell>
          <cell r="GB91">
            <v>0</v>
          </cell>
          <cell r="GC91">
            <v>0</v>
          </cell>
          <cell r="GD91">
            <v>0</v>
          </cell>
          <cell r="GE91" t="str">
            <v>(select)</v>
          </cell>
          <cell r="GF91">
            <v>0</v>
          </cell>
          <cell r="GG91">
            <v>0</v>
          </cell>
          <cell r="GH91">
            <v>0</v>
          </cell>
          <cell r="GI91">
            <v>0</v>
          </cell>
          <cell r="GJ91">
            <v>0</v>
          </cell>
          <cell r="GK91">
            <v>0</v>
          </cell>
          <cell r="GL91" t="str">
            <v>(select)</v>
          </cell>
          <cell r="GM91">
            <v>0</v>
          </cell>
          <cell r="GN91">
            <v>0</v>
          </cell>
          <cell r="GO91">
            <v>0</v>
          </cell>
          <cell r="GP91">
            <v>0</v>
          </cell>
          <cell r="GQ91">
            <v>0</v>
          </cell>
          <cell r="GR91">
            <v>0</v>
          </cell>
          <cell r="GS91" t="str">
            <v>(select)</v>
          </cell>
          <cell r="GT91">
            <v>0</v>
          </cell>
          <cell r="GU91">
            <v>0</v>
          </cell>
          <cell r="GV91">
            <v>0</v>
          </cell>
          <cell r="GW91">
            <v>0</v>
          </cell>
          <cell r="GX91">
            <v>0</v>
          </cell>
          <cell r="GY91">
            <v>0</v>
          </cell>
          <cell r="GZ91">
            <v>0</v>
          </cell>
          <cell r="HA91">
            <v>0</v>
          </cell>
          <cell r="HB91">
            <v>0</v>
          </cell>
          <cell r="HC91">
            <v>0</v>
          </cell>
          <cell r="HD91">
            <v>0</v>
          </cell>
          <cell r="HE91">
            <v>0</v>
          </cell>
          <cell r="HF91">
            <v>0</v>
          </cell>
          <cell r="HG91">
            <v>0</v>
          </cell>
          <cell r="HH91">
            <v>0</v>
          </cell>
          <cell r="HI91">
            <v>0</v>
          </cell>
          <cell r="HJ91">
            <v>0</v>
          </cell>
          <cell r="HK91">
            <v>0</v>
          </cell>
          <cell r="HL91" t="str">
            <v>(select)</v>
          </cell>
          <cell r="HM91">
            <v>0</v>
          </cell>
          <cell r="HN91">
            <v>0</v>
          </cell>
          <cell r="HO91">
            <v>0</v>
          </cell>
          <cell r="HP91">
            <v>0</v>
          </cell>
          <cell r="HQ91">
            <v>0</v>
          </cell>
          <cell r="HR91">
            <v>0</v>
          </cell>
          <cell r="HS91" t="str">
            <v>(select)</v>
          </cell>
          <cell r="HT91">
            <v>0</v>
          </cell>
          <cell r="HU91">
            <v>0</v>
          </cell>
          <cell r="HV91">
            <v>0</v>
          </cell>
          <cell r="HW91">
            <v>0</v>
          </cell>
          <cell r="HX91">
            <v>0</v>
          </cell>
          <cell r="HY91">
            <v>0</v>
          </cell>
          <cell r="HZ91" t="str">
            <v>(select)</v>
          </cell>
          <cell r="IA91">
            <v>0</v>
          </cell>
          <cell r="IB91">
            <v>0</v>
          </cell>
          <cell r="IC91">
            <v>0</v>
          </cell>
          <cell r="ID91">
            <v>0</v>
          </cell>
          <cell r="IE91">
            <v>0</v>
          </cell>
          <cell r="IF91">
            <v>0</v>
          </cell>
          <cell r="IG91" t="str">
            <v>(select)</v>
          </cell>
          <cell r="IH91">
            <v>0</v>
          </cell>
          <cell r="II91">
            <v>0</v>
          </cell>
          <cell r="IJ91">
            <v>0</v>
          </cell>
          <cell r="IK91">
            <v>0</v>
          </cell>
          <cell r="IL91">
            <v>0</v>
          </cell>
          <cell r="IM91">
            <v>0</v>
          </cell>
          <cell r="IN91">
            <v>0</v>
          </cell>
          <cell r="IO91">
            <v>0</v>
          </cell>
          <cell r="IP91">
            <v>0</v>
          </cell>
          <cell r="IQ91">
            <v>0</v>
          </cell>
          <cell r="IR91">
            <v>0</v>
          </cell>
          <cell r="IS91">
            <v>0</v>
          </cell>
          <cell r="IT91">
            <v>0</v>
          </cell>
          <cell r="IU91">
            <v>0</v>
          </cell>
          <cell r="IV91">
            <v>0</v>
          </cell>
          <cell r="IW91">
            <v>0</v>
          </cell>
          <cell r="IX91">
            <v>0</v>
          </cell>
          <cell r="IY91">
            <v>0</v>
          </cell>
          <cell r="IZ91" t="str">
            <v>Provide any additional information about expected operating impacts. Note: subject to annual operating budget review.</v>
          </cell>
          <cell r="JA91">
            <v>1150000</v>
          </cell>
          <cell r="JB91" t="str">
            <v xml:space="preserve">  (select)</v>
          </cell>
          <cell r="JC91">
            <v>0</v>
          </cell>
          <cell r="JD91" t="str">
            <v xml:space="preserve">  (select)</v>
          </cell>
          <cell r="JE91">
            <v>0</v>
          </cell>
          <cell r="JF91" t="str">
            <v xml:space="preserve">  (select)</v>
          </cell>
          <cell r="JG91">
            <v>0</v>
          </cell>
          <cell r="JH91">
            <v>0</v>
          </cell>
          <cell r="JI91">
            <v>1150000</v>
          </cell>
          <cell r="JJ91">
            <v>0</v>
          </cell>
          <cell r="JK91">
            <v>0</v>
          </cell>
          <cell r="JL91">
            <v>1150000</v>
          </cell>
          <cell r="JM91">
            <v>0</v>
          </cell>
          <cell r="JN91">
            <v>0</v>
          </cell>
          <cell r="JO91">
            <v>0</v>
          </cell>
          <cell r="JP91">
            <v>0</v>
          </cell>
          <cell r="JQ91">
            <v>0</v>
          </cell>
          <cell r="JR91">
            <v>0</v>
          </cell>
          <cell r="JS91">
            <v>0</v>
          </cell>
          <cell r="JT91">
            <v>0</v>
          </cell>
          <cell r="JU91">
            <v>1150000</v>
          </cell>
          <cell r="JV91">
            <v>1150000</v>
          </cell>
          <cell r="JW91">
            <v>0</v>
          </cell>
          <cell r="JX91">
            <v>0</v>
          </cell>
          <cell r="JY91">
            <v>0</v>
          </cell>
          <cell r="JZ91">
            <v>0</v>
          </cell>
          <cell r="KA91">
            <v>1150000</v>
          </cell>
          <cell r="KB91">
            <v>0</v>
          </cell>
          <cell r="KC91">
            <v>0</v>
          </cell>
          <cell r="KD91">
            <v>1150000</v>
          </cell>
          <cell r="KE91">
            <v>0</v>
          </cell>
          <cell r="KF91">
            <v>0</v>
          </cell>
          <cell r="KG91">
            <v>0</v>
          </cell>
          <cell r="KH91">
            <v>0</v>
          </cell>
          <cell r="KI91">
            <v>0</v>
          </cell>
          <cell r="KJ91">
            <v>0</v>
          </cell>
          <cell r="KK91">
            <v>0</v>
          </cell>
          <cell r="KL91">
            <v>0</v>
          </cell>
          <cell r="KM91">
            <v>1150000</v>
          </cell>
          <cell r="KN91" t="str">
            <v>(select)</v>
          </cell>
          <cell r="KO91">
            <v>0</v>
          </cell>
          <cell r="KP91" t="str">
            <v>(select)</v>
          </cell>
          <cell r="KQ91">
            <v>0</v>
          </cell>
          <cell r="KR91" t="str">
            <v>(select)</v>
          </cell>
          <cell r="KS91">
            <v>0</v>
          </cell>
          <cell r="KT91" t="str">
            <v>Source of funds for Value Proposition (e.g. Capital Plan Program)</v>
          </cell>
          <cell r="KU91" t="str">
            <v>Provide applicable source of funds comments (e.g. which area specific DCL, which reserve etc).</v>
          </cell>
          <cell r="KV91">
            <v>0</v>
          </cell>
          <cell r="KW91">
            <v>0</v>
          </cell>
          <cell r="KX91" t="str">
            <v>(select)</v>
          </cell>
          <cell r="KY91">
            <v>0</v>
          </cell>
          <cell r="KZ91" t="str">
            <v>(select)</v>
          </cell>
          <cell r="LA91">
            <v>0</v>
          </cell>
          <cell r="LB91" t="str">
            <v>(select)</v>
          </cell>
          <cell r="LC91" t="str">
            <v>(select)</v>
          </cell>
          <cell r="LD91">
            <v>0</v>
          </cell>
          <cell r="LE91">
            <v>0</v>
          </cell>
          <cell r="LF91" t="str">
            <v>(select)</v>
          </cell>
          <cell r="LG91">
            <v>0</v>
          </cell>
          <cell r="LH91">
            <v>0</v>
          </cell>
          <cell r="LM91">
            <v>1150000</v>
          </cell>
          <cell r="LN91">
            <v>0</v>
          </cell>
          <cell r="LO91">
            <v>0</v>
          </cell>
          <cell r="LP91">
            <v>0</v>
          </cell>
          <cell r="LQ91">
            <v>0</v>
          </cell>
          <cell r="LR91">
            <v>0</v>
          </cell>
          <cell r="LS91" t="str">
            <v>2015-18 Street Lighting Rehabilitation - Local Roads</v>
          </cell>
          <cell r="LT91" t="str">
            <v>2015-18 St Lighting Rehab Loc Roads Cap</v>
          </cell>
          <cell r="LU91" t="str">
            <v>2015-18 St Lighting Rehab Loc Roads Cap</v>
          </cell>
          <cell r="LV91" t="b">
            <v>1</v>
          </cell>
          <cell r="LW91">
            <v>0</v>
          </cell>
          <cell r="LX91">
            <v>0</v>
          </cell>
          <cell r="LY91" t="str">
            <v>87</v>
          </cell>
        </row>
        <row r="92">
          <cell r="B92" t="str">
            <v>E55</v>
          </cell>
          <cell r="C92">
            <v>2017</v>
          </cell>
          <cell r="D92">
            <v>42655</v>
          </cell>
          <cell r="E92" t="str">
            <v>Engineering Services</v>
          </cell>
          <cell r="F92" t="str">
            <v>(select)</v>
          </cell>
          <cell r="G92" t="str">
            <v>Duminda Epa</v>
          </cell>
          <cell r="H92" t="str">
            <v>Program</v>
          </cell>
          <cell r="I92" t="str">
            <v>Capital</v>
          </cell>
          <cell r="J92" t="str">
            <v>Both Internal &amp; External</v>
          </cell>
          <cell r="K92" t="str">
            <v>06. Transportation</v>
          </cell>
          <cell r="L92" t="str">
            <v>C. Major Roads</v>
          </cell>
          <cell r="M92" t="str">
            <v>03. Replacement &amp; major upgrades</v>
          </cell>
          <cell r="N92" t="str">
            <v>2015-18 St Lighting Rehab Maj Roads-Cap</v>
          </cell>
          <cell r="O92" t="str">
            <v>No</v>
          </cell>
          <cell r="P92" t="str">
            <v>January</v>
          </cell>
          <cell r="Q92">
            <v>2017</v>
          </cell>
          <cell r="R92" t="str">
            <v>December</v>
          </cell>
          <cell r="S92">
            <v>2017</v>
          </cell>
          <cell r="T92" t="str">
            <v>Existing asset/service</v>
          </cell>
          <cell r="U92" t="str">
            <v>Yes</v>
          </cell>
          <cell r="V92" t="str">
            <v>CEL-00017</v>
          </cell>
          <cell r="W92" t="str">
            <v>No</v>
          </cell>
          <cell r="X92" t="str">
            <v>(select)</v>
          </cell>
          <cell r="Y92" t="str">
            <v>No</v>
          </cell>
          <cell r="Z92" t="str">
            <v>These include the replacement of streetlighting conduit, rusty poles, trolley poles, poles where the bases are underground, communications conduit, communications cable; identification and remediation of asbestos.</v>
          </cell>
          <cell r="AA92" t="str">
            <v>The program objectives are to ensure that the existing plant is upgraded and maintained to a level that provides safe and effective operation to meet the needs of the City of Vancouver and its residents.</v>
          </cell>
          <cell r="AB92">
            <v>0</v>
          </cell>
          <cell r="AC92" t="str">
            <v>replacement of corroded poles</v>
          </cell>
          <cell r="AD92">
            <v>150</v>
          </cell>
          <cell r="AE92" t="str">
            <v>each</v>
          </cell>
          <cell r="AF92" t="str">
            <v>street light poles inspected</v>
          </cell>
          <cell r="AG92">
            <v>3600</v>
          </cell>
          <cell r="AH92" t="str">
            <v>each</v>
          </cell>
          <cell r="AI92" t="str">
            <v>replacement of trolley poles</v>
          </cell>
          <cell r="AJ92">
            <v>100</v>
          </cell>
          <cell r="AK92" t="str">
            <v>each</v>
          </cell>
          <cell r="AL92">
            <v>200000</v>
          </cell>
          <cell r="AM92">
            <v>40000</v>
          </cell>
          <cell r="AN92">
            <v>60000</v>
          </cell>
          <cell r="AO92">
            <v>60000</v>
          </cell>
          <cell r="AP92">
            <v>40000</v>
          </cell>
          <cell r="AQ92" t="str">
            <v>Yes</v>
          </cell>
          <cell r="AR92">
            <v>700000</v>
          </cell>
          <cell r="AS92">
            <v>150000</v>
          </cell>
          <cell r="AT92">
            <v>200000</v>
          </cell>
          <cell r="AU92">
            <v>200000</v>
          </cell>
          <cell r="AV92">
            <v>150000</v>
          </cell>
          <cell r="AW92" t="str">
            <v>No</v>
          </cell>
          <cell r="AX92">
            <v>200000</v>
          </cell>
          <cell r="AY92">
            <v>40000</v>
          </cell>
          <cell r="AZ92">
            <v>60000</v>
          </cell>
          <cell r="BA92">
            <v>60000</v>
          </cell>
          <cell r="BB92">
            <v>40000</v>
          </cell>
          <cell r="BC92" t="str">
            <v>(select)</v>
          </cell>
          <cell r="BD92">
            <v>0</v>
          </cell>
          <cell r="BE92">
            <v>0</v>
          </cell>
          <cell r="BF92">
            <v>0</v>
          </cell>
          <cell r="BG92">
            <v>0</v>
          </cell>
          <cell r="BH92">
            <v>0</v>
          </cell>
          <cell r="BI92" t="str">
            <v>(select)</v>
          </cell>
          <cell r="BJ92">
            <v>0</v>
          </cell>
          <cell r="BK92">
            <v>0</v>
          </cell>
          <cell r="BL92">
            <v>0</v>
          </cell>
          <cell r="BM92">
            <v>0</v>
          </cell>
          <cell r="BN92">
            <v>0</v>
          </cell>
          <cell r="BO92" t="str">
            <v>(select)</v>
          </cell>
          <cell r="BP92">
            <v>0</v>
          </cell>
          <cell r="BQ92">
            <v>0</v>
          </cell>
          <cell r="BR92">
            <v>0</v>
          </cell>
          <cell r="BS92">
            <v>0</v>
          </cell>
          <cell r="BT92">
            <v>0</v>
          </cell>
          <cell r="BU92">
            <v>0</v>
          </cell>
          <cell r="BV92">
            <v>0</v>
          </cell>
          <cell r="BW92">
            <v>0</v>
          </cell>
          <cell r="BX92">
            <v>0</v>
          </cell>
          <cell r="BY92">
            <v>0</v>
          </cell>
          <cell r="BZ92">
            <v>500000</v>
          </cell>
          <cell r="CA92">
            <v>100000</v>
          </cell>
          <cell r="CB92">
            <v>150000</v>
          </cell>
          <cell r="CC92">
            <v>150000</v>
          </cell>
          <cell r="CD92">
            <v>100000</v>
          </cell>
          <cell r="CE92" t="str">
            <v>(select)</v>
          </cell>
          <cell r="CF92">
            <v>0</v>
          </cell>
          <cell r="CG92">
            <v>0</v>
          </cell>
          <cell r="CH92">
            <v>0</v>
          </cell>
          <cell r="CI92">
            <v>0</v>
          </cell>
          <cell r="CJ92">
            <v>0</v>
          </cell>
          <cell r="CK92">
            <v>150000</v>
          </cell>
          <cell r="CL92">
            <v>30000</v>
          </cell>
          <cell r="CM92">
            <v>45000</v>
          </cell>
          <cell r="CN92">
            <v>45000</v>
          </cell>
          <cell r="CO92">
            <v>30000</v>
          </cell>
          <cell r="CP92">
            <v>1750000</v>
          </cell>
          <cell r="CQ92">
            <v>360000</v>
          </cell>
          <cell r="CR92">
            <v>515000</v>
          </cell>
          <cell r="CS92">
            <v>515000</v>
          </cell>
          <cell r="CT92">
            <v>360000</v>
          </cell>
          <cell r="CU92">
            <v>200000</v>
          </cell>
          <cell r="CV92">
            <v>200000</v>
          </cell>
          <cell r="CW92">
            <v>200000</v>
          </cell>
          <cell r="CX92">
            <v>200000</v>
          </cell>
          <cell r="CY92">
            <v>200000</v>
          </cell>
          <cell r="CZ92" t="str">
            <v>Yes</v>
          </cell>
          <cell r="DA92">
            <v>700000</v>
          </cell>
          <cell r="DB92">
            <v>700000</v>
          </cell>
          <cell r="DC92">
            <v>700000</v>
          </cell>
          <cell r="DD92">
            <v>700000</v>
          </cell>
          <cell r="DE92">
            <v>700000</v>
          </cell>
          <cell r="DF92" t="str">
            <v>No</v>
          </cell>
          <cell r="DG92">
            <v>200000</v>
          </cell>
          <cell r="DH92">
            <v>200000</v>
          </cell>
          <cell r="DI92">
            <v>200000</v>
          </cell>
          <cell r="DJ92">
            <v>200000</v>
          </cell>
          <cell r="DK92">
            <v>200000</v>
          </cell>
          <cell r="DL92" t="str">
            <v>(select)</v>
          </cell>
          <cell r="DM92">
            <v>0</v>
          </cell>
          <cell r="DN92">
            <v>0</v>
          </cell>
          <cell r="DO92">
            <v>0</v>
          </cell>
          <cell r="DP92">
            <v>0</v>
          </cell>
          <cell r="DQ92">
            <v>0</v>
          </cell>
          <cell r="DR92" t="str">
            <v>(select)</v>
          </cell>
          <cell r="DS92">
            <v>0</v>
          </cell>
          <cell r="DT92">
            <v>0</v>
          </cell>
          <cell r="DU92">
            <v>0</v>
          </cell>
          <cell r="DV92">
            <v>0</v>
          </cell>
          <cell r="DW92">
            <v>0</v>
          </cell>
          <cell r="DX92" t="str">
            <v>(select)</v>
          </cell>
          <cell r="DY92">
            <v>0</v>
          </cell>
          <cell r="DZ92">
            <v>0</v>
          </cell>
          <cell r="EA92">
            <v>0</v>
          </cell>
          <cell r="EB92">
            <v>0</v>
          </cell>
          <cell r="EC92">
            <v>0</v>
          </cell>
          <cell r="ED92">
            <v>0</v>
          </cell>
          <cell r="EE92">
            <v>0</v>
          </cell>
          <cell r="EF92">
            <v>0</v>
          </cell>
          <cell r="EG92">
            <v>0</v>
          </cell>
          <cell r="EH92">
            <v>0</v>
          </cell>
          <cell r="EI92">
            <v>500000</v>
          </cell>
          <cell r="EJ92">
            <v>500000</v>
          </cell>
          <cell r="EK92">
            <v>500000</v>
          </cell>
          <cell r="EL92">
            <v>500000</v>
          </cell>
          <cell r="EM92">
            <v>500000</v>
          </cell>
          <cell r="EN92" t="str">
            <v>(select)</v>
          </cell>
          <cell r="EO92">
            <v>0</v>
          </cell>
          <cell r="EP92">
            <v>0</v>
          </cell>
          <cell r="EQ92">
            <v>0</v>
          </cell>
          <cell r="ER92">
            <v>0</v>
          </cell>
          <cell r="ES92">
            <v>0</v>
          </cell>
          <cell r="ET92">
            <v>150000</v>
          </cell>
          <cell r="EU92">
            <v>170000</v>
          </cell>
          <cell r="EV92">
            <v>170000</v>
          </cell>
          <cell r="EW92">
            <v>170000</v>
          </cell>
          <cell r="EX92">
            <v>170000</v>
          </cell>
          <cell r="EY92">
            <v>1750000</v>
          </cell>
          <cell r="EZ92">
            <v>1770000</v>
          </cell>
          <cell r="FA92">
            <v>1770000</v>
          </cell>
          <cell r="FB92">
            <v>1770000</v>
          </cell>
          <cell r="FC92">
            <v>1770000</v>
          </cell>
          <cell r="FD92">
            <v>1000000</v>
          </cell>
          <cell r="FE92">
            <v>3500000</v>
          </cell>
          <cell r="FF92">
            <v>1000000</v>
          </cell>
          <cell r="FG92">
            <v>0</v>
          </cell>
          <cell r="FH92">
            <v>0</v>
          </cell>
          <cell r="FI92">
            <v>0</v>
          </cell>
          <cell r="FJ92">
            <v>0</v>
          </cell>
          <cell r="FK92">
            <v>2500000</v>
          </cell>
          <cell r="FL92">
            <v>0</v>
          </cell>
          <cell r="FM92">
            <v>830000</v>
          </cell>
          <cell r="FN92">
            <v>8830000</v>
          </cell>
          <cell r="FO92">
            <v>0</v>
          </cell>
          <cell r="FP92" t="str">
            <v>Estimate only (high possibility of variance to estimate &gt;25%)</v>
          </cell>
          <cell r="FQ92" t="str">
            <v xml:space="preserve">There is a high degree of variance because the work is based on pole inspection results and on opportunities created by other construction </v>
          </cell>
          <cell r="FR92">
            <v>0</v>
          </cell>
          <cell r="FS92">
            <v>0</v>
          </cell>
          <cell r="FT92">
            <v>0</v>
          </cell>
          <cell r="FU92">
            <v>0</v>
          </cell>
          <cell r="FV92">
            <v>0</v>
          </cell>
          <cell r="FW92">
            <v>0</v>
          </cell>
          <cell r="FX92" t="str">
            <v>(select)</v>
          </cell>
          <cell r="FY92">
            <v>0</v>
          </cell>
          <cell r="FZ92">
            <v>0</v>
          </cell>
          <cell r="GA92">
            <v>0</v>
          </cell>
          <cell r="GB92">
            <v>0</v>
          </cell>
          <cell r="GC92">
            <v>0</v>
          </cell>
          <cell r="GD92">
            <v>0</v>
          </cell>
          <cell r="GE92" t="str">
            <v>(select)</v>
          </cell>
          <cell r="GF92">
            <v>0</v>
          </cell>
          <cell r="GG92">
            <v>0</v>
          </cell>
          <cell r="GH92">
            <v>0</v>
          </cell>
          <cell r="GI92">
            <v>0</v>
          </cell>
          <cell r="GJ92">
            <v>0</v>
          </cell>
          <cell r="GK92">
            <v>0</v>
          </cell>
          <cell r="GL92" t="str">
            <v>(select)</v>
          </cell>
          <cell r="GM92">
            <v>0</v>
          </cell>
          <cell r="GN92">
            <v>0</v>
          </cell>
          <cell r="GO92">
            <v>0</v>
          </cell>
          <cell r="GP92">
            <v>0</v>
          </cell>
          <cell r="GQ92">
            <v>0</v>
          </cell>
          <cell r="GR92">
            <v>0</v>
          </cell>
          <cell r="GS92" t="str">
            <v>(select)</v>
          </cell>
          <cell r="GT92">
            <v>0</v>
          </cell>
          <cell r="GU92">
            <v>0</v>
          </cell>
          <cell r="GV92">
            <v>0</v>
          </cell>
          <cell r="GW92">
            <v>0</v>
          </cell>
          <cell r="GX92">
            <v>0</v>
          </cell>
          <cell r="GY92">
            <v>0</v>
          </cell>
          <cell r="GZ92">
            <v>0</v>
          </cell>
          <cell r="HA92">
            <v>0</v>
          </cell>
          <cell r="HB92">
            <v>0</v>
          </cell>
          <cell r="HC92">
            <v>0</v>
          </cell>
          <cell r="HD92">
            <v>0</v>
          </cell>
          <cell r="HE92">
            <v>0</v>
          </cell>
          <cell r="HF92">
            <v>0</v>
          </cell>
          <cell r="HG92">
            <v>0</v>
          </cell>
          <cell r="HH92">
            <v>0</v>
          </cell>
          <cell r="HI92">
            <v>0</v>
          </cell>
          <cell r="HJ92">
            <v>0</v>
          </cell>
          <cell r="HK92">
            <v>0</v>
          </cell>
          <cell r="HL92" t="str">
            <v>(select)</v>
          </cell>
          <cell r="HM92">
            <v>0</v>
          </cell>
          <cell r="HN92">
            <v>0</v>
          </cell>
          <cell r="HO92">
            <v>0</v>
          </cell>
          <cell r="HP92">
            <v>0</v>
          </cell>
          <cell r="HQ92">
            <v>0</v>
          </cell>
          <cell r="HR92">
            <v>0</v>
          </cell>
          <cell r="HS92" t="str">
            <v>(select)</v>
          </cell>
          <cell r="HT92">
            <v>0</v>
          </cell>
          <cell r="HU92">
            <v>0</v>
          </cell>
          <cell r="HV92">
            <v>0</v>
          </cell>
          <cell r="HW92">
            <v>0</v>
          </cell>
          <cell r="HX92">
            <v>0</v>
          </cell>
          <cell r="HY92">
            <v>0</v>
          </cell>
          <cell r="HZ92" t="str">
            <v>(select)</v>
          </cell>
          <cell r="IA92">
            <v>0</v>
          </cell>
          <cell r="IB92">
            <v>0</v>
          </cell>
          <cell r="IC92">
            <v>0</v>
          </cell>
          <cell r="ID92">
            <v>0</v>
          </cell>
          <cell r="IE92">
            <v>0</v>
          </cell>
          <cell r="IF92">
            <v>0</v>
          </cell>
          <cell r="IG92" t="str">
            <v>(select)</v>
          </cell>
          <cell r="IH92">
            <v>0</v>
          </cell>
          <cell r="II92">
            <v>0</v>
          </cell>
          <cell r="IJ92">
            <v>0</v>
          </cell>
          <cell r="IK92">
            <v>0</v>
          </cell>
          <cell r="IL92">
            <v>0</v>
          </cell>
          <cell r="IM92">
            <v>0</v>
          </cell>
          <cell r="IN92">
            <v>0</v>
          </cell>
          <cell r="IO92">
            <v>0</v>
          </cell>
          <cell r="IP92">
            <v>0</v>
          </cell>
          <cell r="IQ92">
            <v>0</v>
          </cell>
          <cell r="IR92">
            <v>0</v>
          </cell>
          <cell r="IS92">
            <v>0</v>
          </cell>
          <cell r="IT92">
            <v>0</v>
          </cell>
          <cell r="IU92">
            <v>0</v>
          </cell>
          <cell r="IV92">
            <v>0</v>
          </cell>
          <cell r="IW92">
            <v>0</v>
          </cell>
          <cell r="IX92">
            <v>0</v>
          </cell>
          <cell r="IY92">
            <v>0</v>
          </cell>
          <cell r="IZ92" t="str">
            <v>Provide any additional information about expected operating impacts. Note: subject to annual operating budget review.</v>
          </cell>
          <cell r="JA92">
            <v>1750000</v>
          </cell>
          <cell r="JB92" t="str">
            <v xml:space="preserve">  (select)</v>
          </cell>
          <cell r="JC92">
            <v>0</v>
          </cell>
          <cell r="JD92" t="str">
            <v xml:space="preserve">  (select)</v>
          </cell>
          <cell r="JE92">
            <v>0</v>
          </cell>
          <cell r="JF92" t="str">
            <v xml:space="preserve">  (select)</v>
          </cell>
          <cell r="JG92">
            <v>0</v>
          </cell>
          <cell r="JH92">
            <v>0</v>
          </cell>
          <cell r="JI92">
            <v>1750000</v>
          </cell>
          <cell r="JJ92">
            <v>0</v>
          </cell>
          <cell r="JK92">
            <v>0</v>
          </cell>
          <cell r="JL92">
            <v>1750000</v>
          </cell>
          <cell r="JM92">
            <v>0</v>
          </cell>
          <cell r="JN92">
            <v>0</v>
          </cell>
          <cell r="JO92">
            <v>0</v>
          </cell>
          <cell r="JP92">
            <v>0</v>
          </cell>
          <cell r="JQ92">
            <v>0</v>
          </cell>
          <cell r="JR92">
            <v>0</v>
          </cell>
          <cell r="JS92">
            <v>0</v>
          </cell>
          <cell r="JT92">
            <v>0</v>
          </cell>
          <cell r="JU92">
            <v>1750000</v>
          </cell>
          <cell r="JV92">
            <v>1750000</v>
          </cell>
          <cell r="JW92">
            <v>0</v>
          </cell>
          <cell r="JX92">
            <v>0</v>
          </cell>
          <cell r="JY92">
            <v>0</v>
          </cell>
          <cell r="JZ92">
            <v>0</v>
          </cell>
          <cell r="KA92">
            <v>1750000</v>
          </cell>
          <cell r="KB92">
            <v>0</v>
          </cell>
          <cell r="KC92">
            <v>0</v>
          </cell>
          <cell r="KD92">
            <v>1750000</v>
          </cell>
          <cell r="KE92">
            <v>0</v>
          </cell>
          <cell r="KF92">
            <v>0</v>
          </cell>
          <cell r="KG92">
            <v>0</v>
          </cell>
          <cell r="KH92">
            <v>0</v>
          </cell>
          <cell r="KI92">
            <v>0</v>
          </cell>
          <cell r="KJ92">
            <v>0</v>
          </cell>
          <cell r="KK92">
            <v>0</v>
          </cell>
          <cell r="KL92">
            <v>0</v>
          </cell>
          <cell r="KM92">
            <v>1750000</v>
          </cell>
          <cell r="KN92" t="str">
            <v>(select)</v>
          </cell>
          <cell r="KO92">
            <v>0</v>
          </cell>
          <cell r="KP92" t="str">
            <v>(select)</v>
          </cell>
          <cell r="KQ92">
            <v>0</v>
          </cell>
          <cell r="KR92" t="str">
            <v>(select)</v>
          </cell>
          <cell r="KS92">
            <v>0</v>
          </cell>
          <cell r="KT92" t="str">
            <v>Source of funds for Value Proposition (e.g. Capital Plan Program)</v>
          </cell>
          <cell r="KU92" t="str">
            <v>Provide applicable source of funds comments (e.g. which area specific DCL, which reserve etc).</v>
          </cell>
          <cell r="KV92">
            <v>0</v>
          </cell>
          <cell r="KW92">
            <v>0</v>
          </cell>
          <cell r="KX92" t="str">
            <v>(select)</v>
          </cell>
          <cell r="KY92">
            <v>0</v>
          </cell>
          <cell r="KZ92" t="str">
            <v>(select)</v>
          </cell>
          <cell r="LA92">
            <v>0</v>
          </cell>
          <cell r="LB92" t="str">
            <v>(select)</v>
          </cell>
          <cell r="LC92" t="str">
            <v>(select)</v>
          </cell>
          <cell r="LD92">
            <v>0</v>
          </cell>
          <cell r="LE92">
            <v>0</v>
          </cell>
          <cell r="LF92" t="str">
            <v>(select)</v>
          </cell>
          <cell r="LG92">
            <v>0</v>
          </cell>
          <cell r="LH92">
            <v>0</v>
          </cell>
          <cell r="LM92">
            <v>1750000</v>
          </cell>
          <cell r="LN92">
            <v>0</v>
          </cell>
          <cell r="LO92">
            <v>0</v>
          </cell>
          <cell r="LP92">
            <v>0</v>
          </cell>
          <cell r="LQ92">
            <v>0</v>
          </cell>
          <cell r="LR92">
            <v>0</v>
          </cell>
          <cell r="LS92" t="str">
            <v>2015-18 Street Lighting Rehabilitation - Major Roads</v>
          </cell>
          <cell r="LT92" t="str">
            <v>2015-18 St Lighting Rehab Maj Roads-Cap</v>
          </cell>
          <cell r="LU92" t="str">
            <v>2015-18 St Lighting Rehab Maj Roads-Cap</v>
          </cell>
          <cell r="LV92" t="b">
            <v>1</v>
          </cell>
          <cell r="LW92">
            <v>0</v>
          </cell>
          <cell r="LX92">
            <v>0</v>
          </cell>
          <cell r="LY92" t="str">
            <v>87</v>
          </cell>
        </row>
        <row r="93">
          <cell r="B93" t="str">
            <v>E56</v>
          </cell>
          <cell r="C93">
            <v>2017</v>
          </cell>
          <cell r="D93">
            <v>42650</v>
          </cell>
          <cell r="E93" t="str">
            <v>Engineering Services</v>
          </cell>
          <cell r="F93" t="str">
            <v>(select)</v>
          </cell>
          <cell r="G93" t="str">
            <v>Donny Wong</v>
          </cell>
          <cell r="H93" t="str">
            <v>Program</v>
          </cell>
          <cell r="I93" t="str">
            <v>Capital</v>
          </cell>
          <cell r="J93" t="str">
            <v>No</v>
          </cell>
          <cell r="K93" t="str">
            <v>07. Utilities and Public Works</v>
          </cell>
          <cell r="L93" t="str">
            <v>E. Water and Sewer Connections</v>
          </cell>
          <cell r="M93" t="str">
            <v>03. Replacement &amp; major upgrades</v>
          </cell>
          <cell r="N93" t="str">
            <v>Water Service Replcmt (Clean Water Prgm)</v>
          </cell>
          <cell r="O93" t="str">
            <v>No</v>
          </cell>
          <cell r="P93" t="str">
            <v>January</v>
          </cell>
          <cell r="Q93">
            <v>2017</v>
          </cell>
          <cell r="R93" t="str">
            <v>December</v>
          </cell>
          <cell r="S93">
            <v>2017</v>
          </cell>
          <cell r="T93" t="str">
            <v>New asset/service</v>
          </cell>
          <cell r="U93" t="str">
            <v>Yes</v>
          </cell>
          <cell r="V93" t="str">
            <v>CEW-00076</v>
          </cell>
          <cell r="W93" t="str">
            <v>No</v>
          </cell>
          <cell r="X93" t="str">
            <v>(select)</v>
          </cell>
          <cell r="Y93" t="str">
            <v>Yes</v>
          </cell>
          <cell r="Z93" t="str">
            <v>This program supports funding for reactive replacement of leaking water services in the Aging Services program.   Leaking and broken services are a prime source of water wastage and damage claims.</v>
          </cell>
          <cell r="AA93">
            <v>0</v>
          </cell>
          <cell r="AB93" t="str">
            <v>RTS 11121, approved Nov 4, 2015:
Council approved the 2016-2020 Clean Water Work Program to expand water
conservation programs as described in the Administrative Report dated
October 16, 2015, entitled #Greenest City 2020 - Clean Water Work
Program#, in support of the Greenest City Action Plan Refresh. Council
also approved a budget increase of $653,500 in Water utility operating
funds and $200,000 in capital funds for 5 years (a total of $4,267,500)
beginning in 2016. Funding will be initially drawn from the Water Rate
Stabilization Reserve (Water pay-as-you-go for the capital component),
and will be updated as part of the annual budget and Utility Rate
Setting process.</v>
          </cell>
          <cell r="AC93">
            <v>0</v>
          </cell>
          <cell r="AD93">
            <v>0</v>
          </cell>
          <cell r="AE93">
            <v>0</v>
          </cell>
          <cell r="AF93">
            <v>0</v>
          </cell>
          <cell r="AG93">
            <v>0</v>
          </cell>
          <cell r="AH93">
            <v>0</v>
          </cell>
          <cell r="AI93">
            <v>0</v>
          </cell>
          <cell r="AJ93">
            <v>0</v>
          </cell>
          <cell r="AK93">
            <v>0</v>
          </cell>
          <cell r="AL93">
            <v>40000</v>
          </cell>
          <cell r="AM93">
            <v>10000</v>
          </cell>
          <cell r="AN93">
            <v>10000</v>
          </cell>
          <cell r="AO93">
            <v>10000</v>
          </cell>
          <cell r="AP93">
            <v>10000</v>
          </cell>
          <cell r="AQ93" t="str">
            <v>Yes</v>
          </cell>
          <cell r="AR93">
            <v>40000</v>
          </cell>
          <cell r="AS93">
            <v>10000</v>
          </cell>
          <cell r="AT93">
            <v>10000</v>
          </cell>
          <cell r="AU93">
            <v>10000</v>
          </cell>
          <cell r="AV93">
            <v>10000</v>
          </cell>
          <cell r="AW93" t="str">
            <v>Yes</v>
          </cell>
          <cell r="AX93">
            <v>40000</v>
          </cell>
          <cell r="AY93">
            <v>10000</v>
          </cell>
          <cell r="AZ93">
            <v>10000</v>
          </cell>
          <cell r="BA93">
            <v>10000</v>
          </cell>
          <cell r="BB93">
            <v>10000</v>
          </cell>
          <cell r="BC93" t="str">
            <v>(select)</v>
          </cell>
          <cell r="BD93">
            <v>0</v>
          </cell>
          <cell r="BE93">
            <v>0</v>
          </cell>
          <cell r="BF93">
            <v>0</v>
          </cell>
          <cell r="BG93">
            <v>0</v>
          </cell>
          <cell r="BH93">
            <v>0</v>
          </cell>
          <cell r="BI93" t="str">
            <v>Yes</v>
          </cell>
          <cell r="BJ93">
            <v>10000</v>
          </cell>
          <cell r="BK93">
            <v>2500</v>
          </cell>
          <cell r="BL93">
            <v>2500</v>
          </cell>
          <cell r="BM93">
            <v>2500</v>
          </cell>
          <cell r="BN93">
            <v>2500</v>
          </cell>
          <cell r="BO93" t="str">
            <v>(select)</v>
          </cell>
          <cell r="BP93">
            <v>0</v>
          </cell>
          <cell r="BQ93">
            <v>0</v>
          </cell>
          <cell r="BR93">
            <v>0</v>
          </cell>
          <cell r="BS93">
            <v>0</v>
          </cell>
          <cell r="BT93">
            <v>0</v>
          </cell>
          <cell r="BU93">
            <v>0</v>
          </cell>
          <cell r="BV93">
            <v>0</v>
          </cell>
          <cell r="BW93">
            <v>0</v>
          </cell>
          <cell r="BX93">
            <v>0</v>
          </cell>
          <cell r="BY93">
            <v>0</v>
          </cell>
          <cell r="BZ93">
            <v>40000</v>
          </cell>
          <cell r="CA93">
            <v>10000</v>
          </cell>
          <cell r="CB93">
            <v>10000</v>
          </cell>
          <cell r="CC93">
            <v>10000</v>
          </cell>
          <cell r="CD93">
            <v>10000</v>
          </cell>
          <cell r="CE93" t="str">
            <v>Both</v>
          </cell>
          <cell r="CF93">
            <v>30000</v>
          </cell>
          <cell r="CG93">
            <v>7500</v>
          </cell>
          <cell r="CH93">
            <v>7500</v>
          </cell>
          <cell r="CI93">
            <v>7500</v>
          </cell>
          <cell r="CJ93">
            <v>7500</v>
          </cell>
          <cell r="CK93">
            <v>0</v>
          </cell>
          <cell r="CL93">
            <v>0</v>
          </cell>
          <cell r="CM93">
            <v>0</v>
          </cell>
          <cell r="CN93">
            <v>0</v>
          </cell>
          <cell r="CO93">
            <v>0</v>
          </cell>
          <cell r="CP93">
            <v>200000</v>
          </cell>
          <cell r="CQ93">
            <v>50000</v>
          </cell>
          <cell r="CR93">
            <v>50000</v>
          </cell>
          <cell r="CS93">
            <v>50000</v>
          </cell>
          <cell r="CT93">
            <v>50000</v>
          </cell>
          <cell r="CU93">
            <v>40000</v>
          </cell>
          <cell r="CV93">
            <v>0</v>
          </cell>
          <cell r="CW93">
            <v>0</v>
          </cell>
          <cell r="CX93">
            <v>0</v>
          </cell>
          <cell r="CY93">
            <v>0</v>
          </cell>
          <cell r="CZ93" t="str">
            <v>(select)</v>
          </cell>
          <cell r="DA93">
            <v>40000</v>
          </cell>
          <cell r="DB93">
            <v>0</v>
          </cell>
          <cell r="DC93">
            <v>0</v>
          </cell>
          <cell r="DD93">
            <v>0</v>
          </cell>
          <cell r="DE93">
            <v>0</v>
          </cell>
          <cell r="DF93" t="str">
            <v>(select)</v>
          </cell>
          <cell r="DG93">
            <v>40000</v>
          </cell>
          <cell r="DH93">
            <v>0</v>
          </cell>
          <cell r="DI93">
            <v>0</v>
          </cell>
          <cell r="DJ93">
            <v>0</v>
          </cell>
          <cell r="DK93">
            <v>0</v>
          </cell>
          <cell r="DL93" t="str">
            <v>(select)</v>
          </cell>
          <cell r="DM93">
            <v>0</v>
          </cell>
          <cell r="DN93">
            <v>0</v>
          </cell>
          <cell r="DO93">
            <v>0</v>
          </cell>
          <cell r="DP93">
            <v>0</v>
          </cell>
          <cell r="DQ93">
            <v>0</v>
          </cell>
          <cell r="DR93" t="str">
            <v>(select)</v>
          </cell>
          <cell r="DS93">
            <v>10000</v>
          </cell>
          <cell r="DT93">
            <v>0</v>
          </cell>
          <cell r="DU93">
            <v>0</v>
          </cell>
          <cell r="DV93">
            <v>0</v>
          </cell>
          <cell r="DW93">
            <v>0</v>
          </cell>
          <cell r="DX93" t="str">
            <v>(select)</v>
          </cell>
          <cell r="DY93">
            <v>0</v>
          </cell>
          <cell r="DZ93">
            <v>0</v>
          </cell>
          <cell r="EA93">
            <v>0</v>
          </cell>
          <cell r="EB93">
            <v>0</v>
          </cell>
          <cell r="EC93">
            <v>0</v>
          </cell>
          <cell r="ED93">
            <v>0</v>
          </cell>
          <cell r="EE93">
            <v>0</v>
          </cell>
          <cell r="EF93">
            <v>0</v>
          </cell>
          <cell r="EG93">
            <v>0</v>
          </cell>
          <cell r="EH93">
            <v>0</v>
          </cell>
          <cell r="EI93">
            <v>40000</v>
          </cell>
          <cell r="EJ93">
            <v>0</v>
          </cell>
          <cell r="EK93">
            <v>0</v>
          </cell>
          <cell r="EL93">
            <v>0</v>
          </cell>
          <cell r="EM93">
            <v>0</v>
          </cell>
          <cell r="EN93" t="str">
            <v>(select)</v>
          </cell>
          <cell r="EO93">
            <v>30000</v>
          </cell>
          <cell r="EP93">
            <v>0</v>
          </cell>
          <cell r="EQ93">
            <v>0</v>
          </cell>
          <cell r="ER93">
            <v>0</v>
          </cell>
          <cell r="ES93">
            <v>0</v>
          </cell>
          <cell r="ET93">
            <v>0</v>
          </cell>
          <cell r="EU93">
            <v>0</v>
          </cell>
          <cell r="EV93">
            <v>0</v>
          </cell>
          <cell r="EW93">
            <v>0</v>
          </cell>
          <cell r="EX93">
            <v>0</v>
          </cell>
          <cell r="EY93">
            <v>200000</v>
          </cell>
          <cell r="EZ93">
            <v>0</v>
          </cell>
          <cell r="FA93">
            <v>0</v>
          </cell>
          <cell r="FB93">
            <v>0</v>
          </cell>
          <cell r="FC93">
            <v>0</v>
          </cell>
          <cell r="FD93">
            <v>40000</v>
          </cell>
          <cell r="FE93">
            <v>40000</v>
          </cell>
          <cell r="FF93">
            <v>40000</v>
          </cell>
          <cell r="FG93">
            <v>0</v>
          </cell>
          <cell r="FH93">
            <v>10000</v>
          </cell>
          <cell r="FI93">
            <v>0</v>
          </cell>
          <cell r="FJ93">
            <v>0</v>
          </cell>
          <cell r="FK93">
            <v>40000</v>
          </cell>
          <cell r="FL93">
            <v>30000</v>
          </cell>
          <cell r="FM93">
            <v>0</v>
          </cell>
          <cell r="FN93">
            <v>200000</v>
          </cell>
          <cell r="FO93">
            <v>0</v>
          </cell>
          <cell r="FP93" t="str">
            <v>Estimate (possibility of variance &lt;25%)</v>
          </cell>
          <cell r="FQ93" t="str">
            <v>This program is completely reactive.  Funds the replacement of leaking services, so can fluctuate depending on the number and types of leaks year to year.</v>
          </cell>
          <cell r="FR93">
            <v>0</v>
          </cell>
          <cell r="FS93">
            <v>0</v>
          </cell>
          <cell r="FT93">
            <v>0</v>
          </cell>
          <cell r="FU93">
            <v>0</v>
          </cell>
          <cell r="FV93">
            <v>0</v>
          </cell>
          <cell r="FW93">
            <v>0</v>
          </cell>
          <cell r="FX93" t="str">
            <v>(select)</v>
          </cell>
          <cell r="FY93">
            <v>0</v>
          </cell>
          <cell r="FZ93">
            <v>0</v>
          </cell>
          <cell r="GA93">
            <v>0</v>
          </cell>
          <cell r="GB93">
            <v>0</v>
          </cell>
          <cell r="GC93">
            <v>0</v>
          </cell>
          <cell r="GD93">
            <v>0</v>
          </cell>
          <cell r="GE93" t="str">
            <v>(select)</v>
          </cell>
          <cell r="GF93">
            <v>0</v>
          </cell>
          <cell r="GG93">
            <v>0</v>
          </cell>
          <cell r="GH93">
            <v>0</v>
          </cell>
          <cell r="GI93">
            <v>0</v>
          </cell>
          <cell r="GJ93">
            <v>0</v>
          </cell>
          <cell r="GK93">
            <v>0</v>
          </cell>
          <cell r="GL93" t="str">
            <v>(select)</v>
          </cell>
          <cell r="GM93">
            <v>0</v>
          </cell>
          <cell r="GN93">
            <v>0</v>
          </cell>
          <cell r="GO93">
            <v>0</v>
          </cell>
          <cell r="GP93">
            <v>0</v>
          </cell>
          <cell r="GQ93">
            <v>0</v>
          </cell>
          <cell r="GR93">
            <v>0</v>
          </cell>
          <cell r="GS93" t="str">
            <v>(select)</v>
          </cell>
          <cell r="GT93">
            <v>0</v>
          </cell>
          <cell r="GU93">
            <v>0</v>
          </cell>
          <cell r="GV93">
            <v>0</v>
          </cell>
          <cell r="GW93">
            <v>0</v>
          </cell>
          <cell r="GX93">
            <v>0</v>
          </cell>
          <cell r="GY93">
            <v>0</v>
          </cell>
          <cell r="GZ93">
            <v>0</v>
          </cell>
          <cell r="HA93">
            <v>0</v>
          </cell>
          <cell r="HB93">
            <v>0</v>
          </cell>
          <cell r="HC93">
            <v>0</v>
          </cell>
          <cell r="HD93">
            <v>0</v>
          </cell>
          <cell r="HE93">
            <v>0</v>
          </cell>
          <cell r="HF93">
            <v>0</v>
          </cell>
          <cell r="HG93">
            <v>0</v>
          </cell>
          <cell r="HH93">
            <v>0</v>
          </cell>
          <cell r="HI93">
            <v>0</v>
          </cell>
          <cell r="HJ93">
            <v>0</v>
          </cell>
          <cell r="HK93">
            <v>0</v>
          </cell>
          <cell r="HL93" t="str">
            <v>(select)</v>
          </cell>
          <cell r="HM93">
            <v>0</v>
          </cell>
          <cell r="HN93">
            <v>0</v>
          </cell>
          <cell r="HO93">
            <v>0</v>
          </cell>
          <cell r="HP93">
            <v>0</v>
          </cell>
          <cell r="HQ93">
            <v>0</v>
          </cell>
          <cell r="HR93">
            <v>0</v>
          </cell>
          <cell r="HS93" t="str">
            <v>(select)</v>
          </cell>
          <cell r="HT93">
            <v>0</v>
          </cell>
          <cell r="HU93">
            <v>0</v>
          </cell>
          <cell r="HV93">
            <v>0</v>
          </cell>
          <cell r="HW93">
            <v>0</v>
          </cell>
          <cell r="HX93">
            <v>0</v>
          </cell>
          <cell r="HY93">
            <v>0</v>
          </cell>
          <cell r="HZ93" t="str">
            <v>(select)</v>
          </cell>
          <cell r="IA93">
            <v>0</v>
          </cell>
          <cell r="IB93">
            <v>0</v>
          </cell>
          <cell r="IC93">
            <v>0</v>
          </cell>
          <cell r="ID93">
            <v>0</v>
          </cell>
          <cell r="IE93">
            <v>0</v>
          </cell>
          <cell r="IF93">
            <v>0</v>
          </cell>
          <cell r="IG93" t="str">
            <v>(select)</v>
          </cell>
          <cell r="IH93">
            <v>0</v>
          </cell>
          <cell r="II93">
            <v>0</v>
          </cell>
          <cell r="IJ93">
            <v>0</v>
          </cell>
          <cell r="IK93">
            <v>0</v>
          </cell>
          <cell r="IL93">
            <v>0</v>
          </cell>
          <cell r="IM93">
            <v>0</v>
          </cell>
          <cell r="IN93">
            <v>0</v>
          </cell>
          <cell r="IO93">
            <v>0</v>
          </cell>
          <cell r="IP93">
            <v>0</v>
          </cell>
          <cell r="IQ93">
            <v>0</v>
          </cell>
          <cell r="IR93">
            <v>0</v>
          </cell>
          <cell r="IS93">
            <v>0</v>
          </cell>
          <cell r="IT93">
            <v>0</v>
          </cell>
          <cell r="IU93">
            <v>0</v>
          </cell>
          <cell r="IV93">
            <v>0</v>
          </cell>
          <cell r="IW93">
            <v>0</v>
          </cell>
          <cell r="IX93">
            <v>0</v>
          </cell>
          <cell r="IY93">
            <v>0</v>
          </cell>
          <cell r="IZ93" t="str">
            <v>Provide any additional information about expected operating impacts. Note: subject to annual operating budget review.</v>
          </cell>
          <cell r="JA93">
            <v>200000</v>
          </cell>
          <cell r="JB93" t="str">
            <v xml:space="preserve">  (select)</v>
          </cell>
          <cell r="JC93">
            <v>0</v>
          </cell>
          <cell r="JD93" t="str">
            <v xml:space="preserve">  (select)</v>
          </cell>
          <cell r="JE93">
            <v>0</v>
          </cell>
          <cell r="JF93" t="str">
            <v xml:space="preserve">  (select)</v>
          </cell>
          <cell r="JG93">
            <v>0</v>
          </cell>
          <cell r="JH93">
            <v>0</v>
          </cell>
          <cell r="JI93">
            <v>200000</v>
          </cell>
          <cell r="JJ93">
            <v>0</v>
          </cell>
          <cell r="JK93">
            <v>200000</v>
          </cell>
          <cell r="JL93">
            <v>0</v>
          </cell>
          <cell r="JM93">
            <v>0</v>
          </cell>
          <cell r="JN93">
            <v>0</v>
          </cell>
          <cell r="JO93">
            <v>0</v>
          </cell>
          <cell r="JP93">
            <v>0</v>
          </cell>
          <cell r="JQ93">
            <v>0</v>
          </cell>
          <cell r="JR93">
            <v>0</v>
          </cell>
          <cell r="JS93">
            <v>0</v>
          </cell>
          <cell r="JT93">
            <v>0</v>
          </cell>
          <cell r="JU93">
            <v>200000</v>
          </cell>
          <cell r="JV93">
            <v>200000</v>
          </cell>
          <cell r="JW93">
            <v>0</v>
          </cell>
          <cell r="JX93">
            <v>0</v>
          </cell>
          <cell r="JY93">
            <v>0</v>
          </cell>
          <cell r="JZ93">
            <v>0</v>
          </cell>
          <cell r="KA93">
            <v>200000</v>
          </cell>
          <cell r="KB93">
            <v>0</v>
          </cell>
          <cell r="KC93">
            <v>200000</v>
          </cell>
          <cell r="KD93">
            <v>0</v>
          </cell>
          <cell r="KE93">
            <v>0</v>
          </cell>
          <cell r="KF93">
            <v>0</v>
          </cell>
          <cell r="KG93">
            <v>0</v>
          </cell>
          <cell r="KH93">
            <v>0</v>
          </cell>
          <cell r="KI93">
            <v>0</v>
          </cell>
          <cell r="KJ93">
            <v>0</v>
          </cell>
          <cell r="KK93">
            <v>0</v>
          </cell>
          <cell r="KL93">
            <v>0</v>
          </cell>
          <cell r="KM93">
            <v>200000</v>
          </cell>
          <cell r="KN93" t="str">
            <v>(select)</v>
          </cell>
          <cell r="KO93">
            <v>0</v>
          </cell>
          <cell r="KP93" t="str">
            <v>(select)</v>
          </cell>
          <cell r="KQ93">
            <v>0</v>
          </cell>
          <cell r="KR93" t="str">
            <v>(select)</v>
          </cell>
          <cell r="KS93">
            <v>0</v>
          </cell>
          <cell r="KT93" t="str">
            <v>Source of funds for Value Proposition (e.g. Capital Plan Program)</v>
          </cell>
          <cell r="KU93" t="str">
            <v>Provide applicable source of funds comments (e.g. which area specific DCL, which reserve etc).</v>
          </cell>
          <cell r="KV93">
            <v>0</v>
          </cell>
          <cell r="KW93">
            <v>0</v>
          </cell>
          <cell r="KX93" t="str">
            <v>(select)</v>
          </cell>
          <cell r="KY93">
            <v>0</v>
          </cell>
          <cell r="KZ93" t="str">
            <v>(select)</v>
          </cell>
          <cell r="LA93">
            <v>0</v>
          </cell>
          <cell r="LB93" t="str">
            <v>(select)</v>
          </cell>
          <cell r="LC93" t="str">
            <v>(select)</v>
          </cell>
          <cell r="LD93">
            <v>0</v>
          </cell>
          <cell r="LE93">
            <v>0</v>
          </cell>
          <cell r="LF93" t="str">
            <v>(select)</v>
          </cell>
          <cell r="LG93">
            <v>0</v>
          </cell>
          <cell r="LH93">
            <v>0</v>
          </cell>
          <cell r="LM93">
            <v>0</v>
          </cell>
          <cell r="LN93">
            <v>0</v>
          </cell>
          <cell r="LO93">
            <v>0</v>
          </cell>
          <cell r="LP93">
            <v>0</v>
          </cell>
          <cell r="LQ93">
            <v>0</v>
          </cell>
          <cell r="LR93">
            <v>0</v>
          </cell>
          <cell r="LS93" t="str">
            <v>Water Service Replacement (Clean Water Program)</v>
          </cell>
          <cell r="LT93" t="str">
            <v>Water Service Replcmt (Clean Water Prgm)</v>
          </cell>
          <cell r="LU93" t="str">
            <v>Water Service Replcmt (Clean Water Prgm)</v>
          </cell>
          <cell r="LV93" t="b">
            <v>1</v>
          </cell>
          <cell r="LW93">
            <v>0</v>
          </cell>
          <cell r="LX93">
            <v>0</v>
          </cell>
          <cell r="LY93" t="str">
            <v>107</v>
          </cell>
        </row>
        <row r="94">
          <cell r="B94" t="str">
            <v>E57</v>
          </cell>
          <cell r="C94">
            <v>2017</v>
          </cell>
          <cell r="D94">
            <v>42650</v>
          </cell>
          <cell r="E94" t="str">
            <v>Engineering Services</v>
          </cell>
          <cell r="F94" t="str">
            <v>(select)</v>
          </cell>
          <cell r="G94" t="str">
            <v>Donny Wong</v>
          </cell>
          <cell r="H94" t="str">
            <v>Program</v>
          </cell>
          <cell r="I94" t="str">
            <v>Capital</v>
          </cell>
          <cell r="J94" t="str">
            <v>No</v>
          </cell>
          <cell r="K94" t="str">
            <v>07. Utilities and Public Works</v>
          </cell>
          <cell r="L94" t="str">
            <v>E. Water and Sewer Connections</v>
          </cell>
          <cell r="M94" t="str">
            <v xml:space="preserve">04. New </v>
          </cell>
          <cell r="N94" t="str">
            <v>New Water Meters</v>
          </cell>
          <cell r="O94" t="str">
            <v>No</v>
          </cell>
          <cell r="P94" t="str">
            <v>January</v>
          </cell>
          <cell r="Q94">
            <v>2017</v>
          </cell>
          <cell r="R94" t="str">
            <v>December</v>
          </cell>
          <cell r="S94">
            <v>2017</v>
          </cell>
          <cell r="T94" t="str">
            <v>New asset/service</v>
          </cell>
          <cell r="U94" t="str">
            <v>No</v>
          </cell>
          <cell r="V94">
            <v>0</v>
          </cell>
          <cell r="W94" t="str">
            <v>No</v>
          </cell>
          <cell r="X94" t="str">
            <v>(select)</v>
          </cell>
          <cell r="Y94" t="str">
            <v>No</v>
          </cell>
          <cell r="Z94" t="str">
            <v>All new constuction or major redevelopment to residential properties require a permit to connect to the sewer system.  Construction of new public sewer &amp; water connections for are 100% paid for by the permit applicant.</v>
          </cell>
          <cell r="AA94" t="str">
            <v>This is a demand driven program and deliverables depend on the number of permits taken.  Approximately 120 water Meter are installed each year.</v>
          </cell>
          <cell r="AB94">
            <v>0</v>
          </cell>
          <cell r="AC94">
            <v>0</v>
          </cell>
          <cell r="AD94">
            <v>0</v>
          </cell>
          <cell r="AE94">
            <v>0</v>
          </cell>
          <cell r="AF94">
            <v>0</v>
          </cell>
          <cell r="AG94">
            <v>0</v>
          </cell>
          <cell r="AH94">
            <v>0</v>
          </cell>
          <cell r="AI94">
            <v>0</v>
          </cell>
          <cell r="AJ94">
            <v>0</v>
          </cell>
          <cell r="AK94">
            <v>0</v>
          </cell>
          <cell r="AL94">
            <v>40000</v>
          </cell>
          <cell r="AM94">
            <v>10000</v>
          </cell>
          <cell r="AN94">
            <v>10000</v>
          </cell>
          <cell r="AO94">
            <v>10000</v>
          </cell>
          <cell r="AP94">
            <v>10000</v>
          </cell>
          <cell r="AQ94" t="str">
            <v>Yes</v>
          </cell>
          <cell r="AR94">
            <v>120000</v>
          </cell>
          <cell r="AS94">
            <v>30000</v>
          </cell>
          <cell r="AT94">
            <v>30000</v>
          </cell>
          <cell r="AU94">
            <v>30000</v>
          </cell>
          <cell r="AV94">
            <v>30000</v>
          </cell>
          <cell r="AW94" t="str">
            <v>Yes</v>
          </cell>
          <cell r="AX94">
            <v>10000</v>
          </cell>
          <cell r="AY94">
            <v>2500</v>
          </cell>
          <cell r="AZ94">
            <v>2500</v>
          </cell>
          <cell r="BA94">
            <v>2500</v>
          </cell>
          <cell r="BB94">
            <v>2500</v>
          </cell>
          <cell r="BC94" t="str">
            <v>(select)</v>
          </cell>
          <cell r="BD94">
            <v>0</v>
          </cell>
          <cell r="BE94">
            <v>0</v>
          </cell>
          <cell r="BF94">
            <v>0</v>
          </cell>
          <cell r="BG94">
            <v>0</v>
          </cell>
          <cell r="BH94">
            <v>0</v>
          </cell>
          <cell r="BI94" t="str">
            <v>(select)</v>
          </cell>
          <cell r="BJ94">
            <v>0</v>
          </cell>
          <cell r="BK94">
            <v>0</v>
          </cell>
          <cell r="BL94">
            <v>0</v>
          </cell>
          <cell r="BM94">
            <v>0</v>
          </cell>
          <cell r="BN94">
            <v>0</v>
          </cell>
          <cell r="BO94" t="str">
            <v>(select)</v>
          </cell>
          <cell r="BP94">
            <v>0</v>
          </cell>
          <cell r="BQ94">
            <v>0</v>
          </cell>
          <cell r="BR94">
            <v>0</v>
          </cell>
          <cell r="BS94">
            <v>0</v>
          </cell>
          <cell r="BT94">
            <v>0</v>
          </cell>
          <cell r="BU94">
            <v>0</v>
          </cell>
          <cell r="BV94">
            <v>0</v>
          </cell>
          <cell r="BW94">
            <v>0</v>
          </cell>
          <cell r="BX94">
            <v>0</v>
          </cell>
          <cell r="BY94">
            <v>0</v>
          </cell>
          <cell r="BZ94">
            <v>40000</v>
          </cell>
          <cell r="CA94">
            <v>10000</v>
          </cell>
          <cell r="CB94">
            <v>10000</v>
          </cell>
          <cell r="CC94">
            <v>10000</v>
          </cell>
          <cell r="CD94">
            <v>10000</v>
          </cell>
          <cell r="CE94" t="str">
            <v>Both</v>
          </cell>
          <cell r="CF94">
            <v>10000</v>
          </cell>
          <cell r="CG94">
            <v>2500</v>
          </cell>
          <cell r="CH94">
            <v>2500</v>
          </cell>
          <cell r="CI94">
            <v>2500</v>
          </cell>
          <cell r="CJ94">
            <v>2500</v>
          </cell>
          <cell r="CK94">
            <v>0</v>
          </cell>
          <cell r="CL94">
            <v>0</v>
          </cell>
          <cell r="CM94">
            <v>0</v>
          </cell>
          <cell r="CN94">
            <v>0</v>
          </cell>
          <cell r="CO94">
            <v>0</v>
          </cell>
          <cell r="CP94">
            <v>220000</v>
          </cell>
          <cell r="CQ94">
            <v>55000</v>
          </cell>
          <cell r="CR94">
            <v>55000</v>
          </cell>
          <cell r="CS94">
            <v>55000</v>
          </cell>
          <cell r="CT94">
            <v>55000</v>
          </cell>
          <cell r="CU94">
            <v>40000</v>
          </cell>
          <cell r="CV94">
            <v>0</v>
          </cell>
          <cell r="CW94">
            <v>0</v>
          </cell>
          <cell r="CX94">
            <v>0</v>
          </cell>
          <cell r="CY94">
            <v>0</v>
          </cell>
          <cell r="CZ94" t="str">
            <v>(select)</v>
          </cell>
          <cell r="DA94">
            <v>120000</v>
          </cell>
          <cell r="DB94">
            <v>0</v>
          </cell>
          <cell r="DC94">
            <v>0</v>
          </cell>
          <cell r="DD94">
            <v>0</v>
          </cell>
          <cell r="DE94">
            <v>0</v>
          </cell>
          <cell r="DF94" t="str">
            <v>(select)</v>
          </cell>
          <cell r="DG94">
            <v>10000</v>
          </cell>
          <cell r="DH94">
            <v>0</v>
          </cell>
          <cell r="DI94">
            <v>0</v>
          </cell>
          <cell r="DJ94">
            <v>0</v>
          </cell>
          <cell r="DK94">
            <v>0</v>
          </cell>
          <cell r="DL94" t="str">
            <v>(select)</v>
          </cell>
          <cell r="DM94">
            <v>0</v>
          </cell>
          <cell r="DN94">
            <v>0</v>
          </cell>
          <cell r="DO94">
            <v>0</v>
          </cell>
          <cell r="DP94">
            <v>0</v>
          </cell>
          <cell r="DQ94">
            <v>0</v>
          </cell>
          <cell r="DR94" t="str">
            <v>(select)</v>
          </cell>
          <cell r="DS94">
            <v>0</v>
          </cell>
          <cell r="DT94">
            <v>0</v>
          </cell>
          <cell r="DU94">
            <v>0</v>
          </cell>
          <cell r="DV94">
            <v>0</v>
          </cell>
          <cell r="DW94">
            <v>0</v>
          </cell>
          <cell r="DX94" t="str">
            <v>(select)</v>
          </cell>
          <cell r="DY94">
            <v>0</v>
          </cell>
          <cell r="DZ94">
            <v>0</v>
          </cell>
          <cell r="EA94">
            <v>0</v>
          </cell>
          <cell r="EB94">
            <v>0</v>
          </cell>
          <cell r="EC94">
            <v>0</v>
          </cell>
          <cell r="ED94">
            <v>0</v>
          </cell>
          <cell r="EE94">
            <v>0</v>
          </cell>
          <cell r="EF94">
            <v>0</v>
          </cell>
          <cell r="EG94">
            <v>0</v>
          </cell>
          <cell r="EH94">
            <v>0</v>
          </cell>
          <cell r="EI94">
            <v>40000</v>
          </cell>
          <cell r="EJ94">
            <v>0</v>
          </cell>
          <cell r="EK94">
            <v>0</v>
          </cell>
          <cell r="EL94">
            <v>0</v>
          </cell>
          <cell r="EM94">
            <v>0</v>
          </cell>
          <cell r="EN94" t="str">
            <v>(select)</v>
          </cell>
          <cell r="EO94">
            <v>10000</v>
          </cell>
          <cell r="EP94">
            <v>0</v>
          </cell>
          <cell r="EQ94">
            <v>0</v>
          </cell>
          <cell r="ER94">
            <v>0</v>
          </cell>
          <cell r="ES94">
            <v>0</v>
          </cell>
          <cell r="ET94">
            <v>0</v>
          </cell>
          <cell r="EU94">
            <v>0</v>
          </cell>
          <cell r="EV94">
            <v>0</v>
          </cell>
          <cell r="EW94">
            <v>0</v>
          </cell>
          <cell r="EX94">
            <v>0</v>
          </cell>
          <cell r="EY94">
            <v>220000</v>
          </cell>
          <cell r="EZ94">
            <v>0</v>
          </cell>
          <cell r="FA94">
            <v>0</v>
          </cell>
          <cell r="FB94">
            <v>0</v>
          </cell>
          <cell r="FC94">
            <v>0</v>
          </cell>
          <cell r="FD94">
            <v>40000</v>
          </cell>
          <cell r="FE94">
            <v>120000</v>
          </cell>
          <cell r="FF94">
            <v>10000</v>
          </cell>
          <cell r="FG94">
            <v>0</v>
          </cell>
          <cell r="FH94">
            <v>0</v>
          </cell>
          <cell r="FI94">
            <v>0</v>
          </cell>
          <cell r="FJ94">
            <v>0</v>
          </cell>
          <cell r="FK94">
            <v>40000</v>
          </cell>
          <cell r="FL94">
            <v>10000</v>
          </cell>
          <cell r="FM94">
            <v>0</v>
          </cell>
          <cell r="FN94">
            <v>220000</v>
          </cell>
          <cell r="FO94">
            <v>0</v>
          </cell>
          <cell r="FP94" t="str">
            <v>Estimate (possibility of variance &lt;25%)</v>
          </cell>
          <cell r="FQ94" t="str">
            <v xml:space="preserve">Volumes are dependent on commercial and multifamily development activity.  
Other includes various rental requirements, street degradation, tool allocations, traffic control, rubble removal and saw cutting.  </v>
          </cell>
          <cell r="FR94">
            <v>0</v>
          </cell>
          <cell r="FS94">
            <v>0</v>
          </cell>
          <cell r="FT94">
            <v>0</v>
          </cell>
          <cell r="FU94">
            <v>0</v>
          </cell>
          <cell r="FV94">
            <v>0</v>
          </cell>
          <cell r="FW94">
            <v>0</v>
          </cell>
          <cell r="FX94" t="str">
            <v>(select)</v>
          </cell>
          <cell r="FY94">
            <v>0</v>
          </cell>
          <cell r="FZ94">
            <v>0</v>
          </cell>
          <cell r="GA94">
            <v>0</v>
          </cell>
          <cell r="GB94">
            <v>0</v>
          </cell>
          <cell r="GC94">
            <v>0</v>
          </cell>
          <cell r="GD94">
            <v>0</v>
          </cell>
          <cell r="GE94" t="str">
            <v>(select)</v>
          </cell>
          <cell r="GF94">
            <v>0</v>
          </cell>
          <cell r="GG94">
            <v>0</v>
          </cell>
          <cell r="GH94">
            <v>0</v>
          </cell>
          <cell r="GI94">
            <v>0</v>
          </cell>
          <cell r="GJ94">
            <v>0</v>
          </cell>
          <cell r="GK94">
            <v>0</v>
          </cell>
          <cell r="GL94" t="str">
            <v>(select)</v>
          </cell>
          <cell r="GM94">
            <v>0</v>
          </cell>
          <cell r="GN94">
            <v>0</v>
          </cell>
          <cell r="GO94">
            <v>0</v>
          </cell>
          <cell r="GP94">
            <v>0</v>
          </cell>
          <cell r="GQ94">
            <v>0</v>
          </cell>
          <cell r="GR94">
            <v>0</v>
          </cell>
          <cell r="GS94" t="str">
            <v>(select)</v>
          </cell>
          <cell r="GT94">
            <v>0</v>
          </cell>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t="str">
            <v>(select)</v>
          </cell>
          <cell r="HM94">
            <v>0</v>
          </cell>
          <cell r="HN94">
            <v>0</v>
          </cell>
          <cell r="HO94">
            <v>0</v>
          </cell>
          <cell r="HP94">
            <v>0</v>
          </cell>
          <cell r="HQ94">
            <v>0</v>
          </cell>
          <cell r="HR94">
            <v>0</v>
          </cell>
          <cell r="HS94" t="str">
            <v>(select)</v>
          </cell>
          <cell r="HT94">
            <v>0</v>
          </cell>
          <cell r="HU94">
            <v>0</v>
          </cell>
          <cell r="HV94">
            <v>0</v>
          </cell>
          <cell r="HW94">
            <v>0</v>
          </cell>
          <cell r="HX94">
            <v>0</v>
          </cell>
          <cell r="HY94">
            <v>0</v>
          </cell>
          <cell r="HZ94" t="str">
            <v>(select)</v>
          </cell>
          <cell r="IA94">
            <v>0</v>
          </cell>
          <cell r="IB94">
            <v>0</v>
          </cell>
          <cell r="IC94">
            <v>0</v>
          </cell>
          <cell r="ID94">
            <v>0</v>
          </cell>
          <cell r="IE94">
            <v>0</v>
          </cell>
          <cell r="IF94">
            <v>0</v>
          </cell>
          <cell r="IG94" t="str">
            <v>(select)</v>
          </cell>
          <cell r="IH94">
            <v>0</v>
          </cell>
          <cell r="II94">
            <v>0</v>
          </cell>
          <cell r="IJ94">
            <v>0</v>
          </cell>
          <cell r="IK94">
            <v>0</v>
          </cell>
          <cell r="IL94">
            <v>0</v>
          </cell>
          <cell r="IM94">
            <v>0</v>
          </cell>
          <cell r="IN94">
            <v>0</v>
          </cell>
          <cell r="IO94">
            <v>0</v>
          </cell>
          <cell r="IP94">
            <v>0</v>
          </cell>
          <cell r="IQ94">
            <v>0</v>
          </cell>
          <cell r="IR94">
            <v>0</v>
          </cell>
          <cell r="IS94">
            <v>0</v>
          </cell>
          <cell r="IT94">
            <v>0</v>
          </cell>
          <cell r="IU94">
            <v>0</v>
          </cell>
          <cell r="IV94">
            <v>0</v>
          </cell>
          <cell r="IW94">
            <v>0</v>
          </cell>
          <cell r="IX94">
            <v>0</v>
          </cell>
          <cell r="IY94">
            <v>0</v>
          </cell>
          <cell r="IZ94" t="str">
            <v>Provide any additional information about expected operating impacts. Note: subject to annual operating budget review.</v>
          </cell>
          <cell r="JA94">
            <v>220000</v>
          </cell>
          <cell r="JB94" t="str">
            <v xml:space="preserve">  (select)</v>
          </cell>
          <cell r="JC94">
            <v>0</v>
          </cell>
          <cell r="JD94" t="str">
            <v xml:space="preserve">  (select)</v>
          </cell>
          <cell r="JE94">
            <v>0</v>
          </cell>
          <cell r="JF94" t="str">
            <v xml:space="preserve">  (select)</v>
          </cell>
          <cell r="JG94">
            <v>0</v>
          </cell>
          <cell r="JH94">
            <v>0</v>
          </cell>
          <cell r="JI94">
            <v>220000</v>
          </cell>
          <cell r="JJ94">
            <v>0</v>
          </cell>
          <cell r="JK94">
            <v>0</v>
          </cell>
          <cell r="JL94">
            <v>0</v>
          </cell>
          <cell r="JM94">
            <v>0</v>
          </cell>
          <cell r="JN94">
            <v>220000</v>
          </cell>
          <cell r="JO94">
            <v>0</v>
          </cell>
          <cell r="JP94">
            <v>0</v>
          </cell>
          <cell r="JQ94">
            <v>0</v>
          </cell>
          <cell r="JR94">
            <v>0</v>
          </cell>
          <cell r="JS94">
            <v>0</v>
          </cell>
          <cell r="JT94">
            <v>0</v>
          </cell>
          <cell r="JU94">
            <v>220000</v>
          </cell>
          <cell r="JV94">
            <v>220000</v>
          </cell>
          <cell r="JW94">
            <v>0</v>
          </cell>
          <cell r="JX94">
            <v>0</v>
          </cell>
          <cell r="JY94">
            <v>0</v>
          </cell>
          <cell r="JZ94">
            <v>0</v>
          </cell>
          <cell r="KA94">
            <v>220000</v>
          </cell>
          <cell r="KB94">
            <v>0</v>
          </cell>
          <cell r="KC94">
            <v>0</v>
          </cell>
          <cell r="KD94">
            <v>0</v>
          </cell>
          <cell r="KE94">
            <v>0</v>
          </cell>
          <cell r="KF94">
            <v>220000</v>
          </cell>
          <cell r="KG94">
            <v>0</v>
          </cell>
          <cell r="KH94">
            <v>0</v>
          </cell>
          <cell r="KI94">
            <v>0</v>
          </cell>
          <cell r="KJ94">
            <v>0</v>
          </cell>
          <cell r="KK94">
            <v>0</v>
          </cell>
          <cell r="KL94">
            <v>0</v>
          </cell>
          <cell r="KM94">
            <v>220000</v>
          </cell>
          <cell r="KN94" t="str">
            <v>(select)</v>
          </cell>
          <cell r="KO94">
            <v>0</v>
          </cell>
          <cell r="KP94" t="str">
            <v>(select)</v>
          </cell>
          <cell r="KQ94">
            <v>0</v>
          </cell>
          <cell r="KR94" t="str">
            <v>(select)</v>
          </cell>
          <cell r="KS94">
            <v>0</v>
          </cell>
          <cell r="KT94" t="str">
            <v>Source of funds for Value Proposition (e.g. Capital Plan Program)</v>
          </cell>
          <cell r="KU94" t="str">
            <v>Line 108 of Capital Plan Tracker</v>
          </cell>
          <cell r="KV94">
            <v>0</v>
          </cell>
          <cell r="KW94">
            <v>0</v>
          </cell>
          <cell r="KX94" t="str">
            <v>(select)</v>
          </cell>
          <cell r="KY94">
            <v>0</v>
          </cell>
          <cell r="KZ94" t="str">
            <v>(select)</v>
          </cell>
          <cell r="LA94">
            <v>0</v>
          </cell>
          <cell r="LB94" t="str">
            <v>(select)</v>
          </cell>
          <cell r="LC94" t="str">
            <v>(select)</v>
          </cell>
          <cell r="LD94">
            <v>0</v>
          </cell>
          <cell r="LE94">
            <v>0</v>
          </cell>
          <cell r="LF94" t="str">
            <v>(select)</v>
          </cell>
          <cell r="LG94">
            <v>0</v>
          </cell>
          <cell r="LH94">
            <v>0</v>
          </cell>
          <cell r="LM94">
            <v>0</v>
          </cell>
          <cell r="LN94">
            <v>0</v>
          </cell>
          <cell r="LO94">
            <v>0</v>
          </cell>
          <cell r="LP94">
            <v>0</v>
          </cell>
          <cell r="LQ94">
            <v>0</v>
          </cell>
          <cell r="LR94">
            <v>0</v>
          </cell>
          <cell r="LS94" t="str">
            <v>New Water Meters</v>
          </cell>
          <cell r="LT94" t="str">
            <v>New Water Meters</v>
          </cell>
          <cell r="LU94" t="str">
            <v>New Water Meters</v>
          </cell>
          <cell r="LV94" t="b">
            <v>1</v>
          </cell>
          <cell r="LW94">
            <v>0</v>
          </cell>
          <cell r="LX94">
            <v>0</v>
          </cell>
          <cell r="LY94" t="str">
            <v>108</v>
          </cell>
        </row>
        <row r="95">
          <cell r="B95" t="str">
            <v>E58</v>
          </cell>
          <cell r="C95">
            <v>2017</v>
          </cell>
          <cell r="D95">
            <v>42650</v>
          </cell>
          <cell r="E95" t="str">
            <v>Engineering Services</v>
          </cell>
          <cell r="F95" t="str">
            <v>(select)</v>
          </cell>
          <cell r="G95" t="str">
            <v>Donny Wong</v>
          </cell>
          <cell r="H95" t="str">
            <v>Program</v>
          </cell>
          <cell r="I95" t="str">
            <v>Capital</v>
          </cell>
          <cell r="J95" t="str">
            <v>No</v>
          </cell>
          <cell r="K95" t="str">
            <v>07. Utilities and Public Works</v>
          </cell>
          <cell r="L95" t="str">
            <v>E. Water and Sewer Connections</v>
          </cell>
          <cell r="M95" t="str">
            <v xml:space="preserve">04. New </v>
          </cell>
          <cell r="N95" t="str">
            <v>Water Commercial Connections</v>
          </cell>
          <cell r="O95" t="str">
            <v>No</v>
          </cell>
          <cell r="P95" t="str">
            <v>January</v>
          </cell>
          <cell r="Q95">
            <v>2017</v>
          </cell>
          <cell r="R95" t="str">
            <v>December</v>
          </cell>
          <cell r="S95">
            <v>2017</v>
          </cell>
          <cell r="T95" t="str">
            <v>New asset/service</v>
          </cell>
          <cell r="U95" t="str">
            <v>No</v>
          </cell>
          <cell r="V95">
            <v>0</v>
          </cell>
          <cell r="W95" t="str">
            <v>No</v>
          </cell>
          <cell r="X95" t="str">
            <v>(select)</v>
          </cell>
          <cell r="Y95" t="str">
            <v>No</v>
          </cell>
          <cell r="Z95" t="str">
            <v>This program involves the installation of new commercial water connections required for all new developments and for major renovations to existing properties. The program is fully cost recovered from permit fees.</v>
          </cell>
          <cell r="AA95" t="str">
            <v>The quantity of work under this program is driven by the development community.</v>
          </cell>
          <cell r="AB95">
            <v>0</v>
          </cell>
          <cell r="AC95" t="str">
            <v>Install Commercial Connections</v>
          </cell>
          <cell r="AD95">
            <v>120</v>
          </cell>
          <cell r="AE95" t="str">
            <v>each</v>
          </cell>
          <cell r="AF95">
            <v>0</v>
          </cell>
          <cell r="AG95">
            <v>0</v>
          </cell>
          <cell r="AH95">
            <v>0</v>
          </cell>
          <cell r="AI95">
            <v>0</v>
          </cell>
          <cell r="AJ95">
            <v>0</v>
          </cell>
          <cell r="AK95">
            <v>0</v>
          </cell>
          <cell r="AL95">
            <v>450000</v>
          </cell>
          <cell r="AM95">
            <v>112500</v>
          </cell>
          <cell r="AN95">
            <v>112500</v>
          </cell>
          <cell r="AO95">
            <v>112500</v>
          </cell>
          <cell r="AP95">
            <v>112500</v>
          </cell>
          <cell r="AQ95" t="str">
            <v>Yes</v>
          </cell>
          <cell r="AR95">
            <v>370000</v>
          </cell>
          <cell r="AS95">
            <v>92500</v>
          </cell>
          <cell r="AT95">
            <v>92500</v>
          </cell>
          <cell r="AU95">
            <v>92500</v>
          </cell>
          <cell r="AV95">
            <v>92500</v>
          </cell>
          <cell r="AW95" t="str">
            <v>Yes</v>
          </cell>
          <cell r="AX95">
            <v>300000</v>
          </cell>
          <cell r="AY95">
            <v>75000</v>
          </cell>
          <cell r="AZ95">
            <v>75000</v>
          </cell>
          <cell r="BA95">
            <v>75000</v>
          </cell>
          <cell r="BB95">
            <v>75000</v>
          </cell>
          <cell r="BC95" t="str">
            <v>(select)</v>
          </cell>
          <cell r="BD95">
            <v>0</v>
          </cell>
          <cell r="BE95">
            <v>0</v>
          </cell>
          <cell r="BF95">
            <v>0</v>
          </cell>
          <cell r="BG95">
            <v>0</v>
          </cell>
          <cell r="BH95">
            <v>0</v>
          </cell>
          <cell r="BI95" t="str">
            <v>(select)</v>
          </cell>
          <cell r="BJ95">
            <v>0</v>
          </cell>
          <cell r="BK95">
            <v>0</v>
          </cell>
          <cell r="BL95">
            <v>0</v>
          </cell>
          <cell r="BM95">
            <v>0</v>
          </cell>
          <cell r="BN95">
            <v>0</v>
          </cell>
          <cell r="BO95" t="str">
            <v>(select)</v>
          </cell>
          <cell r="BP95">
            <v>0</v>
          </cell>
          <cell r="BQ95">
            <v>0</v>
          </cell>
          <cell r="BR95">
            <v>0</v>
          </cell>
          <cell r="BS95">
            <v>0</v>
          </cell>
          <cell r="BT95">
            <v>0</v>
          </cell>
          <cell r="BU95">
            <v>0</v>
          </cell>
          <cell r="BV95">
            <v>0</v>
          </cell>
          <cell r="BW95">
            <v>0</v>
          </cell>
          <cell r="BX95">
            <v>0</v>
          </cell>
          <cell r="BY95">
            <v>0</v>
          </cell>
          <cell r="BZ95">
            <v>300000</v>
          </cell>
          <cell r="CA95">
            <v>75000</v>
          </cell>
          <cell r="CB95">
            <v>75000</v>
          </cell>
          <cell r="CC95">
            <v>75000</v>
          </cell>
          <cell r="CD95">
            <v>75000</v>
          </cell>
          <cell r="CE95" t="str">
            <v>Both</v>
          </cell>
          <cell r="CF95">
            <v>80000</v>
          </cell>
          <cell r="CG95">
            <v>20000</v>
          </cell>
          <cell r="CH95">
            <v>20000</v>
          </cell>
          <cell r="CI95">
            <v>20000</v>
          </cell>
          <cell r="CJ95">
            <v>20000</v>
          </cell>
          <cell r="CK95">
            <v>0</v>
          </cell>
          <cell r="CL95">
            <v>0</v>
          </cell>
          <cell r="CM95">
            <v>0</v>
          </cell>
          <cell r="CN95">
            <v>0</v>
          </cell>
          <cell r="CO95">
            <v>0</v>
          </cell>
          <cell r="CP95">
            <v>1500000</v>
          </cell>
          <cell r="CQ95">
            <v>375000</v>
          </cell>
          <cell r="CR95">
            <v>375000</v>
          </cell>
          <cell r="CS95">
            <v>375000</v>
          </cell>
          <cell r="CT95">
            <v>375000</v>
          </cell>
          <cell r="CU95">
            <v>450000</v>
          </cell>
          <cell r="CV95">
            <v>450000</v>
          </cell>
          <cell r="CW95">
            <v>150000</v>
          </cell>
          <cell r="CX95">
            <v>0</v>
          </cell>
          <cell r="CY95">
            <v>0</v>
          </cell>
          <cell r="CZ95" t="str">
            <v>(select)</v>
          </cell>
          <cell r="DA95">
            <v>370000</v>
          </cell>
          <cell r="DB95">
            <v>370000</v>
          </cell>
          <cell r="DC95">
            <v>130000</v>
          </cell>
          <cell r="DD95">
            <v>0</v>
          </cell>
          <cell r="DE95">
            <v>0</v>
          </cell>
          <cell r="DF95" t="str">
            <v>(select)</v>
          </cell>
          <cell r="DG95">
            <v>300000</v>
          </cell>
          <cell r="DH95">
            <v>300000</v>
          </cell>
          <cell r="DI95">
            <v>100000</v>
          </cell>
          <cell r="DJ95">
            <v>0</v>
          </cell>
          <cell r="DK95">
            <v>0</v>
          </cell>
          <cell r="DL95" t="str">
            <v>(select)</v>
          </cell>
          <cell r="DM95">
            <v>0</v>
          </cell>
          <cell r="DN95">
            <v>0</v>
          </cell>
          <cell r="DO95">
            <v>0</v>
          </cell>
          <cell r="DP95">
            <v>0</v>
          </cell>
          <cell r="DQ95">
            <v>0</v>
          </cell>
          <cell r="DR95" t="str">
            <v>(select)</v>
          </cell>
          <cell r="DS95">
            <v>0</v>
          </cell>
          <cell r="DT95">
            <v>0</v>
          </cell>
          <cell r="DU95">
            <v>0</v>
          </cell>
          <cell r="DV95">
            <v>0</v>
          </cell>
          <cell r="DW95">
            <v>0</v>
          </cell>
          <cell r="DX95" t="str">
            <v>(select)</v>
          </cell>
          <cell r="DY95">
            <v>0</v>
          </cell>
          <cell r="DZ95">
            <v>0</v>
          </cell>
          <cell r="EA95">
            <v>0</v>
          </cell>
          <cell r="EB95">
            <v>0</v>
          </cell>
          <cell r="EC95">
            <v>0</v>
          </cell>
          <cell r="ED95">
            <v>0</v>
          </cell>
          <cell r="EE95">
            <v>0</v>
          </cell>
          <cell r="EF95">
            <v>0</v>
          </cell>
          <cell r="EG95">
            <v>0</v>
          </cell>
          <cell r="EH95">
            <v>0</v>
          </cell>
          <cell r="EI95">
            <v>300000</v>
          </cell>
          <cell r="EJ95">
            <v>300000</v>
          </cell>
          <cell r="EK95">
            <v>100000</v>
          </cell>
          <cell r="EL95">
            <v>0</v>
          </cell>
          <cell r="EM95">
            <v>0</v>
          </cell>
          <cell r="EN95" t="str">
            <v>(select)</v>
          </cell>
          <cell r="EO95">
            <v>80000</v>
          </cell>
          <cell r="EP95">
            <v>80000</v>
          </cell>
          <cell r="EQ95">
            <v>20000</v>
          </cell>
          <cell r="ER95">
            <v>0</v>
          </cell>
          <cell r="ES95">
            <v>0</v>
          </cell>
          <cell r="ET95">
            <v>0</v>
          </cell>
          <cell r="EU95">
            <v>0</v>
          </cell>
          <cell r="EV95">
            <v>0</v>
          </cell>
          <cell r="EW95">
            <v>0</v>
          </cell>
          <cell r="EX95">
            <v>0</v>
          </cell>
          <cell r="EY95">
            <v>1500000</v>
          </cell>
          <cell r="EZ95">
            <v>1500000</v>
          </cell>
          <cell r="FA95">
            <v>500000</v>
          </cell>
          <cell r="FB95">
            <v>0</v>
          </cell>
          <cell r="FC95">
            <v>0</v>
          </cell>
          <cell r="FD95">
            <v>1050000</v>
          </cell>
          <cell r="FE95">
            <v>870000</v>
          </cell>
          <cell r="FF95">
            <v>700000</v>
          </cell>
          <cell r="FG95">
            <v>0</v>
          </cell>
          <cell r="FH95">
            <v>0</v>
          </cell>
          <cell r="FI95">
            <v>0</v>
          </cell>
          <cell r="FJ95">
            <v>0</v>
          </cell>
          <cell r="FK95">
            <v>700000</v>
          </cell>
          <cell r="FL95">
            <v>180000</v>
          </cell>
          <cell r="FM95">
            <v>0</v>
          </cell>
          <cell r="FN95">
            <v>3500000</v>
          </cell>
          <cell r="FO95">
            <v>0</v>
          </cell>
          <cell r="FP95" t="str">
            <v>Estimate (possibility of variance &lt;25%)</v>
          </cell>
          <cell r="FQ95" t="str">
            <v xml:space="preserve">Volumes are dependent on commercial and multifamily development activity.  
Other includes various rental requirements, street degradation, tool allocations, traffic control, rubble removal and saw cutting.  </v>
          </cell>
          <cell r="FR95">
            <v>0</v>
          </cell>
          <cell r="FS95">
            <v>0</v>
          </cell>
          <cell r="FT95">
            <v>0</v>
          </cell>
          <cell r="FU95">
            <v>0</v>
          </cell>
          <cell r="FV95">
            <v>0</v>
          </cell>
          <cell r="FW95">
            <v>0</v>
          </cell>
          <cell r="FX95" t="str">
            <v>(select)</v>
          </cell>
          <cell r="FY95">
            <v>0</v>
          </cell>
          <cell r="FZ95">
            <v>0</v>
          </cell>
          <cell r="GA95">
            <v>0</v>
          </cell>
          <cell r="GB95">
            <v>0</v>
          </cell>
          <cell r="GC95">
            <v>0</v>
          </cell>
          <cell r="GD95">
            <v>0</v>
          </cell>
          <cell r="GE95" t="str">
            <v>(select)</v>
          </cell>
          <cell r="GF95">
            <v>0</v>
          </cell>
          <cell r="GG95">
            <v>0</v>
          </cell>
          <cell r="GH95">
            <v>0</v>
          </cell>
          <cell r="GI95">
            <v>0</v>
          </cell>
          <cell r="GJ95">
            <v>0</v>
          </cell>
          <cell r="GK95">
            <v>0</v>
          </cell>
          <cell r="GL95" t="str">
            <v>(select)</v>
          </cell>
          <cell r="GM95">
            <v>0</v>
          </cell>
          <cell r="GN95">
            <v>0</v>
          </cell>
          <cell r="GO95">
            <v>0</v>
          </cell>
          <cell r="GP95">
            <v>0</v>
          </cell>
          <cell r="GQ95">
            <v>0</v>
          </cell>
          <cell r="GR95">
            <v>0</v>
          </cell>
          <cell r="GS95" t="str">
            <v>(select)</v>
          </cell>
          <cell r="GT95">
            <v>0</v>
          </cell>
          <cell r="GU95">
            <v>0</v>
          </cell>
          <cell r="GV95">
            <v>0</v>
          </cell>
          <cell r="GW95">
            <v>0</v>
          </cell>
          <cell r="GX95">
            <v>0</v>
          </cell>
          <cell r="GY95">
            <v>0</v>
          </cell>
          <cell r="GZ95">
            <v>0</v>
          </cell>
          <cell r="HA95">
            <v>0</v>
          </cell>
          <cell r="HB95">
            <v>0</v>
          </cell>
          <cell r="HC95">
            <v>0</v>
          </cell>
          <cell r="HD95">
            <v>0</v>
          </cell>
          <cell r="HE95">
            <v>0</v>
          </cell>
          <cell r="HF95">
            <v>0</v>
          </cell>
          <cell r="HG95">
            <v>0</v>
          </cell>
          <cell r="HH95">
            <v>0</v>
          </cell>
          <cell r="HI95">
            <v>0</v>
          </cell>
          <cell r="HJ95">
            <v>0</v>
          </cell>
          <cell r="HK95">
            <v>0</v>
          </cell>
          <cell r="HL95" t="str">
            <v>(select)</v>
          </cell>
          <cell r="HM95">
            <v>0</v>
          </cell>
          <cell r="HN95">
            <v>0</v>
          </cell>
          <cell r="HO95">
            <v>0</v>
          </cell>
          <cell r="HP95">
            <v>0</v>
          </cell>
          <cell r="HQ95">
            <v>0</v>
          </cell>
          <cell r="HR95">
            <v>0</v>
          </cell>
          <cell r="HS95" t="str">
            <v>(select)</v>
          </cell>
          <cell r="HT95">
            <v>0</v>
          </cell>
          <cell r="HU95">
            <v>0</v>
          </cell>
          <cell r="HV95">
            <v>0</v>
          </cell>
          <cell r="HW95">
            <v>0</v>
          </cell>
          <cell r="HX95">
            <v>0</v>
          </cell>
          <cell r="HY95">
            <v>0</v>
          </cell>
          <cell r="HZ95" t="str">
            <v>(select)</v>
          </cell>
          <cell r="IA95">
            <v>0</v>
          </cell>
          <cell r="IB95">
            <v>0</v>
          </cell>
          <cell r="IC95">
            <v>0</v>
          </cell>
          <cell r="ID95">
            <v>0</v>
          </cell>
          <cell r="IE95">
            <v>0</v>
          </cell>
          <cell r="IF95">
            <v>0</v>
          </cell>
          <cell r="IG95" t="str">
            <v>(select)</v>
          </cell>
          <cell r="IH95">
            <v>0</v>
          </cell>
          <cell r="II95">
            <v>0</v>
          </cell>
          <cell r="IJ95">
            <v>0</v>
          </cell>
          <cell r="IK95">
            <v>0</v>
          </cell>
          <cell r="IL95">
            <v>0</v>
          </cell>
          <cell r="IM95">
            <v>0</v>
          </cell>
          <cell r="IN95">
            <v>0</v>
          </cell>
          <cell r="IO95">
            <v>0</v>
          </cell>
          <cell r="IP95">
            <v>0</v>
          </cell>
          <cell r="IQ95">
            <v>0</v>
          </cell>
          <cell r="IR95">
            <v>0</v>
          </cell>
          <cell r="IS95">
            <v>0</v>
          </cell>
          <cell r="IT95">
            <v>0</v>
          </cell>
          <cell r="IU95">
            <v>0</v>
          </cell>
          <cell r="IV95">
            <v>0</v>
          </cell>
          <cell r="IW95">
            <v>0</v>
          </cell>
          <cell r="IX95">
            <v>0</v>
          </cell>
          <cell r="IY95">
            <v>0</v>
          </cell>
          <cell r="IZ95" t="str">
            <v>Provide any additional information about expected operating impacts. Note: subject to annual operating budget review.</v>
          </cell>
          <cell r="JA95">
            <v>1500000</v>
          </cell>
          <cell r="JB95" t="str">
            <v xml:space="preserve">  Other (specify in comments)</v>
          </cell>
          <cell r="JC95">
            <v>0</v>
          </cell>
          <cell r="JD95" t="str">
            <v xml:space="preserve">  (select)</v>
          </cell>
          <cell r="JE95">
            <v>0</v>
          </cell>
          <cell r="JF95" t="str">
            <v xml:space="preserve">  (select)</v>
          </cell>
          <cell r="JG95">
            <v>0</v>
          </cell>
          <cell r="JH95">
            <v>0</v>
          </cell>
          <cell r="JI95">
            <v>1500000</v>
          </cell>
          <cell r="JJ95">
            <v>0</v>
          </cell>
          <cell r="JK95">
            <v>0</v>
          </cell>
          <cell r="JL95">
            <v>0</v>
          </cell>
          <cell r="JM95">
            <v>0</v>
          </cell>
          <cell r="JN95">
            <v>1500000</v>
          </cell>
          <cell r="JO95">
            <v>0</v>
          </cell>
          <cell r="JP95">
            <v>0</v>
          </cell>
          <cell r="JQ95">
            <v>0</v>
          </cell>
          <cell r="JR95">
            <v>0</v>
          </cell>
          <cell r="JS95">
            <v>0</v>
          </cell>
          <cell r="JT95">
            <v>0</v>
          </cell>
          <cell r="JU95">
            <v>150000</v>
          </cell>
          <cell r="JV95">
            <v>1500000</v>
          </cell>
          <cell r="JW95">
            <v>0</v>
          </cell>
          <cell r="JX95">
            <v>0</v>
          </cell>
          <cell r="JY95">
            <v>0</v>
          </cell>
          <cell r="JZ95">
            <v>0</v>
          </cell>
          <cell r="KA95">
            <v>1500000</v>
          </cell>
          <cell r="KB95">
            <v>0</v>
          </cell>
          <cell r="KC95">
            <v>0</v>
          </cell>
          <cell r="KD95">
            <v>0</v>
          </cell>
          <cell r="KE95">
            <v>0</v>
          </cell>
          <cell r="KF95">
            <v>150000</v>
          </cell>
          <cell r="KG95">
            <v>0</v>
          </cell>
          <cell r="KH95">
            <v>0</v>
          </cell>
          <cell r="KI95">
            <v>0</v>
          </cell>
          <cell r="KJ95">
            <v>0</v>
          </cell>
          <cell r="KK95">
            <v>0</v>
          </cell>
          <cell r="KL95">
            <v>0</v>
          </cell>
          <cell r="KM95">
            <v>150000</v>
          </cell>
          <cell r="KN95" t="str">
            <v>(select)</v>
          </cell>
          <cell r="KO95">
            <v>0</v>
          </cell>
          <cell r="KP95" t="str">
            <v>(select)</v>
          </cell>
          <cell r="KQ95">
            <v>0</v>
          </cell>
          <cell r="KR95" t="str">
            <v>(select)</v>
          </cell>
          <cell r="KS95">
            <v>0</v>
          </cell>
          <cell r="KT95" t="str">
            <v>Source of funds for Value Proposition (e.g. Capital Plan Program)</v>
          </cell>
          <cell r="KU95" t="str">
            <v>Line 109 of Capital Plan Tracker</v>
          </cell>
          <cell r="KV95">
            <v>0</v>
          </cell>
          <cell r="KW95">
            <v>0</v>
          </cell>
          <cell r="KX95" t="str">
            <v>(select)</v>
          </cell>
          <cell r="KY95">
            <v>0</v>
          </cell>
          <cell r="KZ95" t="str">
            <v>(select)</v>
          </cell>
          <cell r="LA95">
            <v>0</v>
          </cell>
          <cell r="LB95" t="str">
            <v>(select)</v>
          </cell>
          <cell r="LC95" t="str">
            <v>(select)</v>
          </cell>
          <cell r="LD95">
            <v>0</v>
          </cell>
          <cell r="LE95">
            <v>0</v>
          </cell>
          <cell r="LF95" t="str">
            <v>(select)</v>
          </cell>
          <cell r="LG95">
            <v>0</v>
          </cell>
          <cell r="LH95">
            <v>0</v>
          </cell>
          <cell r="LM95">
            <v>0</v>
          </cell>
          <cell r="LN95">
            <v>0</v>
          </cell>
          <cell r="LO95">
            <v>0</v>
          </cell>
          <cell r="LP95">
            <v>0</v>
          </cell>
          <cell r="LQ95">
            <v>0</v>
          </cell>
          <cell r="LR95">
            <v>0</v>
          </cell>
          <cell r="LS95" t="str">
            <v>Water Commercial Connections</v>
          </cell>
          <cell r="LT95" t="str">
            <v>Water Commercial Connections</v>
          </cell>
          <cell r="LU95" t="str">
            <v>Water Commercial Connections</v>
          </cell>
          <cell r="LV95" t="b">
            <v>1</v>
          </cell>
          <cell r="LW95">
            <v>0</v>
          </cell>
          <cell r="LX95">
            <v>0</v>
          </cell>
          <cell r="LY95" t="str">
            <v>109</v>
          </cell>
        </row>
        <row r="96">
          <cell r="B96" t="str">
            <v>E59</v>
          </cell>
          <cell r="C96">
            <v>2017</v>
          </cell>
          <cell r="D96">
            <v>42650</v>
          </cell>
          <cell r="E96" t="str">
            <v>Engineering Services</v>
          </cell>
          <cell r="F96" t="str">
            <v>(select)</v>
          </cell>
          <cell r="G96" t="str">
            <v>Mark Schwark</v>
          </cell>
          <cell r="H96" t="str">
            <v>Program</v>
          </cell>
          <cell r="I96" t="str">
            <v>Capital</v>
          </cell>
          <cell r="J96" t="str">
            <v>No</v>
          </cell>
          <cell r="K96" t="str">
            <v>07. Utilities and Public Works</v>
          </cell>
          <cell r="L96" t="str">
            <v>E. Water and Sewer Connections</v>
          </cell>
          <cell r="M96" t="str">
            <v>03. Replacement &amp; major upgrades</v>
          </cell>
          <cell r="N96" t="str">
            <v>2015-18 Aging Connections &amp; M/H - Cap</v>
          </cell>
          <cell r="O96" t="str">
            <v>No</v>
          </cell>
          <cell r="P96" t="str">
            <v>January</v>
          </cell>
          <cell r="Q96">
            <v>2017</v>
          </cell>
          <cell r="R96" t="str">
            <v>December</v>
          </cell>
          <cell r="S96">
            <v>2017</v>
          </cell>
          <cell r="T96" t="str">
            <v>Existing asset/service</v>
          </cell>
          <cell r="U96" t="str">
            <v>Yes</v>
          </cell>
          <cell r="V96" t="str">
            <v>CES-00054</v>
          </cell>
          <cell r="W96" t="str">
            <v>No</v>
          </cell>
          <cell r="X96" t="str">
            <v>(select)</v>
          </cell>
          <cell r="Y96" t="str">
            <v>No</v>
          </cell>
          <cell r="Z96" t="str">
            <v xml:space="preserve">This program consists of the repair of sewer connections and reconstruction of aging sewer manholes and is an important part of system sustainability. Connection failures can result in sewage backing up into homes causing major inconveniences to owners as well as health concerns and potential liability for the City.  Preventative maintenance programs have limited the number of emergency sewer back-ups.  However, in cases where pipes have deteriorated to the point where maintenance is no longer cost effective, this program provides funding for repairs and/or replacement. The City has over 25,000 sewer manholes and approximately 100,000 sewer connections totalling about 935 kilometres in length.  </v>
          </cell>
          <cell r="AA96" t="str">
            <v>Repair or replace existing manholes in areas not scheduled for main sewer replacement and sewer connections that have structurally failed or have been blocked by penetrating tree roots and would not be in scope for permit paid replacements.  This program provides funding to reconstruct and rehabilitate the connections for approximately 120 properties in 2016.</v>
          </cell>
          <cell r="AB96">
            <v>0</v>
          </cell>
          <cell r="AC96" t="str">
            <v>Replace aging connections</v>
          </cell>
          <cell r="AD96">
            <v>120</v>
          </cell>
          <cell r="AE96" t="str">
            <v>each</v>
          </cell>
          <cell r="AF96">
            <v>0</v>
          </cell>
          <cell r="AG96">
            <v>0</v>
          </cell>
          <cell r="AH96">
            <v>0</v>
          </cell>
          <cell r="AI96">
            <v>0</v>
          </cell>
          <cell r="AJ96">
            <v>0</v>
          </cell>
          <cell r="AK96">
            <v>0</v>
          </cell>
          <cell r="AL96">
            <v>630000</v>
          </cell>
          <cell r="AM96">
            <v>157500</v>
          </cell>
          <cell r="AN96">
            <v>157500</v>
          </cell>
          <cell r="AO96">
            <v>157500</v>
          </cell>
          <cell r="AP96">
            <v>157500</v>
          </cell>
          <cell r="AQ96" t="str">
            <v>Yes</v>
          </cell>
          <cell r="AR96">
            <v>200000</v>
          </cell>
          <cell r="AS96">
            <v>50000</v>
          </cell>
          <cell r="AT96">
            <v>50000</v>
          </cell>
          <cell r="AU96">
            <v>50000</v>
          </cell>
          <cell r="AV96">
            <v>50000</v>
          </cell>
          <cell r="AW96" t="str">
            <v>Yes</v>
          </cell>
          <cell r="AX96">
            <v>310000</v>
          </cell>
          <cell r="AY96">
            <v>77500</v>
          </cell>
          <cell r="AZ96">
            <v>77500</v>
          </cell>
          <cell r="BA96">
            <v>77500</v>
          </cell>
          <cell r="BB96">
            <v>77500</v>
          </cell>
          <cell r="BC96" t="str">
            <v>(select)</v>
          </cell>
          <cell r="BD96">
            <v>0</v>
          </cell>
          <cell r="BE96">
            <v>0</v>
          </cell>
          <cell r="BF96">
            <v>0</v>
          </cell>
          <cell r="BG96">
            <v>0</v>
          </cell>
          <cell r="BH96">
            <v>0</v>
          </cell>
          <cell r="BI96" t="str">
            <v>(select)</v>
          </cell>
          <cell r="BJ96">
            <v>0</v>
          </cell>
          <cell r="BK96">
            <v>0</v>
          </cell>
          <cell r="BL96">
            <v>0</v>
          </cell>
          <cell r="BM96">
            <v>0</v>
          </cell>
          <cell r="BN96">
            <v>0</v>
          </cell>
          <cell r="BO96" t="str">
            <v>(select)</v>
          </cell>
          <cell r="BP96">
            <v>0</v>
          </cell>
          <cell r="BQ96">
            <v>0</v>
          </cell>
          <cell r="BR96">
            <v>0</v>
          </cell>
          <cell r="BS96">
            <v>0</v>
          </cell>
          <cell r="BT96">
            <v>0</v>
          </cell>
          <cell r="BU96">
            <v>0</v>
          </cell>
          <cell r="BV96">
            <v>0</v>
          </cell>
          <cell r="BW96">
            <v>0</v>
          </cell>
          <cell r="BX96">
            <v>0</v>
          </cell>
          <cell r="BY96">
            <v>0</v>
          </cell>
          <cell r="BZ96">
            <v>150000</v>
          </cell>
          <cell r="CA96">
            <v>37500</v>
          </cell>
          <cell r="CB96">
            <v>37500</v>
          </cell>
          <cell r="CC96">
            <v>37500</v>
          </cell>
          <cell r="CD96">
            <v>37500</v>
          </cell>
          <cell r="CE96" t="str">
            <v>Both</v>
          </cell>
          <cell r="CF96">
            <v>110000</v>
          </cell>
          <cell r="CG96">
            <v>27500</v>
          </cell>
          <cell r="CH96">
            <v>27500</v>
          </cell>
          <cell r="CI96">
            <v>27500</v>
          </cell>
          <cell r="CJ96">
            <v>27500</v>
          </cell>
          <cell r="CK96">
            <v>0</v>
          </cell>
          <cell r="CL96">
            <v>0</v>
          </cell>
          <cell r="CM96">
            <v>0</v>
          </cell>
          <cell r="CN96">
            <v>0</v>
          </cell>
          <cell r="CO96">
            <v>0</v>
          </cell>
          <cell r="CP96">
            <v>1400000</v>
          </cell>
          <cell r="CQ96">
            <v>350000</v>
          </cell>
          <cell r="CR96">
            <v>350000</v>
          </cell>
          <cell r="CS96">
            <v>350000</v>
          </cell>
          <cell r="CT96">
            <v>350000</v>
          </cell>
          <cell r="CU96">
            <v>630000</v>
          </cell>
          <cell r="CV96">
            <v>0</v>
          </cell>
          <cell r="CW96">
            <v>0</v>
          </cell>
          <cell r="CX96">
            <v>0</v>
          </cell>
          <cell r="CY96">
            <v>0</v>
          </cell>
          <cell r="CZ96" t="str">
            <v>(select)</v>
          </cell>
          <cell r="DA96">
            <v>200000</v>
          </cell>
          <cell r="DB96">
            <v>0</v>
          </cell>
          <cell r="DC96">
            <v>0</v>
          </cell>
          <cell r="DD96">
            <v>0</v>
          </cell>
          <cell r="DE96">
            <v>0</v>
          </cell>
          <cell r="DF96" t="str">
            <v>(select)</v>
          </cell>
          <cell r="DG96">
            <v>310000</v>
          </cell>
          <cell r="DH96">
            <v>0</v>
          </cell>
          <cell r="DI96">
            <v>0</v>
          </cell>
          <cell r="DJ96">
            <v>0</v>
          </cell>
          <cell r="DK96">
            <v>0</v>
          </cell>
          <cell r="DL96" t="str">
            <v>(select)</v>
          </cell>
          <cell r="DM96">
            <v>0</v>
          </cell>
          <cell r="DN96">
            <v>0</v>
          </cell>
          <cell r="DO96">
            <v>0</v>
          </cell>
          <cell r="DP96">
            <v>0</v>
          </cell>
          <cell r="DQ96">
            <v>0</v>
          </cell>
          <cell r="DR96" t="str">
            <v>(select)</v>
          </cell>
          <cell r="DS96">
            <v>0</v>
          </cell>
          <cell r="DT96">
            <v>0</v>
          </cell>
          <cell r="DU96">
            <v>0</v>
          </cell>
          <cell r="DV96">
            <v>0</v>
          </cell>
          <cell r="DW96">
            <v>0</v>
          </cell>
          <cell r="DX96" t="str">
            <v>(select)</v>
          </cell>
          <cell r="DY96">
            <v>0</v>
          </cell>
          <cell r="DZ96">
            <v>0</v>
          </cell>
          <cell r="EA96">
            <v>0</v>
          </cell>
          <cell r="EB96">
            <v>0</v>
          </cell>
          <cell r="EC96">
            <v>0</v>
          </cell>
          <cell r="ED96">
            <v>0</v>
          </cell>
          <cell r="EE96">
            <v>0</v>
          </cell>
          <cell r="EF96">
            <v>0</v>
          </cell>
          <cell r="EG96">
            <v>0</v>
          </cell>
          <cell r="EH96">
            <v>0</v>
          </cell>
          <cell r="EI96">
            <v>150000</v>
          </cell>
          <cell r="EJ96">
            <v>0</v>
          </cell>
          <cell r="EK96">
            <v>0</v>
          </cell>
          <cell r="EL96">
            <v>0</v>
          </cell>
          <cell r="EM96">
            <v>0</v>
          </cell>
          <cell r="EN96" t="str">
            <v>(select)</v>
          </cell>
          <cell r="EO96">
            <v>110000</v>
          </cell>
          <cell r="EP96">
            <v>0</v>
          </cell>
          <cell r="EQ96">
            <v>0</v>
          </cell>
          <cell r="ER96">
            <v>0</v>
          </cell>
          <cell r="ES96">
            <v>0</v>
          </cell>
          <cell r="ET96">
            <v>0</v>
          </cell>
          <cell r="EU96">
            <v>0</v>
          </cell>
          <cell r="EV96">
            <v>0</v>
          </cell>
          <cell r="EW96">
            <v>0</v>
          </cell>
          <cell r="EX96">
            <v>0</v>
          </cell>
          <cell r="EY96">
            <v>1400000</v>
          </cell>
          <cell r="EZ96">
            <v>0</v>
          </cell>
          <cell r="FA96">
            <v>0</v>
          </cell>
          <cell r="FB96">
            <v>0</v>
          </cell>
          <cell r="FC96">
            <v>0</v>
          </cell>
          <cell r="FD96">
            <v>630000</v>
          </cell>
          <cell r="FE96">
            <v>200000</v>
          </cell>
          <cell r="FF96">
            <v>310000</v>
          </cell>
          <cell r="FG96">
            <v>0</v>
          </cell>
          <cell r="FH96">
            <v>0</v>
          </cell>
          <cell r="FI96">
            <v>0</v>
          </cell>
          <cell r="FJ96">
            <v>0</v>
          </cell>
          <cell r="FK96">
            <v>150000</v>
          </cell>
          <cell r="FL96">
            <v>110000</v>
          </cell>
          <cell r="FM96">
            <v>0</v>
          </cell>
          <cell r="FN96">
            <v>1400000</v>
          </cell>
          <cell r="FO96">
            <v>0</v>
          </cell>
          <cell r="FP96" t="str">
            <v>Estimate (possibility of variance &lt;25%)</v>
          </cell>
          <cell r="FQ96" t="str">
            <v>Other includes various rental requirements, street degradation, tool allocations, traffic control, rubble removal.</v>
          </cell>
          <cell r="FR96">
            <v>0</v>
          </cell>
          <cell r="FS96">
            <v>0</v>
          </cell>
          <cell r="FT96">
            <v>0</v>
          </cell>
          <cell r="FU96">
            <v>0</v>
          </cell>
          <cell r="FV96">
            <v>0</v>
          </cell>
          <cell r="FW96">
            <v>0</v>
          </cell>
          <cell r="FX96" t="str">
            <v>(select)</v>
          </cell>
          <cell r="FY96">
            <v>0</v>
          </cell>
          <cell r="FZ96">
            <v>0</v>
          </cell>
          <cell r="GA96">
            <v>0</v>
          </cell>
          <cell r="GB96">
            <v>0</v>
          </cell>
          <cell r="GC96">
            <v>0</v>
          </cell>
          <cell r="GD96">
            <v>0</v>
          </cell>
          <cell r="GE96" t="str">
            <v>(select)</v>
          </cell>
          <cell r="GF96">
            <v>0</v>
          </cell>
          <cell r="GG96">
            <v>0</v>
          </cell>
          <cell r="GH96">
            <v>0</v>
          </cell>
          <cell r="GI96">
            <v>0</v>
          </cell>
          <cell r="GJ96">
            <v>0</v>
          </cell>
          <cell r="GK96">
            <v>0</v>
          </cell>
          <cell r="GL96" t="str">
            <v>(select)</v>
          </cell>
          <cell r="GM96">
            <v>0</v>
          </cell>
          <cell r="GN96">
            <v>0</v>
          </cell>
          <cell r="GO96">
            <v>0</v>
          </cell>
          <cell r="GP96">
            <v>0</v>
          </cell>
          <cell r="GQ96">
            <v>0</v>
          </cell>
          <cell r="GR96">
            <v>0</v>
          </cell>
          <cell r="GS96" t="str">
            <v>(select)</v>
          </cell>
          <cell r="GT96">
            <v>0</v>
          </cell>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t="str">
            <v>(select)</v>
          </cell>
          <cell r="HM96">
            <v>0</v>
          </cell>
          <cell r="HN96">
            <v>0</v>
          </cell>
          <cell r="HO96">
            <v>0</v>
          </cell>
          <cell r="HP96">
            <v>0</v>
          </cell>
          <cell r="HQ96">
            <v>0</v>
          </cell>
          <cell r="HR96">
            <v>0</v>
          </cell>
          <cell r="HS96" t="str">
            <v>(select)</v>
          </cell>
          <cell r="HT96">
            <v>0</v>
          </cell>
          <cell r="HU96">
            <v>0</v>
          </cell>
          <cell r="HV96">
            <v>0</v>
          </cell>
          <cell r="HW96">
            <v>0</v>
          </cell>
          <cell r="HX96">
            <v>0</v>
          </cell>
          <cell r="HY96">
            <v>0</v>
          </cell>
          <cell r="HZ96" t="str">
            <v>(select)</v>
          </cell>
          <cell r="IA96">
            <v>0</v>
          </cell>
          <cell r="IB96">
            <v>0</v>
          </cell>
          <cell r="IC96">
            <v>0</v>
          </cell>
          <cell r="ID96">
            <v>0</v>
          </cell>
          <cell r="IE96">
            <v>0</v>
          </cell>
          <cell r="IF96">
            <v>0</v>
          </cell>
          <cell r="IG96" t="str">
            <v>(select)</v>
          </cell>
          <cell r="IH96">
            <v>0</v>
          </cell>
          <cell r="II96">
            <v>0</v>
          </cell>
          <cell r="IJ96">
            <v>0</v>
          </cell>
          <cell r="IK96">
            <v>0</v>
          </cell>
          <cell r="IL96">
            <v>0</v>
          </cell>
          <cell r="IM96">
            <v>0</v>
          </cell>
          <cell r="IN96">
            <v>0</v>
          </cell>
          <cell r="IO96">
            <v>0</v>
          </cell>
          <cell r="IP96">
            <v>0</v>
          </cell>
          <cell r="IQ96">
            <v>0</v>
          </cell>
          <cell r="IR96">
            <v>0</v>
          </cell>
          <cell r="IS96">
            <v>0</v>
          </cell>
          <cell r="IT96">
            <v>0</v>
          </cell>
          <cell r="IU96">
            <v>0</v>
          </cell>
          <cell r="IV96">
            <v>0</v>
          </cell>
          <cell r="IW96">
            <v>0</v>
          </cell>
          <cell r="IX96">
            <v>0</v>
          </cell>
          <cell r="IY96">
            <v>0</v>
          </cell>
          <cell r="IZ96" t="str">
            <v>Provide any additional information about expected operating impacts. Note: subject to annual operating budget review.</v>
          </cell>
          <cell r="JA96">
            <v>1400000</v>
          </cell>
          <cell r="JB96" t="str">
            <v xml:space="preserve">  Other (specify in comments)</v>
          </cell>
          <cell r="JC96">
            <v>0</v>
          </cell>
          <cell r="JD96" t="str">
            <v xml:space="preserve">  (select)</v>
          </cell>
          <cell r="JE96">
            <v>0</v>
          </cell>
          <cell r="JF96" t="str">
            <v xml:space="preserve">  (select)</v>
          </cell>
          <cell r="JG96">
            <v>0</v>
          </cell>
          <cell r="JH96">
            <v>0</v>
          </cell>
          <cell r="JI96">
            <v>1400000</v>
          </cell>
          <cell r="JJ96">
            <v>0</v>
          </cell>
          <cell r="JK96">
            <v>0</v>
          </cell>
          <cell r="JL96">
            <v>1200000</v>
          </cell>
          <cell r="JM96">
            <v>0</v>
          </cell>
          <cell r="JN96">
            <v>200000</v>
          </cell>
          <cell r="JO96">
            <v>0</v>
          </cell>
          <cell r="JP96">
            <v>0</v>
          </cell>
          <cell r="JQ96">
            <v>0</v>
          </cell>
          <cell r="JR96">
            <v>0</v>
          </cell>
          <cell r="JS96">
            <v>0</v>
          </cell>
          <cell r="JT96">
            <v>0</v>
          </cell>
          <cell r="JU96">
            <v>1400000</v>
          </cell>
          <cell r="JV96">
            <v>1400000</v>
          </cell>
          <cell r="JW96">
            <v>0</v>
          </cell>
          <cell r="JX96">
            <v>0</v>
          </cell>
          <cell r="JY96">
            <v>0</v>
          </cell>
          <cell r="JZ96">
            <v>0</v>
          </cell>
          <cell r="KA96">
            <v>1400000</v>
          </cell>
          <cell r="KB96">
            <v>0</v>
          </cell>
          <cell r="KC96">
            <v>0</v>
          </cell>
          <cell r="KD96">
            <v>1200000</v>
          </cell>
          <cell r="KE96">
            <v>0</v>
          </cell>
          <cell r="KF96">
            <v>200000</v>
          </cell>
          <cell r="KG96">
            <v>0</v>
          </cell>
          <cell r="KH96">
            <v>0</v>
          </cell>
          <cell r="KI96">
            <v>0</v>
          </cell>
          <cell r="KJ96">
            <v>0</v>
          </cell>
          <cell r="KK96">
            <v>0</v>
          </cell>
          <cell r="KL96">
            <v>0</v>
          </cell>
          <cell r="KM96">
            <v>1400000</v>
          </cell>
          <cell r="KN96" t="str">
            <v>(select)</v>
          </cell>
          <cell r="KO96">
            <v>0</v>
          </cell>
          <cell r="KP96" t="str">
            <v>(select)</v>
          </cell>
          <cell r="KQ96">
            <v>0</v>
          </cell>
          <cell r="KR96" t="str">
            <v>(select)</v>
          </cell>
          <cell r="KS96">
            <v>0</v>
          </cell>
          <cell r="KT96" t="str">
            <v>Source of funds for Value Proposition (e.g. Capital Plan Program)</v>
          </cell>
          <cell r="KU96" t="str">
            <v>Provide applicable source of funds comments (e.g. which area specific DCL, which reserve etc).</v>
          </cell>
          <cell r="KV96">
            <v>0</v>
          </cell>
          <cell r="KW96">
            <v>0</v>
          </cell>
          <cell r="KX96" t="str">
            <v>(select)</v>
          </cell>
          <cell r="KY96">
            <v>0</v>
          </cell>
          <cell r="KZ96" t="str">
            <v>(select)</v>
          </cell>
          <cell r="LA96">
            <v>0</v>
          </cell>
          <cell r="LB96" t="str">
            <v>(select)</v>
          </cell>
          <cell r="LC96" t="str">
            <v>(select)</v>
          </cell>
          <cell r="LD96">
            <v>0</v>
          </cell>
          <cell r="LE96">
            <v>0</v>
          </cell>
          <cell r="LF96" t="str">
            <v>(select)</v>
          </cell>
          <cell r="LG96">
            <v>0</v>
          </cell>
          <cell r="LH96">
            <v>0</v>
          </cell>
          <cell r="LM96">
            <v>1200000</v>
          </cell>
          <cell r="LN96">
            <v>0</v>
          </cell>
          <cell r="LO96">
            <v>0</v>
          </cell>
          <cell r="LP96">
            <v>0</v>
          </cell>
          <cell r="LQ96">
            <v>0</v>
          </cell>
          <cell r="LR96">
            <v>0</v>
          </cell>
          <cell r="LS96" t="str">
            <v>Aging Sewer Connections and Manholes Replacement</v>
          </cell>
          <cell r="LT96" t="str">
            <v>2015-18 Aging Connections &amp; M/H - Cap</v>
          </cell>
          <cell r="LU96" t="str">
            <v>2015-18 Aging Connections &amp; M/H - Cap</v>
          </cell>
          <cell r="LV96" t="b">
            <v>1</v>
          </cell>
          <cell r="LW96">
            <v>0</v>
          </cell>
          <cell r="LX96">
            <v>0</v>
          </cell>
          <cell r="LY96" t="str">
            <v>107</v>
          </cell>
        </row>
        <row r="97">
          <cell r="B97" t="str">
            <v>E60</v>
          </cell>
          <cell r="C97">
            <v>2017</v>
          </cell>
          <cell r="D97">
            <v>42650</v>
          </cell>
          <cell r="E97" t="str">
            <v>Engineering Services</v>
          </cell>
          <cell r="F97" t="str">
            <v>(select)</v>
          </cell>
          <cell r="G97" t="str">
            <v>Donny Wong</v>
          </cell>
          <cell r="H97" t="str">
            <v>Program</v>
          </cell>
          <cell r="I97" t="str">
            <v>Capital</v>
          </cell>
          <cell r="J97" t="str">
            <v>Both Internal &amp; External</v>
          </cell>
          <cell r="K97" t="str">
            <v>07. Utilities and Public Works</v>
          </cell>
          <cell r="L97" t="str">
            <v>E. Water and Sewer Connections</v>
          </cell>
          <cell r="M97" t="str">
            <v>03. Replacement &amp; major upgrades</v>
          </cell>
          <cell r="N97" t="str">
            <v>2015-18 Aging Meter Replacement</v>
          </cell>
          <cell r="O97" t="str">
            <v>No</v>
          </cell>
          <cell r="P97" t="str">
            <v>January</v>
          </cell>
          <cell r="Q97">
            <v>2017</v>
          </cell>
          <cell r="R97" t="str">
            <v>December</v>
          </cell>
          <cell r="S97">
            <v>2017</v>
          </cell>
          <cell r="T97" t="str">
            <v>Existing asset/service</v>
          </cell>
          <cell r="U97" t="str">
            <v>Yes</v>
          </cell>
          <cell r="V97" t="str">
            <v>CEW-00085</v>
          </cell>
          <cell r="W97" t="str">
            <v>No</v>
          </cell>
          <cell r="X97" t="str">
            <v>(select)</v>
          </cell>
          <cell r="Y97" t="str">
            <v>No</v>
          </cell>
          <cell r="Z97" t="str">
            <v>This program provides funding for the replacement of aging water meters.  The City has nearly 16,000 meters that provide volumetric measurement for revenue collection.  Over time, the accuracy of meters gradually declines, causing the meters to under read consumption which results in lower revenue figures.</v>
          </cell>
          <cell r="AA97" t="str">
            <v>This program will replace meters that are found to be deteriorating in condition and/or accuracy.  The cost of meters varies significantly based on size, but approximately 400 meters of various sizes are expected to be replaced.</v>
          </cell>
          <cell r="AB97">
            <v>0</v>
          </cell>
          <cell r="AC97" t="str">
            <v>Replacement of aging water meters</v>
          </cell>
          <cell r="AD97">
            <v>400</v>
          </cell>
          <cell r="AE97" t="str">
            <v>each</v>
          </cell>
          <cell r="AF97">
            <v>0</v>
          </cell>
          <cell r="AG97">
            <v>0</v>
          </cell>
          <cell r="AH97">
            <v>0</v>
          </cell>
          <cell r="AI97">
            <v>0</v>
          </cell>
          <cell r="AJ97">
            <v>0</v>
          </cell>
          <cell r="AK97">
            <v>0</v>
          </cell>
          <cell r="AL97">
            <v>190000</v>
          </cell>
          <cell r="AM97">
            <v>47500</v>
          </cell>
          <cell r="AN97">
            <v>47500</v>
          </cell>
          <cell r="AO97">
            <v>47500</v>
          </cell>
          <cell r="AP97">
            <v>47500</v>
          </cell>
          <cell r="AQ97" t="str">
            <v>Yes</v>
          </cell>
          <cell r="AR97">
            <v>280000</v>
          </cell>
          <cell r="AS97">
            <v>70000</v>
          </cell>
          <cell r="AT97">
            <v>70000</v>
          </cell>
          <cell r="AU97">
            <v>70000</v>
          </cell>
          <cell r="AV97">
            <v>70000</v>
          </cell>
          <cell r="AW97" t="str">
            <v>Yes</v>
          </cell>
          <cell r="AX97">
            <v>70000</v>
          </cell>
          <cell r="AY97">
            <v>17500</v>
          </cell>
          <cell r="AZ97">
            <v>17500</v>
          </cell>
          <cell r="BA97">
            <v>17500</v>
          </cell>
          <cell r="BB97">
            <v>17500</v>
          </cell>
          <cell r="BC97" t="str">
            <v>(select)</v>
          </cell>
          <cell r="BD97">
            <v>0</v>
          </cell>
          <cell r="BE97">
            <v>0</v>
          </cell>
          <cell r="BF97">
            <v>0</v>
          </cell>
          <cell r="BG97">
            <v>0</v>
          </cell>
          <cell r="BH97">
            <v>0</v>
          </cell>
          <cell r="BI97" t="str">
            <v>(select)</v>
          </cell>
          <cell r="BJ97">
            <v>0</v>
          </cell>
          <cell r="BK97">
            <v>0</v>
          </cell>
          <cell r="BL97">
            <v>0</v>
          </cell>
          <cell r="BM97">
            <v>0</v>
          </cell>
          <cell r="BN97">
            <v>0</v>
          </cell>
          <cell r="BO97" t="str">
            <v>(select)</v>
          </cell>
          <cell r="BP97">
            <v>0</v>
          </cell>
          <cell r="BQ97">
            <v>0</v>
          </cell>
          <cell r="BR97">
            <v>0</v>
          </cell>
          <cell r="BS97">
            <v>0</v>
          </cell>
          <cell r="BT97">
            <v>0</v>
          </cell>
          <cell r="BU97">
            <v>0</v>
          </cell>
          <cell r="BV97">
            <v>0</v>
          </cell>
          <cell r="BW97">
            <v>0</v>
          </cell>
          <cell r="BX97">
            <v>0</v>
          </cell>
          <cell r="BY97">
            <v>0</v>
          </cell>
          <cell r="BZ97">
            <v>140000</v>
          </cell>
          <cell r="CA97">
            <v>35000</v>
          </cell>
          <cell r="CB97">
            <v>35000</v>
          </cell>
          <cell r="CC97">
            <v>35000</v>
          </cell>
          <cell r="CD97">
            <v>35000</v>
          </cell>
          <cell r="CE97" t="str">
            <v>Both</v>
          </cell>
          <cell r="CF97">
            <v>20000</v>
          </cell>
          <cell r="CG97">
            <v>5000</v>
          </cell>
          <cell r="CH97">
            <v>5000</v>
          </cell>
          <cell r="CI97">
            <v>5000</v>
          </cell>
          <cell r="CJ97">
            <v>5000</v>
          </cell>
          <cell r="CK97">
            <v>0</v>
          </cell>
          <cell r="CL97">
            <v>0</v>
          </cell>
          <cell r="CM97">
            <v>0</v>
          </cell>
          <cell r="CN97">
            <v>0</v>
          </cell>
          <cell r="CO97">
            <v>0</v>
          </cell>
          <cell r="CP97">
            <v>700000</v>
          </cell>
          <cell r="CQ97">
            <v>175000</v>
          </cell>
          <cell r="CR97">
            <v>175000</v>
          </cell>
          <cell r="CS97">
            <v>175000</v>
          </cell>
          <cell r="CT97">
            <v>175000</v>
          </cell>
          <cell r="CU97">
            <v>190000</v>
          </cell>
          <cell r="CV97">
            <v>0</v>
          </cell>
          <cell r="CW97">
            <v>0</v>
          </cell>
          <cell r="CX97">
            <v>0</v>
          </cell>
          <cell r="CY97">
            <v>0</v>
          </cell>
          <cell r="CZ97" t="str">
            <v>Yes</v>
          </cell>
          <cell r="DA97">
            <v>280000</v>
          </cell>
          <cell r="DB97">
            <v>0</v>
          </cell>
          <cell r="DC97">
            <v>0</v>
          </cell>
          <cell r="DD97">
            <v>0</v>
          </cell>
          <cell r="DE97">
            <v>0</v>
          </cell>
          <cell r="DF97" t="str">
            <v>Yes</v>
          </cell>
          <cell r="DG97">
            <v>70000</v>
          </cell>
          <cell r="DH97">
            <v>0</v>
          </cell>
          <cell r="DI97">
            <v>0</v>
          </cell>
          <cell r="DJ97">
            <v>0</v>
          </cell>
          <cell r="DK97">
            <v>0</v>
          </cell>
          <cell r="DL97" t="str">
            <v>(select)</v>
          </cell>
          <cell r="DM97">
            <v>0</v>
          </cell>
          <cell r="DN97">
            <v>0</v>
          </cell>
          <cell r="DO97">
            <v>0</v>
          </cell>
          <cell r="DP97">
            <v>0</v>
          </cell>
          <cell r="DQ97">
            <v>0</v>
          </cell>
          <cell r="DR97" t="str">
            <v>(select)</v>
          </cell>
          <cell r="DS97">
            <v>0</v>
          </cell>
          <cell r="DT97">
            <v>0</v>
          </cell>
          <cell r="DU97">
            <v>0</v>
          </cell>
          <cell r="DV97">
            <v>0</v>
          </cell>
          <cell r="DW97">
            <v>0</v>
          </cell>
          <cell r="DX97" t="str">
            <v>(select)</v>
          </cell>
          <cell r="DY97">
            <v>0</v>
          </cell>
          <cell r="DZ97">
            <v>0</v>
          </cell>
          <cell r="EA97">
            <v>0</v>
          </cell>
          <cell r="EB97">
            <v>0</v>
          </cell>
          <cell r="EC97">
            <v>0</v>
          </cell>
          <cell r="ED97">
            <v>0</v>
          </cell>
          <cell r="EE97">
            <v>0</v>
          </cell>
          <cell r="EF97">
            <v>0</v>
          </cell>
          <cell r="EG97">
            <v>0</v>
          </cell>
          <cell r="EH97">
            <v>0</v>
          </cell>
          <cell r="EI97">
            <v>140000</v>
          </cell>
          <cell r="EJ97">
            <v>0</v>
          </cell>
          <cell r="EK97">
            <v>0</v>
          </cell>
          <cell r="EL97">
            <v>0</v>
          </cell>
          <cell r="EM97">
            <v>0</v>
          </cell>
          <cell r="EN97" t="str">
            <v>(select)</v>
          </cell>
          <cell r="EO97">
            <v>20000</v>
          </cell>
          <cell r="EP97">
            <v>0</v>
          </cell>
          <cell r="EQ97">
            <v>0</v>
          </cell>
          <cell r="ER97">
            <v>0</v>
          </cell>
          <cell r="ES97">
            <v>0</v>
          </cell>
          <cell r="ET97">
            <v>0</v>
          </cell>
          <cell r="EU97">
            <v>0</v>
          </cell>
          <cell r="EV97">
            <v>0</v>
          </cell>
          <cell r="EW97">
            <v>0</v>
          </cell>
          <cell r="EX97">
            <v>0</v>
          </cell>
          <cell r="EY97">
            <v>700000</v>
          </cell>
          <cell r="EZ97">
            <v>0</v>
          </cell>
          <cell r="FA97">
            <v>0</v>
          </cell>
          <cell r="FB97">
            <v>0</v>
          </cell>
          <cell r="FC97">
            <v>0</v>
          </cell>
          <cell r="FD97">
            <v>190000</v>
          </cell>
          <cell r="FE97">
            <v>280000</v>
          </cell>
          <cell r="FF97">
            <v>70000</v>
          </cell>
          <cell r="FG97">
            <v>0</v>
          </cell>
          <cell r="FH97">
            <v>0</v>
          </cell>
          <cell r="FI97">
            <v>0</v>
          </cell>
          <cell r="FJ97">
            <v>0</v>
          </cell>
          <cell r="FK97">
            <v>140000</v>
          </cell>
          <cell r="FL97">
            <v>20000</v>
          </cell>
          <cell r="FM97">
            <v>0</v>
          </cell>
          <cell r="FN97">
            <v>700000</v>
          </cell>
          <cell r="FO97">
            <v>0</v>
          </cell>
          <cell r="FP97" t="str">
            <v>Firm Budget and or terms (possibility of variance &lt;10%)</v>
          </cell>
          <cell r="FQ97" t="str">
            <v>Other' includes various rental requirements, street degradation, tool allocations, traffic control, rubble removal.</v>
          </cell>
          <cell r="FR97">
            <v>0</v>
          </cell>
          <cell r="FS97">
            <v>0</v>
          </cell>
          <cell r="FT97">
            <v>0</v>
          </cell>
          <cell r="FU97">
            <v>0</v>
          </cell>
          <cell r="FV97">
            <v>0</v>
          </cell>
          <cell r="FW97">
            <v>0</v>
          </cell>
          <cell r="FX97" t="str">
            <v>(select)</v>
          </cell>
          <cell r="FY97">
            <v>0</v>
          </cell>
          <cell r="FZ97">
            <v>0</v>
          </cell>
          <cell r="GA97">
            <v>0</v>
          </cell>
          <cell r="GB97">
            <v>0</v>
          </cell>
          <cell r="GC97">
            <v>0</v>
          </cell>
          <cell r="GD97">
            <v>0</v>
          </cell>
          <cell r="GE97" t="str">
            <v>(select)</v>
          </cell>
          <cell r="GF97">
            <v>0</v>
          </cell>
          <cell r="GG97">
            <v>0</v>
          </cell>
          <cell r="GH97">
            <v>0</v>
          </cell>
          <cell r="GI97">
            <v>0</v>
          </cell>
          <cell r="GJ97">
            <v>0</v>
          </cell>
          <cell r="GK97">
            <v>0</v>
          </cell>
          <cell r="GL97" t="str">
            <v>(select)</v>
          </cell>
          <cell r="GM97">
            <v>0</v>
          </cell>
          <cell r="GN97">
            <v>0</v>
          </cell>
          <cell r="GO97">
            <v>0</v>
          </cell>
          <cell r="GP97">
            <v>0</v>
          </cell>
          <cell r="GQ97">
            <v>0</v>
          </cell>
          <cell r="GR97">
            <v>0</v>
          </cell>
          <cell r="GS97" t="str">
            <v>(select)</v>
          </cell>
          <cell r="GT97">
            <v>0</v>
          </cell>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t="str">
            <v>(select)</v>
          </cell>
          <cell r="HM97">
            <v>0</v>
          </cell>
          <cell r="HN97">
            <v>0</v>
          </cell>
          <cell r="HO97">
            <v>0</v>
          </cell>
          <cell r="HP97">
            <v>0</v>
          </cell>
          <cell r="HQ97">
            <v>0</v>
          </cell>
          <cell r="HR97">
            <v>0</v>
          </cell>
          <cell r="HS97" t="str">
            <v>(select)</v>
          </cell>
          <cell r="HT97">
            <v>0</v>
          </cell>
          <cell r="HU97">
            <v>0</v>
          </cell>
          <cell r="HV97">
            <v>0</v>
          </cell>
          <cell r="HW97">
            <v>0</v>
          </cell>
          <cell r="HX97">
            <v>0</v>
          </cell>
          <cell r="HY97">
            <v>0</v>
          </cell>
          <cell r="HZ97" t="str">
            <v>(select)</v>
          </cell>
          <cell r="IA97">
            <v>0</v>
          </cell>
          <cell r="IB97">
            <v>0</v>
          </cell>
          <cell r="IC97">
            <v>0</v>
          </cell>
          <cell r="ID97">
            <v>0</v>
          </cell>
          <cell r="IE97">
            <v>0</v>
          </cell>
          <cell r="IF97">
            <v>0</v>
          </cell>
          <cell r="IG97" t="str">
            <v>(select)</v>
          </cell>
          <cell r="IH97">
            <v>0</v>
          </cell>
          <cell r="II97">
            <v>0</v>
          </cell>
          <cell r="IJ97">
            <v>0</v>
          </cell>
          <cell r="IK97">
            <v>0</v>
          </cell>
          <cell r="IL97">
            <v>0</v>
          </cell>
          <cell r="IM97">
            <v>0</v>
          </cell>
          <cell r="IN97">
            <v>0</v>
          </cell>
          <cell r="IO97">
            <v>0</v>
          </cell>
          <cell r="IP97">
            <v>0</v>
          </cell>
          <cell r="IQ97">
            <v>0</v>
          </cell>
          <cell r="IR97">
            <v>0</v>
          </cell>
          <cell r="IS97">
            <v>0</v>
          </cell>
          <cell r="IT97">
            <v>0</v>
          </cell>
          <cell r="IU97">
            <v>0</v>
          </cell>
          <cell r="IV97">
            <v>0</v>
          </cell>
          <cell r="IW97">
            <v>0</v>
          </cell>
          <cell r="IX97">
            <v>0</v>
          </cell>
          <cell r="IY97">
            <v>0</v>
          </cell>
          <cell r="IZ97" t="str">
            <v>Provide any additional information about expected operating impacts. Note: subject to annual operating budget review.</v>
          </cell>
          <cell r="JA97">
            <v>700000</v>
          </cell>
          <cell r="JB97" t="str">
            <v xml:space="preserve">  (select)</v>
          </cell>
          <cell r="JC97">
            <v>0</v>
          </cell>
          <cell r="JD97" t="str">
            <v xml:space="preserve">  (select)</v>
          </cell>
          <cell r="JE97">
            <v>0</v>
          </cell>
          <cell r="JF97" t="str">
            <v xml:space="preserve">  (select)</v>
          </cell>
          <cell r="JG97">
            <v>0</v>
          </cell>
          <cell r="JH97">
            <v>0</v>
          </cell>
          <cell r="JI97">
            <v>700000</v>
          </cell>
          <cell r="JJ97">
            <v>0</v>
          </cell>
          <cell r="JK97">
            <v>700000</v>
          </cell>
          <cell r="JL97">
            <v>0</v>
          </cell>
          <cell r="JM97">
            <v>0</v>
          </cell>
          <cell r="JN97">
            <v>0</v>
          </cell>
          <cell r="JO97">
            <v>0</v>
          </cell>
          <cell r="JP97">
            <v>0</v>
          </cell>
          <cell r="JQ97">
            <v>0</v>
          </cell>
          <cell r="JR97">
            <v>0</v>
          </cell>
          <cell r="JS97">
            <v>0</v>
          </cell>
          <cell r="JT97">
            <v>0</v>
          </cell>
          <cell r="JU97">
            <v>700000</v>
          </cell>
          <cell r="JV97">
            <v>700000</v>
          </cell>
          <cell r="JW97">
            <v>0</v>
          </cell>
          <cell r="JX97">
            <v>0</v>
          </cell>
          <cell r="JY97">
            <v>0</v>
          </cell>
          <cell r="JZ97">
            <v>0</v>
          </cell>
          <cell r="KA97">
            <v>700000</v>
          </cell>
          <cell r="KB97">
            <v>0</v>
          </cell>
          <cell r="KC97">
            <v>700000</v>
          </cell>
          <cell r="KD97">
            <v>0</v>
          </cell>
          <cell r="KE97">
            <v>0</v>
          </cell>
          <cell r="KF97">
            <v>0</v>
          </cell>
          <cell r="KG97">
            <v>0</v>
          </cell>
          <cell r="KH97">
            <v>0</v>
          </cell>
          <cell r="KI97">
            <v>0</v>
          </cell>
          <cell r="KJ97">
            <v>0</v>
          </cell>
          <cell r="KK97">
            <v>0</v>
          </cell>
          <cell r="KL97">
            <v>0</v>
          </cell>
          <cell r="KM97">
            <v>700000</v>
          </cell>
          <cell r="KN97" t="str">
            <v>(select)</v>
          </cell>
          <cell r="KO97">
            <v>0</v>
          </cell>
          <cell r="KP97" t="str">
            <v>(select)</v>
          </cell>
          <cell r="KQ97">
            <v>0</v>
          </cell>
          <cell r="KR97" t="str">
            <v>(select)</v>
          </cell>
          <cell r="KS97">
            <v>0</v>
          </cell>
          <cell r="KT97" t="str">
            <v>Source of funds for Value Proposition (e.g. Capital Plan Program)</v>
          </cell>
          <cell r="KU97" t="str">
            <v>Add $700K pay as you go to Capital Plan.</v>
          </cell>
          <cell r="KV97">
            <v>0</v>
          </cell>
          <cell r="KW97">
            <v>0</v>
          </cell>
          <cell r="KX97" t="str">
            <v>(select)</v>
          </cell>
          <cell r="KY97">
            <v>0</v>
          </cell>
          <cell r="KZ97" t="str">
            <v>(select)</v>
          </cell>
          <cell r="LA97">
            <v>0</v>
          </cell>
          <cell r="LB97" t="str">
            <v>(select)</v>
          </cell>
          <cell r="LC97" t="str">
            <v>(select)</v>
          </cell>
          <cell r="LD97">
            <v>0</v>
          </cell>
          <cell r="LE97">
            <v>0</v>
          </cell>
          <cell r="LF97" t="str">
            <v>(select)</v>
          </cell>
          <cell r="LG97">
            <v>0</v>
          </cell>
          <cell r="LH97">
            <v>0</v>
          </cell>
          <cell r="LM97">
            <v>0</v>
          </cell>
          <cell r="LN97">
            <v>0</v>
          </cell>
          <cell r="LO97">
            <v>0</v>
          </cell>
          <cell r="LP97">
            <v>0</v>
          </cell>
          <cell r="LQ97">
            <v>0</v>
          </cell>
          <cell r="LR97">
            <v>0</v>
          </cell>
          <cell r="LS97" t="str">
            <v>2015-18 Aging Water Meter Replacement</v>
          </cell>
          <cell r="LT97" t="str">
            <v>2015-18 Aging Meter Replacement</v>
          </cell>
          <cell r="LU97" t="str">
            <v>2015-18 Aging Meter Replacement</v>
          </cell>
          <cell r="LV97" t="b">
            <v>1</v>
          </cell>
          <cell r="LW97">
            <v>0</v>
          </cell>
          <cell r="LX97">
            <v>0</v>
          </cell>
          <cell r="LY97" t="str">
            <v>107</v>
          </cell>
        </row>
        <row r="98">
          <cell r="B98" t="str">
            <v>E61</v>
          </cell>
          <cell r="C98">
            <v>2017</v>
          </cell>
          <cell r="D98">
            <v>42650</v>
          </cell>
          <cell r="E98" t="str">
            <v>Engineering Services</v>
          </cell>
          <cell r="F98" t="str">
            <v>(select)</v>
          </cell>
          <cell r="G98" t="str">
            <v>Donny Wong</v>
          </cell>
          <cell r="H98" t="str">
            <v>Program</v>
          </cell>
          <cell r="I98" t="str">
            <v>Capital</v>
          </cell>
          <cell r="J98" t="str">
            <v>No</v>
          </cell>
          <cell r="K98" t="str">
            <v>07. Utilities and Public Works</v>
          </cell>
          <cell r="L98" t="str">
            <v>E. Water and Sewer Connections</v>
          </cell>
          <cell r="M98" t="str">
            <v>03. Replacement &amp; major upgrades</v>
          </cell>
          <cell r="N98" t="str">
            <v>2015-18 Aging Service Replacement</v>
          </cell>
          <cell r="O98" t="str">
            <v>No</v>
          </cell>
          <cell r="P98" t="str">
            <v>January</v>
          </cell>
          <cell r="Q98">
            <v>2017</v>
          </cell>
          <cell r="R98" t="str">
            <v>December</v>
          </cell>
          <cell r="S98">
            <v>2017</v>
          </cell>
          <cell r="T98" t="str">
            <v>Existing asset/service</v>
          </cell>
          <cell r="U98" t="str">
            <v>Yes</v>
          </cell>
          <cell r="V98" t="str">
            <v>CEW-00084</v>
          </cell>
          <cell r="W98" t="str">
            <v>No</v>
          </cell>
          <cell r="X98" t="str">
            <v>(select)</v>
          </cell>
          <cell r="Y98" t="str">
            <v>No</v>
          </cell>
          <cell r="Z98" t="str">
            <v>This program provides funding for reactive replacement of leaking water services.  Leaking services are assessed on a case by case basis to determine repair versus replacement.  Leaking and broken services are a prime source of water wastage and damage claims.</v>
          </cell>
          <cell r="AA98" t="str">
            <v>Funding would provide capital for the reactive replacement of approximately 300 water services.</v>
          </cell>
          <cell r="AB98">
            <v>0</v>
          </cell>
          <cell r="AC98" t="str">
            <v>Replacement of aging water services (connections)</v>
          </cell>
          <cell r="AD98">
            <v>300</v>
          </cell>
          <cell r="AE98" t="str">
            <v>each</v>
          </cell>
          <cell r="AF98">
            <v>0</v>
          </cell>
          <cell r="AG98">
            <v>0</v>
          </cell>
          <cell r="AH98">
            <v>0</v>
          </cell>
          <cell r="AI98">
            <v>0</v>
          </cell>
          <cell r="AJ98">
            <v>0</v>
          </cell>
          <cell r="AK98">
            <v>0</v>
          </cell>
          <cell r="AL98">
            <v>380000</v>
          </cell>
          <cell r="AM98">
            <v>95000</v>
          </cell>
          <cell r="AN98">
            <v>95000</v>
          </cell>
          <cell r="AO98">
            <v>95000</v>
          </cell>
          <cell r="AP98">
            <v>95000</v>
          </cell>
          <cell r="AQ98" t="str">
            <v>Yes</v>
          </cell>
          <cell r="AR98">
            <v>380000</v>
          </cell>
          <cell r="AS98">
            <v>95000</v>
          </cell>
          <cell r="AT98">
            <v>95000</v>
          </cell>
          <cell r="AU98">
            <v>95000</v>
          </cell>
          <cell r="AV98">
            <v>95000</v>
          </cell>
          <cell r="AW98" t="str">
            <v>Yes</v>
          </cell>
          <cell r="AX98">
            <v>380000</v>
          </cell>
          <cell r="AY98">
            <v>95000</v>
          </cell>
          <cell r="AZ98">
            <v>95000</v>
          </cell>
          <cell r="BA98">
            <v>95000</v>
          </cell>
          <cell r="BB98">
            <v>95000</v>
          </cell>
          <cell r="BC98" t="str">
            <v>(select)</v>
          </cell>
          <cell r="BD98">
            <v>0</v>
          </cell>
          <cell r="BE98">
            <v>0</v>
          </cell>
          <cell r="BF98">
            <v>0</v>
          </cell>
          <cell r="BG98">
            <v>0</v>
          </cell>
          <cell r="BH98">
            <v>0</v>
          </cell>
          <cell r="BI98" t="str">
            <v>Yes</v>
          </cell>
          <cell r="BJ98">
            <v>140000</v>
          </cell>
          <cell r="BK98">
            <v>35000</v>
          </cell>
          <cell r="BL98">
            <v>35000</v>
          </cell>
          <cell r="BM98">
            <v>35000</v>
          </cell>
          <cell r="BN98">
            <v>35000</v>
          </cell>
          <cell r="BO98" t="str">
            <v>(select)</v>
          </cell>
          <cell r="BP98">
            <v>0</v>
          </cell>
          <cell r="BQ98">
            <v>0</v>
          </cell>
          <cell r="BR98">
            <v>0</v>
          </cell>
          <cell r="BS98">
            <v>0</v>
          </cell>
          <cell r="BT98">
            <v>0</v>
          </cell>
          <cell r="BU98">
            <v>0</v>
          </cell>
          <cell r="BV98">
            <v>0</v>
          </cell>
          <cell r="BW98">
            <v>0</v>
          </cell>
          <cell r="BX98">
            <v>0</v>
          </cell>
          <cell r="BY98">
            <v>0</v>
          </cell>
          <cell r="BZ98">
            <v>400000</v>
          </cell>
          <cell r="CA98">
            <v>100000</v>
          </cell>
          <cell r="CB98">
            <v>100000</v>
          </cell>
          <cell r="CC98">
            <v>100000</v>
          </cell>
          <cell r="CD98">
            <v>100000</v>
          </cell>
          <cell r="CE98" t="str">
            <v>Both</v>
          </cell>
          <cell r="CF98">
            <v>320000</v>
          </cell>
          <cell r="CG98">
            <v>80000</v>
          </cell>
          <cell r="CH98">
            <v>80000</v>
          </cell>
          <cell r="CI98">
            <v>80000</v>
          </cell>
          <cell r="CJ98">
            <v>80000</v>
          </cell>
          <cell r="CK98">
            <v>0</v>
          </cell>
          <cell r="CL98">
            <v>0</v>
          </cell>
          <cell r="CM98">
            <v>0</v>
          </cell>
          <cell r="CN98">
            <v>0</v>
          </cell>
          <cell r="CO98">
            <v>0</v>
          </cell>
          <cell r="CP98">
            <v>2000000</v>
          </cell>
          <cell r="CQ98">
            <v>500000</v>
          </cell>
          <cell r="CR98">
            <v>500000</v>
          </cell>
          <cell r="CS98">
            <v>500000</v>
          </cell>
          <cell r="CT98">
            <v>500000</v>
          </cell>
          <cell r="CU98">
            <v>380000</v>
          </cell>
          <cell r="CV98">
            <v>0</v>
          </cell>
          <cell r="CW98">
            <v>0</v>
          </cell>
          <cell r="CX98">
            <v>0</v>
          </cell>
          <cell r="CY98">
            <v>0</v>
          </cell>
          <cell r="CZ98" t="str">
            <v>(select)</v>
          </cell>
          <cell r="DA98">
            <v>380000</v>
          </cell>
          <cell r="DB98">
            <v>0</v>
          </cell>
          <cell r="DC98">
            <v>0</v>
          </cell>
          <cell r="DD98">
            <v>0</v>
          </cell>
          <cell r="DE98">
            <v>0</v>
          </cell>
          <cell r="DF98" t="str">
            <v>(select)</v>
          </cell>
          <cell r="DG98">
            <v>380000</v>
          </cell>
          <cell r="DH98">
            <v>0</v>
          </cell>
          <cell r="DI98">
            <v>0</v>
          </cell>
          <cell r="DJ98">
            <v>0</v>
          </cell>
          <cell r="DK98">
            <v>0</v>
          </cell>
          <cell r="DL98" t="str">
            <v>(select)</v>
          </cell>
          <cell r="DM98">
            <v>0</v>
          </cell>
          <cell r="DN98">
            <v>0</v>
          </cell>
          <cell r="DO98">
            <v>0</v>
          </cell>
          <cell r="DP98">
            <v>0</v>
          </cell>
          <cell r="DQ98">
            <v>0</v>
          </cell>
          <cell r="DR98" t="str">
            <v>(select)</v>
          </cell>
          <cell r="DS98">
            <v>140000</v>
          </cell>
          <cell r="DT98">
            <v>0</v>
          </cell>
          <cell r="DU98">
            <v>0</v>
          </cell>
          <cell r="DV98">
            <v>0</v>
          </cell>
          <cell r="DW98">
            <v>0</v>
          </cell>
          <cell r="DX98" t="str">
            <v>(select)</v>
          </cell>
          <cell r="DY98">
            <v>0</v>
          </cell>
          <cell r="DZ98">
            <v>0</v>
          </cell>
          <cell r="EA98">
            <v>0</v>
          </cell>
          <cell r="EB98">
            <v>0</v>
          </cell>
          <cell r="EC98">
            <v>0</v>
          </cell>
          <cell r="ED98">
            <v>0</v>
          </cell>
          <cell r="EE98">
            <v>0</v>
          </cell>
          <cell r="EF98">
            <v>0</v>
          </cell>
          <cell r="EG98">
            <v>0</v>
          </cell>
          <cell r="EH98">
            <v>0</v>
          </cell>
          <cell r="EI98">
            <v>400000</v>
          </cell>
          <cell r="EJ98">
            <v>0</v>
          </cell>
          <cell r="EK98">
            <v>0</v>
          </cell>
          <cell r="EL98">
            <v>0</v>
          </cell>
          <cell r="EM98">
            <v>0</v>
          </cell>
          <cell r="EN98" t="str">
            <v>(select)</v>
          </cell>
          <cell r="EO98">
            <v>320000</v>
          </cell>
          <cell r="EP98">
            <v>0</v>
          </cell>
          <cell r="EQ98">
            <v>0</v>
          </cell>
          <cell r="ER98">
            <v>0</v>
          </cell>
          <cell r="ES98">
            <v>0</v>
          </cell>
          <cell r="ET98">
            <v>0</v>
          </cell>
          <cell r="EU98">
            <v>0</v>
          </cell>
          <cell r="EV98">
            <v>0</v>
          </cell>
          <cell r="EW98">
            <v>0</v>
          </cell>
          <cell r="EX98">
            <v>0</v>
          </cell>
          <cell r="EY98">
            <v>2000000</v>
          </cell>
          <cell r="EZ98">
            <v>0</v>
          </cell>
          <cell r="FA98">
            <v>0</v>
          </cell>
          <cell r="FB98">
            <v>0</v>
          </cell>
          <cell r="FC98">
            <v>0</v>
          </cell>
          <cell r="FD98">
            <v>380000</v>
          </cell>
          <cell r="FE98">
            <v>380000</v>
          </cell>
          <cell r="FF98">
            <v>380000</v>
          </cell>
          <cell r="FG98">
            <v>0</v>
          </cell>
          <cell r="FH98">
            <v>140000</v>
          </cell>
          <cell r="FI98">
            <v>0</v>
          </cell>
          <cell r="FJ98">
            <v>0</v>
          </cell>
          <cell r="FK98">
            <v>400000</v>
          </cell>
          <cell r="FL98">
            <v>320000</v>
          </cell>
          <cell r="FM98">
            <v>0</v>
          </cell>
          <cell r="FN98">
            <v>2000000</v>
          </cell>
          <cell r="FO98">
            <v>0</v>
          </cell>
          <cell r="FP98" t="str">
            <v>Estimate (possibility of variance &lt;25%)</v>
          </cell>
          <cell r="FQ98" t="str">
            <v>This program is completely reactive.  Funds the replacement of leaking services, so can fluctuate depending on the number and types of leaks year to year.</v>
          </cell>
          <cell r="FR98">
            <v>0</v>
          </cell>
          <cell r="FS98">
            <v>0</v>
          </cell>
          <cell r="FT98">
            <v>0</v>
          </cell>
          <cell r="FU98">
            <v>0</v>
          </cell>
          <cell r="FV98">
            <v>0</v>
          </cell>
          <cell r="FW98">
            <v>0</v>
          </cell>
          <cell r="FX98" t="str">
            <v>(select)</v>
          </cell>
          <cell r="FY98">
            <v>0</v>
          </cell>
          <cell r="FZ98">
            <v>0</v>
          </cell>
          <cell r="GA98">
            <v>0</v>
          </cell>
          <cell r="GB98">
            <v>0</v>
          </cell>
          <cell r="GC98">
            <v>0</v>
          </cell>
          <cell r="GD98">
            <v>0</v>
          </cell>
          <cell r="GE98" t="str">
            <v>(select)</v>
          </cell>
          <cell r="GF98">
            <v>0</v>
          </cell>
          <cell r="GG98">
            <v>0</v>
          </cell>
          <cell r="GH98">
            <v>0</v>
          </cell>
          <cell r="GI98">
            <v>0</v>
          </cell>
          <cell r="GJ98">
            <v>0</v>
          </cell>
          <cell r="GK98">
            <v>0</v>
          </cell>
          <cell r="GL98" t="str">
            <v>(select)</v>
          </cell>
          <cell r="GM98">
            <v>0</v>
          </cell>
          <cell r="GN98">
            <v>0</v>
          </cell>
          <cell r="GO98">
            <v>0</v>
          </cell>
          <cell r="GP98">
            <v>0</v>
          </cell>
          <cell r="GQ98">
            <v>0</v>
          </cell>
          <cell r="GR98">
            <v>0</v>
          </cell>
          <cell r="GS98" t="str">
            <v>(select)</v>
          </cell>
          <cell r="GT98">
            <v>0</v>
          </cell>
          <cell r="GU98">
            <v>0</v>
          </cell>
          <cell r="GV98">
            <v>0</v>
          </cell>
          <cell r="GW98">
            <v>0</v>
          </cell>
          <cell r="GX98">
            <v>0</v>
          </cell>
          <cell r="GY98">
            <v>0</v>
          </cell>
          <cell r="GZ98">
            <v>0</v>
          </cell>
          <cell r="HA98">
            <v>0</v>
          </cell>
          <cell r="HB98">
            <v>0</v>
          </cell>
          <cell r="HC98">
            <v>0</v>
          </cell>
          <cell r="HD98">
            <v>0</v>
          </cell>
          <cell r="HE98">
            <v>0</v>
          </cell>
          <cell r="HF98">
            <v>0</v>
          </cell>
          <cell r="HG98">
            <v>0</v>
          </cell>
          <cell r="HH98">
            <v>0</v>
          </cell>
          <cell r="HI98">
            <v>0</v>
          </cell>
          <cell r="HJ98">
            <v>0</v>
          </cell>
          <cell r="HK98">
            <v>0</v>
          </cell>
          <cell r="HL98" t="str">
            <v>(select)</v>
          </cell>
          <cell r="HM98">
            <v>0</v>
          </cell>
          <cell r="HN98">
            <v>0</v>
          </cell>
          <cell r="HO98">
            <v>0</v>
          </cell>
          <cell r="HP98">
            <v>0</v>
          </cell>
          <cell r="HQ98">
            <v>0</v>
          </cell>
          <cell r="HR98">
            <v>0</v>
          </cell>
          <cell r="HS98" t="str">
            <v>(select)</v>
          </cell>
          <cell r="HT98">
            <v>0</v>
          </cell>
          <cell r="HU98">
            <v>0</v>
          </cell>
          <cell r="HV98">
            <v>0</v>
          </cell>
          <cell r="HW98">
            <v>0</v>
          </cell>
          <cell r="HX98">
            <v>0</v>
          </cell>
          <cell r="HY98">
            <v>0</v>
          </cell>
          <cell r="HZ98" t="str">
            <v>(select)</v>
          </cell>
          <cell r="IA98">
            <v>0</v>
          </cell>
          <cell r="IB98">
            <v>0</v>
          </cell>
          <cell r="IC98">
            <v>0</v>
          </cell>
          <cell r="ID98">
            <v>0</v>
          </cell>
          <cell r="IE98">
            <v>0</v>
          </cell>
          <cell r="IF98">
            <v>0</v>
          </cell>
          <cell r="IG98" t="str">
            <v>(select)</v>
          </cell>
          <cell r="IH98">
            <v>0</v>
          </cell>
          <cell r="II98">
            <v>0</v>
          </cell>
          <cell r="IJ98">
            <v>0</v>
          </cell>
          <cell r="IK98">
            <v>0</v>
          </cell>
          <cell r="IL98">
            <v>0</v>
          </cell>
          <cell r="IM98">
            <v>0</v>
          </cell>
          <cell r="IN98">
            <v>0</v>
          </cell>
          <cell r="IO98">
            <v>0</v>
          </cell>
          <cell r="IP98">
            <v>0</v>
          </cell>
          <cell r="IQ98">
            <v>0</v>
          </cell>
          <cell r="IR98">
            <v>0</v>
          </cell>
          <cell r="IS98">
            <v>0</v>
          </cell>
          <cell r="IT98">
            <v>0</v>
          </cell>
          <cell r="IU98">
            <v>0</v>
          </cell>
          <cell r="IV98">
            <v>0</v>
          </cell>
          <cell r="IW98">
            <v>0</v>
          </cell>
          <cell r="IX98">
            <v>0</v>
          </cell>
          <cell r="IY98">
            <v>0</v>
          </cell>
          <cell r="IZ98" t="str">
            <v>Provide any additional information about expected operating impacts. Note: subject to annual operating budget review.</v>
          </cell>
          <cell r="JA98">
            <v>2000000</v>
          </cell>
          <cell r="JB98" t="str">
            <v xml:space="preserve">  (select)</v>
          </cell>
          <cell r="JC98">
            <v>0</v>
          </cell>
          <cell r="JD98" t="str">
            <v xml:space="preserve">  (select)</v>
          </cell>
          <cell r="JE98">
            <v>0</v>
          </cell>
          <cell r="JF98" t="str">
            <v xml:space="preserve">  (select)</v>
          </cell>
          <cell r="JG98">
            <v>0</v>
          </cell>
          <cell r="JH98">
            <v>0</v>
          </cell>
          <cell r="JI98">
            <v>2000000</v>
          </cell>
          <cell r="JJ98">
            <v>0</v>
          </cell>
          <cell r="JK98">
            <v>925000</v>
          </cell>
          <cell r="JL98">
            <v>1075000</v>
          </cell>
          <cell r="JM98">
            <v>0</v>
          </cell>
          <cell r="JN98">
            <v>0</v>
          </cell>
          <cell r="JO98">
            <v>0</v>
          </cell>
          <cell r="JP98">
            <v>0</v>
          </cell>
          <cell r="JQ98">
            <v>0</v>
          </cell>
          <cell r="JR98">
            <v>0</v>
          </cell>
          <cell r="JS98">
            <v>0</v>
          </cell>
          <cell r="JT98">
            <v>0</v>
          </cell>
          <cell r="JU98">
            <v>2000000</v>
          </cell>
          <cell r="JV98">
            <v>2000000</v>
          </cell>
          <cell r="JW98">
            <v>0</v>
          </cell>
          <cell r="JX98">
            <v>0</v>
          </cell>
          <cell r="JY98">
            <v>0</v>
          </cell>
          <cell r="JZ98">
            <v>0</v>
          </cell>
          <cell r="KA98">
            <v>2000000</v>
          </cell>
          <cell r="KB98">
            <v>0</v>
          </cell>
          <cell r="KC98">
            <v>925000</v>
          </cell>
          <cell r="KD98">
            <v>1075000</v>
          </cell>
          <cell r="KE98">
            <v>0</v>
          </cell>
          <cell r="KF98">
            <v>0</v>
          </cell>
          <cell r="KG98">
            <v>0</v>
          </cell>
          <cell r="KH98">
            <v>0</v>
          </cell>
          <cell r="KI98">
            <v>0</v>
          </cell>
          <cell r="KJ98">
            <v>0</v>
          </cell>
          <cell r="KK98">
            <v>0</v>
          </cell>
          <cell r="KL98">
            <v>0</v>
          </cell>
          <cell r="KM98">
            <v>2000000</v>
          </cell>
          <cell r="KN98" t="str">
            <v>(select)</v>
          </cell>
          <cell r="KO98">
            <v>0</v>
          </cell>
          <cell r="KP98" t="str">
            <v>(select)</v>
          </cell>
          <cell r="KQ98">
            <v>0</v>
          </cell>
          <cell r="KR98" t="str">
            <v>(select)</v>
          </cell>
          <cell r="KS98">
            <v>0</v>
          </cell>
          <cell r="KT98" t="str">
            <v>Source of funds for Value Proposition (e.g. Capital Plan Program)</v>
          </cell>
          <cell r="KU98" t="str">
            <v>Pay as you go includes $400K pay as you go add to Capital Plan and $325K pay as you go funding from line 97 Capital Plan.</v>
          </cell>
          <cell r="KV98">
            <v>0</v>
          </cell>
          <cell r="KW98">
            <v>0</v>
          </cell>
          <cell r="KX98" t="str">
            <v>(select)</v>
          </cell>
          <cell r="KY98">
            <v>0</v>
          </cell>
          <cell r="KZ98" t="str">
            <v>(select)</v>
          </cell>
          <cell r="LA98">
            <v>0</v>
          </cell>
          <cell r="LB98" t="str">
            <v>(select)</v>
          </cell>
          <cell r="LC98" t="str">
            <v>(select)</v>
          </cell>
          <cell r="LD98">
            <v>0</v>
          </cell>
          <cell r="LE98">
            <v>0</v>
          </cell>
          <cell r="LF98" t="str">
            <v>(select)</v>
          </cell>
          <cell r="LG98">
            <v>0</v>
          </cell>
          <cell r="LH98">
            <v>0</v>
          </cell>
          <cell r="LM98">
            <v>1075000</v>
          </cell>
          <cell r="LN98">
            <v>0</v>
          </cell>
          <cell r="LO98">
            <v>0</v>
          </cell>
          <cell r="LP98">
            <v>0</v>
          </cell>
          <cell r="LQ98">
            <v>0</v>
          </cell>
          <cell r="LR98">
            <v>0</v>
          </cell>
          <cell r="LS98" t="str">
            <v>2015-18 Aging Water Service Replacement</v>
          </cell>
          <cell r="LT98" t="str">
            <v>2015-18 Aging Service Replacement</v>
          </cell>
          <cell r="LU98" t="str">
            <v>2015-18 Aging Service Replacement</v>
          </cell>
          <cell r="LV98" t="b">
            <v>1</v>
          </cell>
          <cell r="LW98">
            <v>0</v>
          </cell>
          <cell r="LX98">
            <v>0</v>
          </cell>
          <cell r="LY98" t="str">
            <v>107</v>
          </cell>
        </row>
        <row r="99">
          <cell r="B99" t="str">
            <v>F1</v>
          </cell>
          <cell r="C99">
            <v>2017</v>
          </cell>
          <cell r="D99">
            <v>42657</v>
          </cell>
          <cell r="E99" t="str">
            <v>Finance Risk &amp; Bsness Planning</v>
          </cell>
          <cell r="F99" t="str">
            <v>(select)</v>
          </cell>
          <cell r="G99">
            <v>0</v>
          </cell>
          <cell r="H99" t="str">
            <v>Program</v>
          </cell>
          <cell r="I99" t="str">
            <v>Non-Capital</v>
          </cell>
          <cell r="J99" t="str">
            <v>No</v>
          </cell>
          <cell r="K99" t="str">
            <v>09. City-Wide</v>
          </cell>
          <cell r="L99" t="str">
            <v>C. City-Wide Overhead</v>
          </cell>
          <cell r="M99" t="str">
            <v>07. Other</v>
          </cell>
          <cell r="N99" t="str">
            <v>2015-18 Debenture Discount</v>
          </cell>
          <cell r="O99" t="str">
            <v>No</v>
          </cell>
          <cell r="P99" t="str">
            <v>January</v>
          </cell>
          <cell r="Q99">
            <v>2017</v>
          </cell>
          <cell r="R99" t="str">
            <v>December</v>
          </cell>
          <cell r="S99">
            <v>2018</v>
          </cell>
          <cell r="T99" t="str">
            <v>Existing asset/service</v>
          </cell>
          <cell r="U99" t="str">
            <v>Yes</v>
          </cell>
          <cell r="V99" t="str">
            <v>NSP-00035</v>
          </cell>
          <cell r="W99" t="str">
            <v>No</v>
          </cell>
          <cell r="X99" t="str">
            <v>(select)</v>
          </cell>
          <cell r="Y99" t="str">
            <v>No</v>
          </cell>
          <cell r="Z99" t="str">
            <v>Covers the cost of financing fees that the City incurs as part of the debenture program (does not include interest costss associated with debenture borrowing, which is funded from the Operating Budget).</v>
          </cell>
          <cell r="AA99" t="str">
            <v>Financing fees for debentures issued in 2017.</v>
          </cell>
          <cell r="AB99" t="str">
            <v xml:space="preserve">Budget required for 2017 and 2018 ($1M/year) which will be greater than Finance Capital budget target. </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t="str">
            <v>(select)</v>
          </cell>
          <cell r="AR99">
            <v>0</v>
          </cell>
          <cell r="AS99">
            <v>0</v>
          </cell>
          <cell r="AT99">
            <v>0</v>
          </cell>
          <cell r="AU99">
            <v>0</v>
          </cell>
          <cell r="AV99">
            <v>0</v>
          </cell>
          <cell r="AW99" t="str">
            <v>(select)</v>
          </cell>
          <cell r="AX99">
            <v>0</v>
          </cell>
          <cell r="AY99">
            <v>0</v>
          </cell>
          <cell r="AZ99">
            <v>0</v>
          </cell>
          <cell r="BA99">
            <v>0</v>
          </cell>
          <cell r="BB99">
            <v>0</v>
          </cell>
          <cell r="BC99" t="str">
            <v>(select)</v>
          </cell>
          <cell r="BD99">
            <v>0</v>
          </cell>
          <cell r="BE99">
            <v>0</v>
          </cell>
          <cell r="BF99">
            <v>0</v>
          </cell>
          <cell r="BG99">
            <v>0</v>
          </cell>
          <cell r="BH99">
            <v>0</v>
          </cell>
          <cell r="BI99" t="str">
            <v>(select)</v>
          </cell>
          <cell r="BJ99">
            <v>0</v>
          </cell>
          <cell r="BK99">
            <v>0</v>
          </cell>
          <cell r="BL99">
            <v>0</v>
          </cell>
          <cell r="BM99">
            <v>0</v>
          </cell>
          <cell r="BN99">
            <v>0</v>
          </cell>
          <cell r="BO99" t="str">
            <v>(select)</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t="str">
            <v>(select)</v>
          </cell>
          <cell r="CF99">
            <v>1000000</v>
          </cell>
          <cell r="CG99">
            <v>0</v>
          </cell>
          <cell r="CH99">
            <v>0</v>
          </cell>
          <cell r="CI99">
            <v>0</v>
          </cell>
          <cell r="CJ99">
            <v>1000000</v>
          </cell>
          <cell r="CK99">
            <v>0</v>
          </cell>
          <cell r="CL99">
            <v>0</v>
          </cell>
          <cell r="CM99">
            <v>0</v>
          </cell>
          <cell r="CN99">
            <v>0</v>
          </cell>
          <cell r="CO99">
            <v>0</v>
          </cell>
          <cell r="CP99">
            <v>1000000</v>
          </cell>
          <cell r="CQ99">
            <v>0</v>
          </cell>
          <cell r="CR99">
            <v>0</v>
          </cell>
          <cell r="CS99">
            <v>0</v>
          </cell>
          <cell r="CT99">
            <v>1000000</v>
          </cell>
          <cell r="CU99">
            <v>0</v>
          </cell>
          <cell r="CV99">
            <v>0</v>
          </cell>
          <cell r="CW99">
            <v>0</v>
          </cell>
          <cell r="CX99">
            <v>0</v>
          </cell>
          <cell r="CY99">
            <v>0</v>
          </cell>
          <cell r="CZ99" t="str">
            <v>(select)</v>
          </cell>
          <cell r="DA99">
            <v>0</v>
          </cell>
          <cell r="DB99">
            <v>0</v>
          </cell>
          <cell r="DC99">
            <v>0</v>
          </cell>
          <cell r="DD99">
            <v>0</v>
          </cell>
          <cell r="DE99">
            <v>0</v>
          </cell>
          <cell r="DF99" t="str">
            <v>(select)</v>
          </cell>
          <cell r="DG99">
            <v>0</v>
          </cell>
          <cell r="DH99">
            <v>0</v>
          </cell>
          <cell r="DI99">
            <v>0</v>
          </cell>
          <cell r="DJ99">
            <v>0</v>
          </cell>
          <cell r="DK99">
            <v>0</v>
          </cell>
          <cell r="DL99" t="str">
            <v>(select)</v>
          </cell>
          <cell r="DM99">
            <v>0</v>
          </cell>
          <cell r="DN99">
            <v>0</v>
          </cell>
          <cell r="DO99">
            <v>0</v>
          </cell>
          <cell r="DP99">
            <v>0</v>
          </cell>
          <cell r="DQ99">
            <v>0</v>
          </cell>
          <cell r="DR99" t="str">
            <v>(select)</v>
          </cell>
          <cell r="DS99">
            <v>0</v>
          </cell>
          <cell r="DT99">
            <v>0</v>
          </cell>
          <cell r="DU99">
            <v>0</v>
          </cell>
          <cell r="DV99">
            <v>0</v>
          </cell>
          <cell r="DW99">
            <v>0</v>
          </cell>
          <cell r="DX99" t="str">
            <v>(select)</v>
          </cell>
          <cell r="DY99">
            <v>0</v>
          </cell>
          <cell r="DZ99">
            <v>0</v>
          </cell>
          <cell r="EA99">
            <v>0</v>
          </cell>
          <cell r="EB99">
            <v>0</v>
          </cell>
          <cell r="EC99">
            <v>0</v>
          </cell>
          <cell r="ED99">
            <v>0</v>
          </cell>
          <cell r="EE99">
            <v>0</v>
          </cell>
          <cell r="EF99">
            <v>0</v>
          </cell>
          <cell r="EG99">
            <v>0</v>
          </cell>
          <cell r="EH99">
            <v>0</v>
          </cell>
          <cell r="EI99">
            <v>0</v>
          </cell>
          <cell r="EJ99">
            <v>0</v>
          </cell>
          <cell r="EK99">
            <v>0</v>
          </cell>
          <cell r="EL99">
            <v>0</v>
          </cell>
          <cell r="EM99">
            <v>0</v>
          </cell>
          <cell r="EN99" t="str">
            <v>(select)</v>
          </cell>
          <cell r="EO99">
            <v>1000000</v>
          </cell>
          <cell r="EP99">
            <v>1000000</v>
          </cell>
          <cell r="EQ99">
            <v>0</v>
          </cell>
          <cell r="ER99">
            <v>0</v>
          </cell>
          <cell r="ES99">
            <v>0</v>
          </cell>
          <cell r="ET99">
            <v>0</v>
          </cell>
          <cell r="EU99">
            <v>0</v>
          </cell>
          <cell r="EV99">
            <v>0</v>
          </cell>
          <cell r="EW99">
            <v>0</v>
          </cell>
          <cell r="EX99">
            <v>0</v>
          </cell>
          <cell r="EY99">
            <v>1000000</v>
          </cell>
          <cell r="EZ99">
            <v>1000000</v>
          </cell>
          <cell r="FA99">
            <v>0</v>
          </cell>
          <cell r="FB99">
            <v>0</v>
          </cell>
          <cell r="FC99">
            <v>0</v>
          </cell>
          <cell r="FD99">
            <v>0</v>
          </cell>
          <cell r="FE99">
            <v>0</v>
          </cell>
          <cell r="FF99">
            <v>0</v>
          </cell>
          <cell r="FG99">
            <v>0</v>
          </cell>
          <cell r="FH99">
            <v>0</v>
          </cell>
          <cell r="FI99">
            <v>0</v>
          </cell>
          <cell r="FJ99">
            <v>0</v>
          </cell>
          <cell r="FK99">
            <v>0</v>
          </cell>
          <cell r="FL99">
            <v>2000000</v>
          </cell>
          <cell r="FM99">
            <v>0</v>
          </cell>
          <cell r="FN99">
            <v>2000000</v>
          </cell>
          <cell r="FO99">
            <v>0</v>
          </cell>
          <cell r="FP99" t="str">
            <v>Estimate (possibility of variance &lt;25%)</v>
          </cell>
          <cell r="FQ99" t="str">
            <v>Provide any additional comments relating to the program/project budget.</v>
          </cell>
          <cell r="FR99">
            <v>0</v>
          </cell>
          <cell r="FS99">
            <v>0</v>
          </cell>
          <cell r="FT99">
            <v>0</v>
          </cell>
          <cell r="FU99">
            <v>0</v>
          </cell>
          <cell r="FV99">
            <v>0</v>
          </cell>
          <cell r="FW99">
            <v>0</v>
          </cell>
          <cell r="FX99" t="str">
            <v>(select)</v>
          </cell>
          <cell r="FY99">
            <v>0</v>
          </cell>
          <cell r="FZ99">
            <v>0</v>
          </cell>
          <cell r="GA99">
            <v>0</v>
          </cell>
          <cell r="GB99">
            <v>0</v>
          </cell>
          <cell r="GC99">
            <v>0</v>
          </cell>
          <cell r="GD99">
            <v>0</v>
          </cell>
          <cell r="GE99" t="str">
            <v>(select)</v>
          </cell>
          <cell r="GF99">
            <v>0</v>
          </cell>
          <cell r="GG99">
            <v>0</v>
          </cell>
          <cell r="GH99">
            <v>0</v>
          </cell>
          <cell r="GI99">
            <v>0</v>
          </cell>
          <cell r="GJ99">
            <v>0</v>
          </cell>
          <cell r="GK99">
            <v>0</v>
          </cell>
          <cell r="GL99" t="str">
            <v>(select)</v>
          </cell>
          <cell r="GM99">
            <v>0</v>
          </cell>
          <cell r="GN99">
            <v>0</v>
          </cell>
          <cell r="GO99">
            <v>0</v>
          </cell>
          <cell r="GP99">
            <v>0</v>
          </cell>
          <cell r="GQ99">
            <v>0</v>
          </cell>
          <cell r="GR99">
            <v>0</v>
          </cell>
          <cell r="GS99" t="str">
            <v>(select)</v>
          </cell>
          <cell r="GT99">
            <v>0</v>
          </cell>
          <cell r="GU99">
            <v>0</v>
          </cell>
          <cell r="GV99">
            <v>0</v>
          </cell>
          <cell r="GW99">
            <v>0</v>
          </cell>
          <cell r="GX99">
            <v>0</v>
          </cell>
          <cell r="GY99">
            <v>0</v>
          </cell>
          <cell r="GZ99">
            <v>0</v>
          </cell>
          <cell r="HA99">
            <v>0</v>
          </cell>
          <cell r="HB99">
            <v>0</v>
          </cell>
          <cell r="HC99">
            <v>0</v>
          </cell>
          <cell r="HD99">
            <v>0</v>
          </cell>
          <cell r="HE99">
            <v>0</v>
          </cell>
          <cell r="HF99">
            <v>0</v>
          </cell>
          <cell r="HG99">
            <v>0</v>
          </cell>
          <cell r="HH99">
            <v>0</v>
          </cell>
          <cell r="HI99">
            <v>0</v>
          </cell>
          <cell r="HJ99">
            <v>0</v>
          </cell>
          <cell r="HK99">
            <v>0</v>
          </cell>
          <cell r="HL99" t="str">
            <v>(select)</v>
          </cell>
          <cell r="HM99">
            <v>0</v>
          </cell>
          <cell r="HN99">
            <v>0</v>
          </cell>
          <cell r="HO99">
            <v>0</v>
          </cell>
          <cell r="HP99">
            <v>0</v>
          </cell>
          <cell r="HQ99">
            <v>0</v>
          </cell>
          <cell r="HR99">
            <v>0</v>
          </cell>
          <cell r="HS99" t="str">
            <v>(select)</v>
          </cell>
          <cell r="HT99">
            <v>0</v>
          </cell>
          <cell r="HU99">
            <v>0</v>
          </cell>
          <cell r="HV99">
            <v>0</v>
          </cell>
          <cell r="HW99">
            <v>0</v>
          </cell>
          <cell r="HX99">
            <v>0</v>
          </cell>
          <cell r="HY99">
            <v>0</v>
          </cell>
          <cell r="HZ99" t="str">
            <v>(select)</v>
          </cell>
          <cell r="IA99">
            <v>0</v>
          </cell>
          <cell r="IB99">
            <v>0</v>
          </cell>
          <cell r="IC99">
            <v>0</v>
          </cell>
          <cell r="ID99">
            <v>0</v>
          </cell>
          <cell r="IE99">
            <v>0</v>
          </cell>
          <cell r="IF99">
            <v>0</v>
          </cell>
          <cell r="IG99" t="str">
            <v>(select)</v>
          </cell>
          <cell r="IH99">
            <v>0</v>
          </cell>
          <cell r="II99">
            <v>0</v>
          </cell>
          <cell r="IJ99">
            <v>0</v>
          </cell>
          <cell r="IK99">
            <v>0</v>
          </cell>
          <cell r="IL99">
            <v>0</v>
          </cell>
          <cell r="IM99">
            <v>0</v>
          </cell>
          <cell r="IN99">
            <v>0</v>
          </cell>
          <cell r="IO99">
            <v>0</v>
          </cell>
          <cell r="IP99">
            <v>0</v>
          </cell>
          <cell r="IQ99">
            <v>0</v>
          </cell>
          <cell r="IR99">
            <v>0</v>
          </cell>
          <cell r="IS99">
            <v>0</v>
          </cell>
          <cell r="IT99">
            <v>0</v>
          </cell>
          <cell r="IU99">
            <v>0</v>
          </cell>
          <cell r="IV99">
            <v>0</v>
          </cell>
          <cell r="IW99">
            <v>0</v>
          </cell>
          <cell r="IX99">
            <v>0</v>
          </cell>
          <cell r="IY99">
            <v>0</v>
          </cell>
          <cell r="IZ99" t="str">
            <v>Provide any additional information about expected operating impacts. Note: subject to annual operating budget review.</v>
          </cell>
          <cell r="JA99">
            <v>1000000</v>
          </cell>
          <cell r="JB99" t="str">
            <v xml:space="preserve">  (select)</v>
          </cell>
          <cell r="JC99">
            <v>0</v>
          </cell>
          <cell r="JD99" t="str">
            <v xml:space="preserve">  (select)</v>
          </cell>
          <cell r="JE99">
            <v>0</v>
          </cell>
          <cell r="JF99" t="str">
            <v xml:space="preserve">  (select)</v>
          </cell>
          <cell r="JG99">
            <v>0</v>
          </cell>
          <cell r="JH99">
            <v>0</v>
          </cell>
          <cell r="JI99">
            <v>1000000</v>
          </cell>
          <cell r="JJ99">
            <v>0</v>
          </cell>
          <cell r="JK99">
            <v>0</v>
          </cell>
          <cell r="JL99">
            <v>1000000</v>
          </cell>
          <cell r="JM99">
            <v>0</v>
          </cell>
          <cell r="JN99">
            <v>0</v>
          </cell>
          <cell r="JO99">
            <v>0</v>
          </cell>
          <cell r="JP99">
            <v>0</v>
          </cell>
          <cell r="JQ99">
            <v>0</v>
          </cell>
          <cell r="JR99">
            <v>0</v>
          </cell>
          <cell r="JS99">
            <v>0</v>
          </cell>
          <cell r="JT99">
            <v>0</v>
          </cell>
          <cell r="JU99">
            <v>1000000</v>
          </cell>
          <cell r="JV99">
            <v>1000000</v>
          </cell>
          <cell r="JW99">
            <v>0</v>
          </cell>
          <cell r="JX99">
            <v>0</v>
          </cell>
          <cell r="JY99">
            <v>0</v>
          </cell>
          <cell r="JZ99">
            <v>0</v>
          </cell>
          <cell r="KA99">
            <v>1000000</v>
          </cell>
          <cell r="KB99">
            <v>0</v>
          </cell>
          <cell r="KC99">
            <v>0</v>
          </cell>
          <cell r="KD99">
            <v>1000000</v>
          </cell>
          <cell r="KE99">
            <v>0</v>
          </cell>
          <cell r="KF99">
            <v>0</v>
          </cell>
          <cell r="KG99">
            <v>0</v>
          </cell>
          <cell r="KH99">
            <v>0</v>
          </cell>
          <cell r="KI99">
            <v>0</v>
          </cell>
          <cell r="KJ99">
            <v>0</v>
          </cell>
          <cell r="KK99">
            <v>0</v>
          </cell>
          <cell r="KL99">
            <v>0</v>
          </cell>
          <cell r="KM99">
            <v>1000000</v>
          </cell>
          <cell r="KN99" t="str">
            <v>(select)</v>
          </cell>
          <cell r="KO99">
            <v>0</v>
          </cell>
          <cell r="KP99" t="str">
            <v>(select)</v>
          </cell>
          <cell r="KQ99">
            <v>0</v>
          </cell>
          <cell r="KR99" t="str">
            <v>(select)</v>
          </cell>
          <cell r="KS99">
            <v>0</v>
          </cell>
          <cell r="KT99" t="str">
            <v>Source of funds for Value Proposition (e.g. Capital Plan Program)</v>
          </cell>
          <cell r="KU99" t="str">
            <v>Provide applicable source of funds comments (e.g. which area specific DCL, which reserve etc).</v>
          </cell>
          <cell r="KV99">
            <v>0</v>
          </cell>
          <cell r="KW99">
            <v>0</v>
          </cell>
          <cell r="KX99" t="str">
            <v>(select)</v>
          </cell>
          <cell r="KY99">
            <v>0</v>
          </cell>
          <cell r="KZ99" t="str">
            <v>(select)</v>
          </cell>
          <cell r="LA99">
            <v>0</v>
          </cell>
          <cell r="LB99" t="str">
            <v>(select)</v>
          </cell>
          <cell r="LC99" t="str">
            <v>(select)</v>
          </cell>
          <cell r="LD99">
            <v>0</v>
          </cell>
          <cell r="LE99">
            <v>0</v>
          </cell>
          <cell r="LF99" t="str">
            <v>(select)</v>
          </cell>
          <cell r="LG99">
            <v>0</v>
          </cell>
          <cell r="LH99">
            <v>0</v>
          </cell>
          <cell r="LM99">
            <v>1000000</v>
          </cell>
          <cell r="LN99">
            <v>0</v>
          </cell>
          <cell r="LO99">
            <v>0</v>
          </cell>
          <cell r="LP99">
            <v>0</v>
          </cell>
          <cell r="LQ99">
            <v>0</v>
          </cell>
          <cell r="LR99">
            <v>0</v>
          </cell>
          <cell r="LS99" t="str">
            <v>2015-18 Debenture Discount</v>
          </cell>
          <cell r="LT99" t="str">
            <v>2015-18 Debenture Discount</v>
          </cell>
          <cell r="LU99" t="str">
            <v>2015-18 Debenture Discount</v>
          </cell>
          <cell r="LV99" t="b">
            <v>1</v>
          </cell>
          <cell r="LW99">
            <v>0</v>
          </cell>
          <cell r="LX99">
            <v>0</v>
          </cell>
          <cell r="LY99" t="str">
            <v>119</v>
          </cell>
        </row>
        <row r="100">
          <cell r="B100" t="str">
            <v>F2</v>
          </cell>
          <cell r="C100">
            <v>2017</v>
          </cell>
          <cell r="D100">
            <v>42657</v>
          </cell>
          <cell r="E100" t="str">
            <v>Finance Risk &amp; Bsness Planning</v>
          </cell>
          <cell r="F100" t="str">
            <v>(select)</v>
          </cell>
          <cell r="G100">
            <v>0</v>
          </cell>
          <cell r="H100" t="str">
            <v>Program</v>
          </cell>
          <cell r="I100" t="str">
            <v>Non-Capital</v>
          </cell>
          <cell r="J100" t="str">
            <v>No</v>
          </cell>
          <cell r="K100" t="str">
            <v>09. City-Wide</v>
          </cell>
          <cell r="L100" t="str">
            <v>C. City-Wide Overhead</v>
          </cell>
          <cell r="M100" t="str">
            <v>07. Other</v>
          </cell>
          <cell r="N100" t="str">
            <v>2015-18 City-Wide OH - Capital Admin</v>
          </cell>
          <cell r="O100" t="str">
            <v>No</v>
          </cell>
          <cell r="P100" t="str">
            <v>January</v>
          </cell>
          <cell r="Q100">
            <v>2017</v>
          </cell>
          <cell r="R100" t="str">
            <v>December</v>
          </cell>
          <cell r="S100">
            <v>2018</v>
          </cell>
          <cell r="T100" t="str">
            <v>Existing asset/service</v>
          </cell>
          <cell r="U100" t="str">
            <v>Yes</v>
          </cell>
          <cell r="V100" t="str">
            <v>NSP-00034</v>
          </cell>
          <cell r="W100" t="str">
            <v>No</v>
          </cell>
          <cell r="X100" t="str">
            <v>(select)</v>
          </cell>
          <cell r="Y100" t="str">
            <v>No</v>
          </cell>
          <cell r="Z100" t="str">
            <v>Covers the cost of City staff providing procurement/purchasing support for the the capital program.</v>
          </cell>
          <cell r="AA100" t="str">
            <v>Procurement/purchasing support for the capital related work undertaken or brought forward for consideration in 2017.</v>
          </cell>
          <cell r="AB100" t="str">
            <v>Provide other details/comments about program/project.</v>
          </cell>
          <cell r="AC100">
            <v>0</v>
          </cell>
          <cell r="AD100">
            <v>0</v>
          </cell>
          <cell r="AE100">
            <v>0</v>
          </cell>
          <cell r="AF100">
            <v>0</v>
          </cell>
          <cell r="AG100">
            <v>0</v>
          </cell>
          <cell r="AH100">
            <v>0</v>
          </cell>
          <cell r="AI100">
            <v>0</v>
          </cell>
          <cell r="AJ100">
            <v>0</v>
          </cell>
          <cell r="AK100">
            <v>0</v>
          </cell>
          <cell r="AL100">
            <v>1870000</v>
          </cell>
          <cell r="AM100">
            <v>467500</v>
          </cell>
          <cell r="AN100">
            <v>467500</v>
          </cell>
          <cell r="AO100">
            <v>467500</v>
          </cell>
          <cell r="AP100">
            <v>467500</v>
          </cell>
          <cell r="AQ100" t="str">
            <v>(select)</v>
          </cell>
          <cell r="AR100">
            <v>0</v>
          </cell>
          <cell r="AS100">
            <v>0</v>
          </cell>
          <cell r="AT100">
            <v>0</v>
          </cell>
          <cell r="AU100">
            <v>0</v>
          </cell>
          <cell r="AV100">
            <v>0</v>
          </cell>
          <cell r="AW100" t="str">
            <v>(select)</v>
          </cell>
          <cell r="AX100">
            <v>0</v>
          </cell>
          <cell r="AY100">
            <v>0</v>
          </cell>
          <cell r="AZ100">
            <v>0</v>
          </cell>
          <cell r="BA100">
            <v>0</v>
          </cell>
          <cell r="BB100">
            <v>0</v>
          </cell>
          <cell r="BC100" t="str">
            <v>(select)</v>
          </cell>
          <cell r="BD100">
            <v>0</v>
          </cell>
          <cell r="BE100">
            <v>0</v>
          </cell>
          <cell r="BF100">
            <v>0</v>
          </cell>
          <cell r="BG100">
            <v>0</v>
          </cell>
          <cell r="BH100">
            <v>0</v>
          </cell>
          <cell r="BI100" t="str">
            <v>(select)</v>
          </cell>
          <cell r="BJ100">
            <v>0</v>
          </cell>
          <cell r="BK100">
            <v>0</v>
          </cell>
          <cell r="BL100">
            <v>0</v>
          </cell>
          <cell r="BM100">
            <v>0</v>
          </cell>
          <cell r="BN100">
            <v>0</v>
          </cell>
          <cell r="BO100" t="str">
            <v>(select)</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t="str">
            <v>(select)</v>
          </cell>
          <cell r="CF100">
            <v>0</v>
          </cell>
          <cell r="CG100">
            <v>0</v>
          </cell>
          <cell r="CH100">
            <v>0</v>
          </cell>
          <cell r="CI100">
            <v>0</v>
          </cell>
          <cell r="CJ100">
            <v>0</v>
          </cell>
          <cell r="CK100">
            <v>0</v>
          </cell>
          <cell r="CL100">
            <v>0</v>
          </cell>
          <cell r="CM100">
            <v>0</v>
          </cell>
          <cell r="CN100">
            <v>0</v>
          </cell>
          <cell r="CO100">
            <v>0</v>
          </cell>
          <cell r="CP100">
            <v>1870000</v>
          </cell>
          <cell r="CQ100">
            <v>467500</v>
          </cell>
          <cell r="CR100">
            <v>467500</v>
          </cell>
          <cell r="CS100">
            <v>467500</v>
          </cell>
          <cell r="CT100">
            <v>467500</v>
          </cell>
          <cell r="CU100">
            <v>1870000</v>
          </cell>
          <cell r="CV100">
            <v>1870000</v>
          </cell>
          <cell r="CW100">
            <v>0</v>
          </cell>
          <cell r="CX100">
            <v>0</v>
          </cell>
          <cell r="CY100">
            <v>0</v>
          </cell>
          <cell r="CZ100" t="str">
            <v>(select)</v>
          </cell>
          <cell r="DA100">
            <v>0</v>
          </cell>
          <cell r="DB100">
            <v>0</v>
          </cell>
          <cell r="DC100">
            <v>0</v>
          </cell>
          <cell r="DD100">
            <v>0</v>
          </cell>
          <cell r="DE100">
            <v>0</v>
          </cell>
          <cell r="DF100" t="str">
            <v>(select)</v>
          </cell>
          <cell r="DG100">
            <v>0</v>
          </cell>
          <cell r="DH100">
            <v>0</v>
          </cell>
          <cell r="DI100">
            <v>0</v>
          </cell>
          <cell r="DJ100">
            <v>0</v>
          </cell>
          <cell r="DK100">
            <v>0</v>
          </cell>
          <cell r="DL100" t="str">
            <v>(select)</v>
          </cell>
          <cell r="DM100">
            <v>0</v>
          </cell>
          <cell r="DN100">
            <v>0</v>
          </cell>
          <cell r="DO100">
            <v>0</v>
          </cell>
          <cell r="DP100">
            <v>0</v>
          </cell>
          <cell r="DQ100">
            <v>0</v>
          </cell>
          <cell r="DR100" t="str">
            <v>(select)</v>
          </cell>
          <cell r="DS100">
            <v>0</v>
          </cell>
          <cell r="DT100">
            <v>0</v>
          </cell>
          <cell r="DU100">
            <v>0</v>
          </cell>
          <cell r="DV100">
            <v>0</v>
          </cell>
          <cell r="DW100">
            <v>0</v>
          </cell>
          <cell r="DX100" t="str">
            <v>(select)</v>
          </cell>
          <cell r="DY100">
            <v>0</v>
          </cell>
          <cell r="DZ100">
            <v>0</v>
          </cell>
          <cell r="EA100">
            <v>0</v>
          </cell>
          <cell r="EB100">
            <v>0</v>
          </cell>
          <cell r="EC100">
            <v>0</v>
          </cell>
          <cell r="ED100">
            <v>0</v>
          </cell>
          <cell r="EE100">
            <v>0</v>
          </cell>
          <cell r="EF100">
            <v>0</v>
          </cell>
          <cell r="EG100">
            <v>0</v>
          </cell>
          <cell r="EH100">
            <v>0</v>
          </cell>
          <cell r="EI100">
            <v>0</v>
          </cell>
          <cell r="EJ100">
            <v>0</v>
          </cell>
          <cell r="EK100">
            <v>0</v>
          </cell>
          <cell r="EL100">
            <v>0</v>
          </cell>
          <cell r="EM100">
            <v>0</v>
          </cell>
          <cell r="EN100" t="str">
            <v>(select)</v>
          </cell>
          <cell r="EO100">
            <v>0</v>
          </cell>
          <cell r="EP100">
            <v>0</v>
          </cell>
          <cell r="EQ100">
            <v>0</v>
          </cell>
          <cell r="ER100">
            <v>0</v>
          </cell>
          <cell r="ES100">
            <v>0</v>
          </cell>
          <cell r="ET100">
            <v>0</v>
          </cell>
          <cell r="EU100">
            <v>0</v>
          </cell>
          <cell r="EV100">
            <v>0</v>
          </cell>
          <cell r="EW100">
            <v>0</v>
          </cell>
          <cell r="EX100">
            <v>0</v>
          </cell>
          <cell r="EY100">
            <v>1870000</v>
          </cell>
          <cell r="EZ100">
            <v>1870000</v>
          </cell>
          <cell r="FA100">
            <v>0</v>
          </cell>
          <cell r="FB100">
            <v>0</v>
          </cell>
          <cell r="FC100">
            <v>0</v>
          </cell>
          <cell r="FD100">
            <v>3740000</v>
          </cell>
          <cell r="FE100">
            <v>0</v>
          </cell>
          <cell r="FF100">
            <v>0</v>
          </cell>
          <cell r="FG100">
            <v>0</v>
          </cell>
          <cell r="FH100">
            <v>0</v>
          </cell>
          <cell r="FI100">
            <v>0</v>
          </cell>
          <cell r="FJ100">
            <v>0</v>
          </cell>
          <cell r="FK100">
            <v>0</v>
          </cell>
          <cell r="FL100">
            <v>0</v>
          </cell>
          <cell r="FM100">
            <v>0</v>
          </cell>
          <cell r="FN100">
            <v>3740000</v>
          </cell>
          <cell r="FO100">
            <v>0</v>
          </cell>
          <cell r="FP100" t="str">
            <v>Estimate (possibility of variance &lt;25%)</v>
          </cell>
          <cell r="FQ100" t="str">
            <v>Provide any additional comments relating to the program/project budget.</v>
          </cell>
          <cell r="FR100">
            <v>0</v>
          </cell>
          <cell r="FS100">
            <v>0</v>
          </cell>
          <cell r="FT100">
            <v>0</v>
          </cell>
          <cell r="FU100">
            <v>0</v>
          </cell>
          <cell r="FV100">
            <v>0</v>
          </cell>
          <cell r="FW100">
            <v>0</v>
          </cell>
          <cell r="FX100" t="str">
            <v>(select)</v>
          </cell>
          <cell r="FY100">
            <v>0</v>
          </cell>
          <cell r="FZ100">
            <v>0</v>
          </cell>
          <cell r="GA100">
            <v>0</v>
          </cell>
          <cell r="GB100">
            <v>0</v>
          </cell>
          <cell r="GC100">
            <v>0</v>
          </cell>
          <cell r="GD100">
            <v>0</v>
          </cell>
          <cell r="GE100" t="str">
            <v>(select)</v>
          </cell>
          <cell r="GF100">
            <v>0</v>
          </cell>
          <cell r="GG100">
            <v>0</v>
          </cell>
          <cell r="GH100">
            <v>0</v>
          </cell>
          <cell r="GI100">
            <v>0</v>
          </cell>
          <cell r="GJ100">
            <v>0</v>
          </cell>
          <cell r="GK100">
            <v>0</v>
          </cell>
          <cell r="GL100" t="str">
            <v>(select)</v>
          </cell>
          <cell r="GM100">
            <v>0</v>
          </cell>
          <cell r="GN100">
            <v>0</v>
          </cell>
          <cell r="GO100">
            <v>0</v>
          </cell>
          <cell r="GP100">
            <v>0</v>
          </cell>
          <cell r="GQ100">
            <v>0</v>
          </cell>
          <cell r="GR100">
            <v>0</v>
          </cell>
          <cell r="GS100" t="str">
            <v>(select)</v>
          </cell>
          <cell r="GT100">
            <v>0</v>
          </cell>
          <cell r="GU100">
            <v>0</v>
          </cell>
          <cell r="GV100">
            <v>0</v>
          </cell>
          <cell r="GW100">
            <v>0</v>
          </cell>
          <cell r="GX100">
            <v>0</v>
          </cell>
          <cell r="GY100">
            <v>0</v>
          </cell>
          <cell r="GZ100">
            <v>0</v>
          </cell>
          <cell r="HA100">
            <v>0</v>
          </cell>
          <cell r="HB100">
            <v>0</v>
          </cell>
          <cell r="HC100">
            <v>0</v>
          </cell>
          <cell r="HD100">
            <v>0</v>
          </cell>
          <cell r="HE100">
            <v>0</v>
          </cell>
          <cell r="HF100">
            <v>0</v>
          </cell>
          <cell r="HG100">
            <v>0</v>
          </cell>
          <cell r="HH100">
            <v>0</v>
          </cell>
          <cell r="HI100">
            <v>0</v>
          </cell>
          <cell r="HJ100">
            <v>0</v>
          </cell>
          <cell r="HK100">
            <v>0</v>
          </cell>
          <cell r="HL100" t="str">
            <v>(select)</v>
          </cell>
          <cell r="HM100">
            <v>0</v>
          </cell>
          <cell r="HN100">
            <v>0</v>
          </cell>
          <cell r="HO100">
            <v>0</v>
          </cell>
          <cell r="HP100">
            <v>0</v>
          </cell>
          <cell r="HQ100">
            <v>0</v>
          </cell>
          <cell r="HR100">
            <v>0</v>
          </cell>
          <cell r="HS100" t="str">
            <v>(select)</v>
          </cell>
          <cell r="HT100">
            <v>0</v>
          </cell>
          <cell r="HU100">
            <v>0</v>
          </cell>
          <cell r="HV100">
            <v>0</v>
          </cell>
          <cell r="HW100">
            <v>0</v>
          </cell>
          <cell r="HX100">
            <v>0</v>
          </cell>
          <cell r="HY100">
            <v>0</v>
          </cell>
          <cell r="HZ100" t="str">
            <v>(select)</v>
          </cell>
          <cell r="IA100">
            <v>0</v>
          </cell>
          <cell r="IB100">
            <v>0</v>
          </cell>
          <cell r="IC100">
            <v>0</v>
          </cell>
          <cell r="ID100">
            <v>0</v>
          </cell>
          <cell r="IE100">
            <v>0</v>
          </cell>
          <cell r="IF100">
            <v>0</v>
          </cell>
          <cell r="IG100" t="str">
            <v>(select)</v>
          </cell>
          <cell r="IH100">
            <v>0</v>
          </cell>
          <cell r="II100">
            <v>0</v>
          </cell>
          <cell r="IJ100">
            <v>0</v>
          </cell>
          <cell r="IK100">
            <v>0</v>
          </cell>
          <cell r="IL100">
            <v>0</v>
          </cell>
          <cell r="IM100">
            <v>0</v>
          </cell>
          <cell r="IN100">
            <v>0</v>
          </cell>
          <cell r="IO100">
            <v>0</v>
          </cell>
          <cell r="IP100">
            <v>0</v>
          </cell>
          <cell r="IQ100">
            <v>0</v>
          </cell>
          <cell r="IR100">
            <v>0</v>
          </cell>
          <cell r="IS100">
            <v>0</v>
          </cell>
          <cell r="IT100">
            <v>0</v>
          </cell>
          <cell r="IU100">
            <v>0</v>
          </cell>
          <cell r="IV100">
            <v>0</v>
          </cell>
          <cell r="IW100">
            <v>0</v>
          </cell>
          <cell r="IX100">
            <v>0</v>
          </cell>
          <cell r="IY100">
            <v>0</v>
          </cell>
          <cell r="IZ100" t="str">
            <v>Provide any additional information about expected operating impacts. Note: subject to annual operating budget review.</v>
          </cell>
          <cell r="JA100">
            <v>1870000</v>
          </cell>
          <cell r="JB100" t="str">
            <v xml:space="preserve">  (select)</v>
          </cell>
          <cell r="JC100">
            <v>0</v>
          </cell>
          <cell r="JD100" t="str">
            <v xml:space="preserve">  (select)</v>
          </cell>
          <cell r="JE100">
            <v>0</v>
          </cell>
          <cell r="JF100" t="str">
            <v xml:space="preserve">  (select)</v>
          </cell>
          <cell r="JG100">
            <v>0</v>
          </cell>
          <cell r="JH100">
            <v>0</v>
          </cell>
          <cell r="JI100">
            <v>1870000</v>
          </cell>
          <cell r="JJ100">
            <v>1870000</v>
          </cell>
          <cell r="JK100">
            <v>0</v>
          </cell>
          <cell r="JL100">
            <v>0</v>
          </cell>
          <cell r="JM100">
            <v>0</v>
          </cell>
          <cell r="JN100">
            <v>0</v>
          </cell>
          <cell r="JO100">
            <v>0</v>
          </cell>
          <cell r="JP100">
            <v>0</v>
          </cell>
          <cell r="JQ100">
            <v>0</v>
          </cell>
          <cell r="JR100">
            <v>0</v>
          </cell>
          <cell r="JS100">
            <v>0</v>
          </cell>
          <cell r="JT100">
            <v>0</v>
          </cell>
          <cell r="JU100">
            <v>1870000</v>
          </cell>
          <cell r="JV100">
            <v>1870000</v>
          </cell>
          <cell r="JW100">
            <v>0</v>
          </cell>
          <cell r="JX100">
            <v>0</v>
          </cell>
          <cell r="JY100">
            <v>0</v>
          </cell>
          <cell r="JZ100">
            <v>0</v>
          </cell>
          <cell r="KA100">
            <v>1870000</v>
          </cell>
          <cell r="KB100">
            <v>1870000</v>
          </cell>
          <cell r="KC100">
            <v>0</v>
          </cell>
          <cell r="KD100">
            <v>0</v>
          </cell>
          <cell r="KE100">
            <v>0</v>
          </cell>
          <cell r="KF100">
            <v>0</v>
          </cell>
          <cell r="KG100">
            <v>0</v>
          </cell>
          <cell r="KH100">
            <v>0</v>
          </cell>
          <cell r="KI100">
            <v>0</v>
          </cell>
          <cell r="KJ100">
            <v>0</v>
          </cell>
          <cell r="KK100">
            <v>0</v>
          </cell>
          <cell r="KL100">
            <v>0</v>
          </cell>
          <cell r="KM100">
            <v>1870000</v>
          </cell>
          <cell r="KN100" t="str">
            <v>(select)</v>
          </cell>
          <cell r="KO100">
            <v>0</v>
          </cell>
          <cell r="KP100" t="str">
            <v>(select)</v>
          </cell>
          <cell r="KQ100">
            <v>0</v>
          </cell>
          <cell r="KR100" t="str">
            <v>(select)</v>
          </cell>
          <cell r="KS100">
            <v>0</v>
          </cell>
          <cell r="KT100" t="str">
            <v>Source of funds for Value Proposition (e.g. Capital Plan Program)</v>
          </cell>
          <cell r="KU100" t="str">
            <v>Provide applicable source of funds comments (e.g. which area specific DCL, which reserve etc).</v>
          </cell>
          <cell r="KV100">
            <v>0</v>
          </cell>
          <cell r="KW100">
            <v>0</v>
          </cell>
          <cell r="KX100" t="str">
            <v>(select)</v>
          </cell>
          <cell r="KY100">
            <v>0</v>
          </cell>
          <cell r="KZ100" t="str">
            <v>(select)</v>
          </cell>
          <cell r="LA100">
            <v>0</v>
          </cell>
          <cell r="LB100" t="str">
            <v>(select)</v>
          </cell>
          <cell r="LC100" t="str">
            <v>(select)</v>
          </cell>
          <cell r="LD100">
            <v>0</v>
          </cell>
          <cell r="LE100">
            <v>0</v>
          </cell>
          <cell r="LF100" t="str">
            <v>(select)</v>
          </cell>
          <cell r="LG100">
            <v>0</v>
          </cell>
          <cell r="LH100">
            <v>0</v>
          </cell>
          <cell r="LM100">
            <v>0</v>
          </cell>
          <cell r="LN100">
            <v>0</v>
          </cell>
          <cell r="LO100">
            <v>0</v>
          </cell>
          <cell r="LP100">
            <v>0</v>
          </cell>
          <cell r="LQ100">
            <v>0</v>
          </cell>
          <cell r="LR100">
            <v>0</v>
          </cell>
          <cell r="LS100" t="str">
            <v>2015-18 City-Wide Overhead - Capital Administration</v>
          </cell>
          <cell r="LT100" t="str">
            <v>2015-18 City-Wide OH - Capital Admin</v>
          </cell>
          <cell r="LU100" t="str">
            <v>2015-18 City-Wide OH - Capital Admin</v>
          </cell>
          <cell r="LV100" t="b">
            <v>1</v>
          </cell>
          <cell r="LW100">
            <v>0</v>
          </cell>
          <cell r="LX100">
            <v>0</v>
          </cell>
          <cell r="LY100" t="str">
            <v>119</v>
          </cell>
        </row>
        <row r="101">
          <cell r="B101" t="str">
            <v>F3</v>
          </cell>
          <cell r="C101">
            <v>2017</v>
          </cell>
          <cell r="D101">
            <v>42657</v>
          </cell>
          <cell r="E101" t="str">
            <v>Finance Risk &amp; Bsness Planning</v>
          </cell>
          <cell r="F101" t="str">
            <v>(select)</v>
          </cell>
          <cell r="G101">
            <v>0</v>
          </cell>
          <cell r="H101" t="str">
            <v>Program</v>
          </cell>
          <cell r="I101" t="str">
            <v>Non-Capital</v>
          </cell>
          <cell r="J101" t="str">
            <v>No</v>
          </cell>
          <cell r="K101" t="str">
            <v>09. City-Wide</v>
          </cell>
          <cell r="L101" t="str">
            <v>C. City-Wide Overhead</v>
          </cell>
          <cell r="M101" t="str">
            <v>07. Other</v>
          </cell>
          <cell r="N101" t="str">
            <v>2015-18 City-Wide OH - Legal</v>
          </cell>
          <cell r="O101" t="str">
            <v>No</v>
          </cell>
          <cell r="P101" t="str">
            <v>January</v>
          </cell>
          <cell r="Q101">
            <v>2017</v>
          </cell>
          <cell r="R101" t="str">
            <v>December</v>
          </cell>
          <cell r="S101">
            <v>2018</v>
          </cell>
          <cell r="T101" t="str">
            <v>Existing asset/service</v>
          </cell>
          <cell r="U101" t="str">
            <v>Yes</v>
          </cell>
          <cell r="V101" t="str">
            <v>NSP-00033</v>
          </cell>
          <cell r="W101" t="str">
            <v>No</v>
          </cell>
          <cell r="X101" t="str">
            <v>(select)</v>
          </cell>
          <cell r="Y101" t="str">
            <v>No</v>
          </cell>
          <cell r="Z101" t="str">
            <v>Covers the cost of City staff providing legal support for the the capital program.</v>
          </cell>
          <cell r="AA101" t="str">
            <v>Legal department support for the capital related work undertaken or brought forward for consideration in 2017.</v>
          </cell>
          <cell r="AB101" t="str">
            <v>Provide other details/comments about program/project.</v>
          </cell>
          <cell r="AC101">
            <v>0</v>
          </cell>
          <cell r="AD101">
            <v>0</v>
          </cell>
          <cell r="AE101">
            <v>0</v>
          </cell>
          <cell r="AF101">
            <v>0</v>
          </cell>
          <cell r="AG101">
            <v>0</v>
          </cell>
          <cell r="AH101">
            <v>0</v>
          </cell>
          <cell r="AI101">
            <v>0</v>
          </cell>
          <cell r="AJ101">
            <v>0</v>
          </cell>
          <cell r="AK101">
            <v>0</v>
          </cell>
          <cell r="AL101">
            <v>1780000</v>
          </cell>
          <cell r="AM101">
            <v>445000</v>
          </cell>
          <cell r="AN101">
            <v>445000</v>
          </cell>
          <cell r="AO101">
            <v>445000</v>
          </cell>
          <cell r="AP101">
            <v>445000</v>
          </cell>
          <cell r="AQ101" t="str">
            <v>(select)</v>
          </cell>
          <cell r="AR101">
            <v>0</v>
          </cell>
          <cell r="AS101">
            <v>0</v>
          </cell>
          <cell r="AT101">
            <v>0</v>
          </cell>
          <cell r="AU101">
            <v>0</v>
          </cell>
          <cell r="AV101">
            <v>0</v>
          </cell>
          <cell r="AW101" t="str">
            <v>(select)</v>
          </cell>
          <cell r="AX101">
            <v>0</v>
          </cell>
          <cell r="AY101">
            <v>0</v>
          </cell>
          <cell r="AZ101">
            <v>0</v>
          </cell>
          <cell r="BA101">
            <v>0</v>
          </cell>
          <cell r="BB101">
            <v>0</v>
          </cell>
          <cell r="BC101" t="str">
            <v>(select)</v>
          </cell>
          <cell r="BD101">
            <v>0</v>
          </cell>
          <cell r="BE101">
            <v>0</v>
          </cell>
          <cell r="BF101">
            <v>0</v>
          </cell>
          <cell r="BG101">
            <v>0</v>
          </cell>
          <cell r="BH101">
            <v>0</v>
          </cell>
          <cell r="BI101" t="str">
            <v>(select)</v>
          </cell>
          <cell r="BJ101">
            <v>0</v>
          </cell>
          <cell r="BK101">
            <v>0</v>
          </cell>
          <cell r="BL101">
            <v>0</v>
          </cell>
          <cell r="BM101">
            <v>0</v>
          </cell>
          <cell r="BN101">
            <v>0</v>
          </cell>
          <cell r="BO101" t="str">
            <v>(select)</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t="str">
            <v>(select)</v>
          </cell>
          <cell r="CF101">
            <v>0</v>
          </cell>
          <cell r="CG101">
            <v>0</v>
          </cell>
          <cell r="CH101">
            <v>0</v>
          </cell>
          <cell r="CI101">
            <v>0</v>
          </cell>
          <cell r="CJ101">
            <v>0</v>
          </cell>
          <cell r="CK101">
            <v>0</v>
          </cell>
          <cell r="CL101">
            <v>0</v>
          </cell>
          <cell r="CM101">
            <v>0</v>
          </cell>
          <cell r="CN101">
            <v>0</v>
          </cell>
          <cell r="CO101">
            <v>0</v>
          </cell>
          <cell r="CP101">
            <v>1780000</v>
          </cell>
          <cell r="CQ101">
            <v>445000</v>
          </cell>
          <cell r="CR101">
            <v>445000</v>
          </cell>
          <cell r="CS101">
            <v>445000</v>
          </cell>
          <cell r="CT101">
            <v>445000</v>
          </cell>
          <cell r="CU101">
            <v>3560000</v>
          </cell>
          <cell r="CV101">
            <v>1780000</v>
          </cell>
          <cell r="CW101">
            <v>0</v>
          </cell>
          <cell r="CX101">
            <v>0</v>
          </cell>
          <cell r="CY101">
            <v>0</v>
          </cell>
          <cell r="CZ101" t="str">
            <v>(select)</v>
          </cell>
          <cell r="DA101">
            <v>0</v>
          </cell>
          <cell r="DB101">
            <v>0</v>
          </cell>
          <cell r="DC101">
            <v>0</v>
          </cell>
          <cell r="DD101">
            <v>0</v>
          </cell>
          <cell r="DE101">
            <v>0</v>
          </cell>
          <cell r="DF101" t="str">
            <v>(select)</v>
          </cell>
          <cell r="DG101">
            <v>0</v>
          </cell>
          <cell r="DH101">
            <v>0</v>
          </cell>
          <cell r="DI101">
            <v>0</v>
          </cell>
          <cell r="DJ101">
            <v>0</v>
          </cell>
          <cell r="DK101">
            <v>0</v>
          </cell>
          <cell r="DL101" t="str">
            <v>(select)</v>
          </cell>
          <cell r="DM101">
            <v>0</v>
          </cell>
          <cell r="DN101">
            <v>0</v>
          </cell>
          <cell r="DO101">
            <v>0</v>
          </cell>
          <cell r="DP101">
            <v>0</v>
          </cell>
          <cell r="DQ101">
            <v>0</v>
          </cell>
          <cell r="DR101" t="str">
            <v>(select)</v>
          </cell>
          <cell r="DS101">
            <v>0</v>
          </cell>
          <cell r="DT101">
            <v>0</v>
          </cell>
          <cell r="DU101">
            <v>0</v>
          </cell>
          <cell r="DV101">
            <v>0</v>
          </cell>
          <cell r="DW101">
            <v>0</v>
          </cell>
          <cell r="DX101" t="str">
            <v>(select)</v>
          </cell>
          <cell r="DY101">
            <v>0</v>
          </cell>
          <cell r="DZ101">
            <v>0</v>
          </cell>
          <cell r="EA101">
            <v>0</v>
          </cell>
          <cell r="EB101">
            <v>0</v>
          </cell>
          <cell r="EC101">
            <v>0</v>
          </cell>
          <cell r="ED101">
            <v>0</v>
          </cell>
          <cell r="EE101">
            <v>0</v>
          </cell>
          <cell r="EF101">
            <v>0</v>
          </cell>
          <cell r="EG101">
            <v>0</v>
          </cell>
          <cell r="EH101">
            <v>0</v>
          </cell>
          <cell r="EI101">
            <v>0</v>
          </cell>
          <cell r="EJ101">
            <v>0</v>
          </cell>
          <cell r="EK101">
            <v>0</v>
          </cell>
          <cell r="EL101">
            <v>0</v>
          </cell>
          <cell r="EM101">
            <v>0</v>
          </cell>
          <cell r="EN101" t="str">
            <v>(select)</v>
          </cell>
          <cell r="EO101">
            <v>0</v>
          </cell>
          <cell r="EP101">
            <v>0</v>
          </cell>
          <cell r="EQ101">
            <v>0</v>
          </cell>
          <cell r="ER101">
            <v>0</v>
          </cell>
          <cell r="ES101">
            <v>0</v>
          </cell>
          <cell r="ET101">
            <v>0</v>
          </cell>
          <cell r="EU101">
            <v>0</v>
          </cell>
          <cell r="EV101">
            <v>0</v>
          </cell>
          <cell r="EW101">
            <v>0</v>
          </cell>
          <cell r="EX101">
            <v>0</v>
          </cell>
          <cell r="EY101">
            <v>3560000</v>
          </cell>
          <cell r="EZ101">
            <v>1780000</v>
          </cell>
          <cell r="FA101">
            <v>0</v>
          </cell>
          <cell r="FB101">
            <v>0</v>
          </cell>
          <cell r="FC101">
            <v>0</v>
          </cell>
          <cell r="FD101">
            <v>3560000</v>
          </cell>
          <cell r="FE101">
            <v>0</v>
          </cell>
          <cell r="FF101">
            <v>0</v>
          </cell>
          <cell r="FG101">
            <v>0</v>
          </cell>
          <cell r="FH101">
            <v>0</v>
          </cell>
          <cell r="FI101">
            <v>0</v>
          </cell>
          <cell r="FJ101">
            <v>0</v>
          </cell>
          <cell r="FK101">
            <v>0</v>
          </cell>
          <cell r="FL101">
            <v>0</v>
          </cell>
          <cell r="FM101">
            <v>0</v>
          </cell>
          <cell r="FN101">
            <v>3560000</v>
          </cell>
          <cell r="FO101">
            <v>0</v>
          </cell>
          <cell r="FP101" t="str">
            <v>Estimate (possibility of variance &lt;25%)</v>
          </cell>
          <cell r="FQ101" t="str">
            <v>Provide any additional comments relating to the program/project budget.</v>
          </cell>
          <cell r="FR101">
            <v>0</v>
          </cell>
          <cell r="FS101">
            <v>0</v>
          </cell>
          <cell r="FT101">
            <v>0</v>
          </cell>
          <cell r="FU101">
            <v>0</v>
          </cell>
          <cell r="FV101">
            <v>0</v>
          </cell>
          <cell r="FW101">
            <v>0</v>
          </cell>
          <cell r="FX101" t="str">
            <v>(select)</v>
          </cell>
          <cell r="FY101">
            <v>0</v>
          </cell>
          <cell r="FZ101">
            <v>0</v>
          </cell>
          <cell r="GA101">
            <v>0</v>
          </cell>
          <cell r="GB101">
            <v>0</v>
          </cell>
          <cell r="GC101">
            <v>0</v>
          </cell>
          <cell r="GD101">
            <v>0</v>
          </cell>
          <cell r="GE101" t="str">
            <v>(select)</v>
          </cell>
          <cell r="GF101">
            <v>0</v>
          </cell>
          <cell r="GG101">
            <v>0</v>
          </cell>
          <cell r="GH101">
            <v>0</v>
          </cell>
          <cell r="GI101">
            <v>0</v>
          </cell>
          <cell r="GJ101">
            <v>0</v>
          </cell>
          <cell r="GK101">
            <v>0</v>
          </cell>
          <cell r="GL101" t="str">
            <v>(select)</v>
          </cell>
          <cell r="GM101">
            <v>0</v>
          </cell>
          <cell r="GN101">
            <v>0</v>
          </cell>
          <cell r="GO101">
            <v>0</v>
          </cell>
          <cell r="GP101">
            <v>0</v>
          </cell>
          <cell r="GQ101">
            <v>0</v>
          </cell>
          <cell r="GR101">
            <v>0</v>
          </cell>
          <cell r="GS101" t="str">
            <v>(select)</v>
          </cell>
          <cell r="GT101">
            <v>0</v>
          </cell>
          <cell r="GU101">
            <v>0</v>
          </cell>
          <cell r="GV101">
            <v>0</v>
          </cell>
          <cell r="GW101">
            <v>0</v>
          </cell>
          <cell r="GX101">
            <v>0</v>
          </cell>
          <cell r="GY101">
            <v>0</v>
          </cell>
          <cell r="GZ101">
            <v>0</v>
          </cell>
          <cell r="HA101">
            <v>0</v>
          </cell>
          <cell r="HB101">
            <v>0</v>
          </cell>
          <cell r="HC101">
            <v>0</v>
          </cell>
          <cell r="HD101">
            <v>0</v>
          </cell>
          <cell r="HE101">
            <v>0</v>
          </cell>
          <cell r="HF101">
            <v>0</v>
          </cell>
          <cell r="HG101">
            <v>0</v>
          </cell>
          <cell r="HH101">
            <v>0</v>
          </cell>
          <cell r="HI101">
            <v>0</v>
          </cell>
          <cell r="HJ101">
            <v>0</v>
          </cell>
          <cell r="HK101">
            <v>0</v>
          </cell>
          <cell r="HL101" t="str">
            <v>(select)</v>
          </cell>
          <cell r="HM101">
            <v>0</v>
          </cell>
          <cell r="HN101">
            <v>0</v>
          </cell>
          <cell r="HO101">
            <v>0</v>
          </cell>
          <cell r="HP101">
            <v>0</v>
          </cell>
          <cell r="HQ101">
            <v>0</v>
          </cell>
          <cell r="HR101">
            <v>0</v>
          </cell>
          <cell r="HS101" t="str">
            <v>(select)</v>
          </cell>
          <cell r="HT101">
            <v>0</v>
          </cell>
          <cell r="HU101">
            <v>0</v>
          </cell>
          <cell r="HV101">
            <v>0</v>
          </cell>
          <cell r="HW101">
            <v>0</v>
          </cell>
          <cell r="HX101">
            <v>0</v>
          </cell>
          <cell r="HY101">
            <v>0</v>
          </cell>
          <cell r="HZ101" t="str">
            <v>(select)</v>
          </cell>
          <cell r="IA101">
            <v>0</v>
          </cell>
          <cell r="IB101">
            <v>0</v>
          </cell>
          <cell r="IC101">
            <v>0</v>
          </cell>
          <cell r="ID101">
            <v>0</v>
          </cell>
          <cell r="IE101">
            <v>0</v>
          </cell>
          <cell r="IF101">
            <v>0</v>
          </cell>
          <cell r="IG101" t="str">
            <v>(select)</v>
          </cell>
          <cell r="IH101">
            <v>0</v>
          </cell>
          <cell r="II101">
            <v>0</v>
          </cell>
          <cell r="IJ101">
            <v>0</v>
          </cell>
          <cell r="IK101">
            <v>0</v>
          </cell>
          <cell r="IL101">
            <v>0</v>
          </cell>
          <cell r="IM101">
            <v>0</v>
          </cell>
          <cell r="IN101">
            <v>0</v>
          </cell>
          <cell r="IO101">
            <v>0</v>
          </cell>
          <cell r="IP101">
            <v>0</v>
          </cell>
          <cell r="IQ101">
            <v>0</v>
          </cell>
          <cell r="IR101">
            <v>0</v>
          </cell>
          <cell r="IS101">
            <v>0</v>
          </cell>
          <cell r="IT101">
            <v>0</v>
          </cell>
          <cell r="IU101">
            <v>0</v>
          </cell>
          <cell r="IV101">
            <v>0</v>
          </cell>
          <cell r="IW101">
            <v>0</v>
          </cell>
          <cell r="IX101">
            <v>0</v>
          </cell>
          <cell r="IY101">
            <v>0</v>
          </cell>
          <cell r="IZ101" t="str">
            <v>Provide any additional information about expected operating impacts. Note: subject to annual operating budget review.</v>
          </cell>
          <cell r="JA101">
            <v>1780000</v>
          </cell>
          <cell r="JB101" t="str">
            <v xml:space="preserve">  (select)</v>
          </cell>
          <cell r="JC101">
            <v>0</v>
          </cell>
          <cell r="JD101" t="str">
            <v xml:space="preserve">  (select)</v>
          </cell>
          <cell r="JE101">
            <v>0</v>
          </cell>
          <cell r="JF101" t="str">
            <v xml:space="preserve">  (select)</v>
          </cell>
          <cell r="JG101">
            <v>0</v>
          </cell>
          <cell r="JH101">
            <v>0</v>
          </cell>
          <cell r="JI101">
            <v>1780000</v>
          </cell>
          <cell r="JJ101">
            <v>1780000</v>
          </cell>
          <cell r="JK101">
            <v>0</v>
          </cell>
          <cell r="JL101">
            <v>0</v>
          </cell>
          <cell r="JM101">
            <v>0</v>
          </cell>
          <cell r="JN101">
            <v>0</v>
          </cell>
          <cell r="JO101">
            <v>0</v>
          </cell>
          <cell r="JP101">
            <v>0</v>
          </cell>
          <cell r="JQ101">
            <v>0</v>
          </cell>
          <cell r="JR101">
            <v>0</v>
          </cell>
          <cell r="JS101">
            <v>0</v>
          </cell>
          <cell r="JT101">
            <v>0</v>
          </cell>
          <cell r="JU101">
            <v>1780000</v>
          </cell>
          <cell r="JV101">
            <v>1780000</v>
          </cell>
          <cell r="JW101">
            <v>0</v>
          </cell>
          <cell r="JX101">
            <v>0</v>
          </cell>
          <cell r="JY101">
            <v>0</v>
          </cell>
          <cell r="JZ101">
            <v>0</v>
          </cell>
          <cell r="KA101">
            <v>1780000</v>
          </cell>
          <cell r="KB101">
            <v>1780000</v>
          </cell>
          <cell r="KC101">
            <v>0</v>
          </cell>
          <cell r="KD101">
            <v>0</v>
          </cell>
          <cell r="KE101">
            <v>0</v>
          </cell>
          <cell r="KF101">
            <v>0</v>
          </cell>
          <cell r="KG101">
            <v>0</v>
          </cell>
          <cell r="KH101">
            <v>0</v>
          </cell>
          <cell r="KI101">
            <v>0</v>
          </cell>
          <cell r="KJ101">
            <v>0</v>
          </cell>
          <cell r="KK101">
            <v>0</v>
          </cell>
          <cell r="KL101">
            <v>0</v>
          </cell>
          <cell r="KM101">
            <v>1780000</v>
          </cell>
          <cell r="KN101" t="str">
            <v>(select)</v>
          </cell>
          <cell r="KO101">
            <v>0</v>
          </cell>
          <cell r="KP101" t="str">
            <v>(select)</v>
          </cell>
          <cell r="KQ101">
            <v>0</v>
          </cell>
          <cell r="KR101" t="str">
            <v>(select)</v>
          </cell>
          <cell r="KS101">
            <v>0</v>
          </cell>
          <cell r="KT101" t="str">
            <v>Source of funds for Value Proposition (e.g. Capital Plan Program)</v>
          </cell>
          <cell r="KU101" t="str">
            <v>Provide applicable source of funds comments (e.g. which area specific DCL, which reserve etc).</v>
          </cell>
          <cell r="KV101">
            <v>0</v>
          </cell>
          <cell r="KW101">
            <v>0</v>
          </cell>
          <cell r="KX101" t="str">
            <v>(select)</v>
          </cell>
          <cell r="KY101">
            <v>0</v>
          </cell>
          <cell r="KZ101" t="str">
            <v>(select)</v>
          </cell>
          <cell r="LA101">
            <v>0</v>
          </cell>
          <cell r="LB101" t="str">
            <v>(select)</v>
          </cell>
          <cell r="LC101" t="str">
            <v>(select)</v>
          </cell>
          <cell r="LD101">
            <v>0</v>
          </cell>
          <cell r="LE101">
            <v>0</v>
          </cell>
          <cell r="LF101" t="str">
            <v>(select)</v>
          </cell>
          <cell r="LG101">
            <v>0</v>
          </cell>
          <cell r="LH101">
            <v>0</v>
          </cell>
          <cell r="LM101">
            <v>0</v>
          </cell>
          <cell r="LN101">
            <v>0</v>
          </cell>
          <cell r="LO101">
            <v>0</v>
          </cell>
          <cell r="LP101">
            <v>0</v>
          </cell>
          <cell r="LQ101">
            <v>0</v>
          </cell>
          <cell r="LR101">
            <v>0</v>
          </cell>
          <cell r="LS101" t="str">
            <v>2015-18 City-Wide Overhead - Legal Services Support</v>
          </cell>
          <cell r="LT101" t="str">
            <v>2015-18 City-Wide OH - Legal</v>
          </cell>
          <cell r="LU101" t="str">
            <v>2015-18 City-Wide OH - Legal</v>
          </cell>
          <cell r="LV101" t="b">
            <v>1</v>
          </cell>
          <cell r="LW101">
            <v>0</v>
          </cell>
          <cell r="LX101">
            <v>0</v>
          </cell>
          <cell r="LY101" t="str">
            <v>119</v>
          </cell>
        </row>
        <row r="102">
          <cell r="B102" t="str">
            <v>F4</v>
          </cell>
          <cell r="C102">
            <v>2017</v>
          </cell>
          <cell r="D102">
            <v>42657</v>
          </cell>
          <cell r="E102" t="str">
            <v>Finance Risk &amp; Bsness Planning</v>
          </cell>
          <cell r="F102" t="str">
            <v>(select)</v>
          </cell>
          <cell r="G102">
            <v>0</v>
          </cell>
          <cell r="H102" t="str">
            <v>Program</v>
          </cell>
          <cell r="I102" t="str">
            <v>Non-Capital</v>
          </cell>
          <cell r="J102" t="str">
            <v>No</v>
          </cell>
          <cell r="K102" t="str">
            <v>09. City-Wide</v>
          </cell>
          <cell r="L102" t="str">
            <v>C. City-Wide Overhead</v>
          </cell>
          <cell r="M102" t="str">
            <v>07. Other</v>
          </cell>
          <cell r="N102" t="str">
            <v>2015-18 City-Wide OH - Communications</v>
          </cell>
          <cell r="O102" t="str">
            <v>No</v>
          </cell>
          <cell r="P102" t="str">
            <v>January</v>
          </cell>
          <cell r="Q102">
            <v>2017</v>
          </cell>
          <cell r="R102" t="str">
            <v>December</v>
          </cell>
          <cell r="S102">
            <v>2018</v>
          </cell>
          <cell r="T102" t="str">
            <v>Existing asset/service</v>
          </cell>
          <cell r="U102" t="str">
            <v>Yes</v>
          </cell>
          <cell r="V102" t="str">
            <v>NSP-00023</v>
          </cell>
          <cell r="W102" t="str">
            <v>No</v>
          </cell>
          <cell r="X102" t="str">
            <v>(select)</v>
          </cell>
          <cell r="Y102" t="str">
            <v>No</v>
          </cell>
          <cell r="Z102" t="str">
            <v>Covers the cost of City staff providing communicationns support for the the capital program.</v>
          </cell>
          <cell r="AA102" t="str">
            <v>Corporate communications support for the capital related work undertaken or brought forward for consideration in 2017.</v>
          </cell>
          <cell r="AB102" t="str">
            <v>Provide other details/comments about program/project.</v>
          </cell>
          <cell r="AC102">
            <v>0</v>
          </cell>
          <cell r="AD102">
            <v>0</v>
          </cell>
          <cell r="AE102">
            <v>0</v>
          </cell>
          <cell r="AF102">
            <v>0</v>
          </cell>
          <cell r="AG102">
            <v>0</v>
          </cell>
          <cell r="AH102">
            <v>0</v>
          </cell>
          <cell r="AI102">
            <v>0</v>
          </cell>
          <cell r="AJ102">
            <v>0</v>
          </cell>
          <cell r="AK102">
            <v>0</v>
          </cell>
          <cell r="AL102">
            <v>375000</v>
          </cell>
          <cell r="AM102">
            <v>93750</v>
          </cell>
          <cell r="AN102">
            <v>93750</v>
          </cell>
          <cell r="AO102">
            <v>93750</v>
          </cell>
          <cell r="AP102">
            <v>93750</v>
          </cell>
          <cell r="AQ102" t="str">
            <v>(select)</v>
          </cell>
          <cell r="AR102">
            <v>0</v>
          </cell>
          <cell r="AS102">
            <v>0</v>
          </cell>
          <cell r="AT102">
            <v>0</v>
          </cell>
          <cell r="AU102">
            <v>0</v>
          </cell>
          <cell r="AV102">
            <v>0</v>
          </cell>
          <cell r="AW102" t="str">
            <v>(select)</v>
          </cell>
          <cell r="AX102">
            <v>0</v>
          </cell>
          <cell r="AY102">
            <v>0</v>
          </cell>
          <cell r="AZ102">
            <v>0</v>
          </cell>
          <cell r="BA102">
            <v>0</v>
          </cell>
          <cell r="BB102">
            <v>0</v>
          </cell>
          <cell r="BC102" t="str">
            <v>(select)</v>
          </cell>
          <cell r="BD102">
            <v>0</v>
          </cell>
          <cell r="BE102">
            <v>0</v>
          </cell>
          <cell r="BF102">
            <v>0</v>
          </cell>
          <cell r="BG102">
            <v>0</v>
          </cell>
          <cell r="BH102">
            <v>0</v>
          </cell>
          <cell r="BI102" t="str">
            <v>(select)</v>
          </cell>
          <cell r="BJ102">
            <v>0</v>
          </cell>
          <cell r="BK102">
            <v>0</v>
          </cell>
          <cell r="BL102">
            <v>0</v>
          </cell>
          <cell r="BM102">
            <v>0</v>
          </cell>
          <cell r="BN102">
            <v>0</v>
          </cell>
          <cell r="BO102" t="str">
            <v>(select)</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t="str">
            <v>(select)</v>
          </cell>
          <cell r="CF102">
            <v>0</v>
          </cell>
          <cell r="CG102">
            <v>0</v>
          </cell>
          <cell r="CH102">
            <v>0</v>
          </cell>
          <cell r="CI102">
            <v>0</v>
          </cell>
          <cell r="CJ102">
            <v>0</v>
          </cell>
          <cell r="CK102">
            <v>0</v>
          </cell>
          <cell r="CL102">
            <v>0</v>
          </cell>
          <cell r="CM102">
            <v>0</v>
          </cell>
          <cell r="CN102">
            <v>0</v>
          </cell>
          <cell r="CO102">
            <v>0</v>
          </cell>
          <cell r="CP102">
            <v>375000</v>
          </cell>
          <cell r="CQ102">
            <v>93750</v>
          </cell>
          <cell r="CR102">
            <v>93750</v>
          </cell>
          <cell r="CS102">
            <v>93750</v>
          </cell>
          <cell r="CT102">
            <v>93750</v>
          </cell>
          <cell r="CU102">
            <v>375000</v>
          </cell>
          <cell r="CV102">
            <v>375000</v>
          </cell>
          <cell r="CW102">
            <v>0</v>
          </cell>
          <cell r="CX102">
            <v>0</v>
          </cell>
          <cell r="CY102">
            <v>0</v>
          </cell>
          <cell r="CZ102" t="str">
            <v>(select)</v>
          </cell>
          <cell r="DA102">
            <v>0</v>
          </cell>
          <cell r="DB102">
            <v>0</v>
          </cell>
          <cell r="DC102">
            <v>0</v>
          </cell>
          <cell r="DD102">
            <v>0</v>
          </cell>
          <cell r="DE102">
            <v>0</v>
          </cell>
          <cell r="DF102" t="str">
            <v>(select)</v>
          </cell>
          <cell r="DG102">
            <v>0</v>
          </cell>
          <cell r="DH102">
            <v>0</v>
          </cell>
          <cell r="DI102">
            <v>0</v>
          </cell>
          <cell r="DJ102">
            <v>0</v>
          </cell>
          <cell r="DK102">
            <v>0</v>
          </cell>
          <cell r="DL102" t="str">
            <v>(select)</v>
          </cell>
          <cell r="DM102">
            <v>0</v>
          </cell>
          <cell r="DN102">
            <v>0</v>
          </cell>
          <cell r="DO102">
            <v>0</v>
          </cell>
          <cell r="DP102">
            <v>0</v>
          </cell>
          <cell r="DQ102">
            <v>0</v>
          </cell>
          <cell r="DR102" t="str">
            <v>(select)</v>
          </cell>
          <cell r="DS102">
            <v>0</v>
          </cell>
          <cell r="DT102">
            <v>0</v>
          </cell>
          <cell r="DU102">
            <v>0</v>
          </cell>
          <cell r="DV102">
            <v>0</v>
          </cell>
          <cell r="DW102">
            <v>0</v>
          </cell>
          <cell r="DX102" t="str">
            <v>(select)</v>
          </cell>
          <cell r="DY102">
            <v>0</v>
          </cell>
          <cell r="DZ102">
            <v>0</v>
          </cell>
          <cell r="EA102">
            <v>0</v>
          </cell>
          <cell r="EB102">
            <v>0</v>
          </cell>
          <cell r="EC102">
            <v>0</v>
          </cell>
          <cell r="ED102">
            <v>0</v>
          </cell>
          <cell r="EE102">
            <v>0</v>
          </cell>
          <cell r="EF102">
            <v>0</v>
          </cell>
          <cell r="EG102">
            <v>0</v>
          </cell>
          <cell r="EH102">
            <v>0</v>
          </cell>
          <cell r="EI102">
            <v>0</v>
          </cell>
          <cell r="EJ102">
            <v>0</v>
          </cell>
          <cell r="EK102">
            <v>0</v>
          </cell>
          <cell r="EL102">
            <v>0</v>
          </cell>
          <cell r="EM102">
            <v>0</v>
          </cell>
          <cell r="EN102" t="str">
            <v>(select)</v>
          </cell>
          <cell r="EO102">
            <v>0</v>
          </cell>
          <cell r="EP102">
            <v>0</v>
          </cell>
          <cell r="EQ102">
            <v>0</v>
          </cell>
          <cell r="ER102">
            <v>0</v>
          </cell>
          <cell r="ES102">
            <v>0</v>
          </cell>
          <cell r="ET102">
            <v>0</v>
          </cell>
          <cell r="EU102">
            <v>0</v>
          </cell>
          <cell r="EV102">
            <v>0</v>
          </cell>
          <cell r="EW102">
            <v>0</v>
          </cell>
          <cell r="EX102">
            <v>0</v>
          </cell>
          <cell r="EY102">
            <v>375000</v>
          </cell>
          <cell r="EZ102">
            <v>375000</v>
          </cell>
          <cell r="FA102">
            <v>0</v>
          </cell>
          <cell r="FB102">
            <v>0</v>
          </cell>
          <cell r="FC102">
            <v>0</v>
          </cell>
          <cell r="FD102">
            <v>750000</v>
          </cell>
          <cell r="FE102">
            <v>0</v>
          </cell>
          <cell r="FF102">
            <v>0</v>
          </cell>
          <cell r="FG102">
            <v>0</v>
          </cell>
          <cell r="FH102">
            <v>0</v>
          </cell>
          <cell r="FI102">
            <v>0</v>
          </cell>
          <cell r="FJ102">
            <v>0</v>
          </cell>
          <cell r="FK102">
            <v>0</v>
          </cell>
          <cell r="FL102">
            <v>0</v>
          </cell>
          <cell r="FM102">
            <v>0</v>
          </cell>
          <cell r="FN102">
            <v>750000</v>
          </cell>
          <cell r="FO102">
            <v>0</v>
          </cell>
          <cell r="FP102" t="str">
            <v>Estimate (possibility of variance &lt;25%)</v>
          </cell>
          <cell r="FQ102" t="str">
            <v>Provide any additional comments relating to the program/project budget.</v>
          </cell>
          <cell r="FR102">
            <v>0</v>
          </cell>
          <cell r="FS102">
            <v>0</v>
          </cell>
          <cell r="FT102">
            <v>0</v>
          </cell>
          <cell r="FU102">
            <v>0</v>
          </cell>
          <cell r="FV102">
            <v>0</v>
          </cell>
          <cell r="FW102">
            <v>0</v>
          </cell>
          <cell r="FX102" t="str">
            <v>(select)</v>
          </cell>
          <cell r="FY102">
            <v>0</v>
          </cell>
          <cell r="FZ102">
            <v>0</v>
          </cell>
          <cell r="GA102">
            <v>0</v>
          </cell>
          <cell r="GB102">
            <v>0</v>
          </cell>
          <cell r="GC102">
            <v>0</v>
          </cell>
          <cell r="GD102">
            <v>0</v>
          </cell>
          <cell r="GE102" t="str">
            <v>(select)</v>
          </cell>
          <cell r="GF102">
            <v>0</v>
          </cell>
          <cell r="GG102">
            <v>0</v>
          </cell>
          <cell r="GH102">
            <v>0</v>
          </cell>
          <cell r="GI102">
            <v>0</v>
          </cell>
          <cell r="GJ102">
            <v>0</v>
          </cell>
          <cell r="GK102">
            <v>0</v>
          </cell>
          <cell r="GL102" t="str">
            <v>(select)</v>
          </cell>
          <cell r="GM102">
            <v>0</v>
          </cell>
          <cell r="GN102">
            <v>0</v>
          </cell>
          <cell r="GO102">
            <v>0</v>
          </cell>
          <cell r="GP102">
            <v>0</v>
          </cell>
          <cell r="GQ102">
            <v>0</v>
          </cell>
          <cell r="GR102">
            <v>0</v>
          </cell>
          <cell r="GS102" t="str">
            <v>(select)</v>
          </cell>
          <cell r="GT102">
            <v>0</v>
          </cell>
          <cell r="GU102">
            <v>0</v>
          </cell>
          <cell r="GV102">
            <v>0</v>
          </cell>
          <cell r="GW102">
            <v>0</v>
          </cell>
          <cell r="GX102">
            <v>0</v>
          </cell>
          <cell r="GY102">
            <v>0</v>
          </cell>
          <cell r="GZ102">
            <v>0</v>
          </cell>
          <cell r="HA102">
            <v>0</v>
          </cell>
          <cell r="HB102">
            <v>0</v>
          </cell>
          <cell r="HC102">
            <v>0</v>
          </cell>
          <cell r="HD102">
            <v>0</v>
          </cell>
          <cell r="HE102">
            <v>0</v>
          </cell>
          <cell r="HF102">
            <v>0</v>
          </cell>
          <cell r="HG102">
            <v>0</v>
          </cell>
          <cell r="HH102">
            <v>0</v>
          </cell>
          <cell r="HI102">
            <v>0</v>
          </cell>
          <cell r="HJ102">
            <v>0</v>
          </cell>
          <cell r="HK102">
            <v>0</v>
          </cell>
          <cell r="HL102" t="str">
            <v>(select)</v>
          </cell>
          <cell r="HM102">
            <v>0</v>
          </cell>
          <cell r="HN102">
            <v>0</v>
          </cell>
          <cell r="HO102">
            <v>0</v>
          </cell>
          <cell r="HP102">
            <v>0</v>
          </cell>
          <cell r="HQ102">
            <v>0</v>
          </cell>
          <cell r="HR102">
            <v>0</v>
          </cell>
          <cell r="HS102" t="str">
            <v>(select)</v>
          </cell>
          <cell r="HT102">
            <v>0</v>
          </cell>
          <cell r="HU102">
            <v>0</v>
          </cell>
          <cell r="HV102">
            <v>0</v>
          </cell>
          <cell r="HW102">
            <v>0</v>
          </cell>
          <cell r="HX102">
            <v>0</v>
          </cell>
          <cell r="HY102">
            <v>0</v>
          </cell>
          <cell r="HZ102" t="str">
            <v>(select)</v>
          </cell>
          <cell r="IA102">
            <v>0</v>
          </cell>
          <cell r="IB102">
            <v>0</v>
          </cell>
          <cell r="IC102">
            <v>0</v>
          </cell>
          <cell r="ID102">
            <v>0</v>
          </cell>
          <cell r="IE102">
            <v>0</v>
          </cell>
          <cell r="IF102">
            <v>0</v>
          </cell>
          <cell r="IG102" t="str">
            <v>(select)</v>
          </cell>
          <cell r="IH102">
            <v>0</v>
          </cell>
          <cell r="II102">
            <v>0</v>
          </cell>
          <cell r="IJ102">
            <v>0</v>
          </cell>
          <cell r="IK102">
            <v>0</v>
          </cell>
          <cell r="IL102">
            <v>0</v>
          </cell>
          <cell r="IM102">
            <v>0</v>
          </cell>
          <cell r="IN102">
            <v>0</v>
          </cell>
          <cell r="IO102">
            <v>0</v>
          </cell>
          <cell r="IP102">
            <v>0</v>
          </cell>
          <cell r="IQ102">
            <v>0</v>
          </cell>
          <cell r="IR102">
            <v>0</v>
          </cell>
          <cell r="IS102">
            <v>0</v>
          </cell>
          <cell r="IT102">
            <v>0</v>
          </cell>
          <cell r="IU102">
            <v>0</v>
          </cell>
          <cell r="IV102">
            <v>0</v>
          </cell>
          <cell r="IW102">
            <v>0</v>
          </cell>
          <cell r="IX102">
            <v>0</v>
          </cell>
          <cell r="IY102">
            <v>0</v>
          </cell>
          <cell r="IZ102" t="str">
            <v>Provide any additional information about expected operating impacts. Note: subject to annual operating budget review.</v>
          </cell>
          <cell r="JA102">
            <v>375000</v>
          </cell>
          <cell r="JB102" t="str">
            <v xml:space="preserve">  (select)</v>
          </cell>
          <cell r="JC102">
            <v>0</v>
          </cell>
          <cell r="JD102" t="str">
            <v xml:space="preserve">  (select)</v>
          </cell>
          <cell r="JE102">
            <v>0</v>
          </cell>
          <cell r="JF102" t="str">
            <v xml:space="preserve">  (select)</v>
          </cell>
          <cell r="JG102">
            <v>0</v>
          </cell>
          <cell r="JH102">
            <v>0</v>
          </cell>
          <cell r="JI102">
            <v>375000</v>
          </cell>
          <cell r="JJ102">
            <v>375000</v>
          </cell>
          <cell r="JK102">
            <v>0</v>
          </cell>
          <cell r="JL102">
            <v>0</v>
          </cell>
          <cell r="JM102">
            <v>0</v>
          </cell>
          <cell r="JN102">
            <v>0</v>
          </cell>
          <cell r="JO102">
            <v>0</v>
          </cell>
          <cell r="JP102">
            <v>0</v>
          </cell>
          <cell r="JQ102">
            <v>0</v>
          </cell>
          <cell r="JR102">
            <v>0</v>
          </cell>
          <cell r="JS102">
            <v>0</v>
          </cell>
          <cell r="JT102">
            <v>0</v>
          </cell>
          <cell r="JU102">
            <v>375000</v>
          </cell>
          <cell r="JV102">
            <v>375000</v>
          </cell>
          <cell r="JW102">
            <v>0</v>
          </cell>
          <cell r="JX102">
            <v>0</v>
          </cell>
          <cell r="JY102">
            <v>0</v>
          </cell>
          <cell r="JZ102">
            <v>0</v>
          </cell>
          <cell r="KA102">
            <v>375000</v>
          </cell>
          <cell r="KB102">
            <v>375000</v>
          </cell>
          <cell r="KC102">
            <v>0</v>
          </cell>
          <cell r="KD102">
            <v>0</v>
          </cell>
          <cell r="KE102">
            <v>0</v>
          </cell>
          <cell r="KF102">
            <v>0</v>
          </cell>
          <cell r="KG102">
            <v>0</v>
          </cell>
          <cell r="KH102">
            <v>0</v>
          </cell>
          <cell r="KI102">
            <v>0</v>
          </cell>
          <cell r="KJ102">
            <v>0</v>
          </cell>
          <cell r="KK102">
            <v>0</v>
          </cell>
          <cell r="KL102">
            <v>0</v>
          </cell>
          <cell r="KM102">
            <v>375000</v>
          </cell>
          <cell r="KN102" t="str">
            <v>(select)</v>
          </cell>
          <cell r="KO102">
            <v>0</v>
          </cell>
          <cell r="KP102" t="str">
            <v>(select)</v>
          </cell>
          <cell r="KQ102">
            <v>0</v>
          </cell>
          <cell r="KR102" t="str">
            <v>(select)</v>
          </cell>
          <cell r="KS102">
            <v>0</v>
          </cell>
          <cell r="KT102" t="str">
            <v>Source of funds for Value Proposition (e.g. Capital Plan Program)</v>
          </cell>
          <cell r="KU102" t="str">
            <v>Provide applicable source of funds comments (e.g. which area specific DCL, which reserve etc).</v>
          </cell>
          <cell r="KV102">
            <v>0</v>
          </cell>
          <cell r="KW102">
            <v>0</v>
          </cell>
          <cell r="KX102" t="str">
            <v>(select)</v>
          </cell>
          <cell r="KY102">
            <v>0</v>
          </cell>
          <cell r="KZ102" t="str">
            <v>(select)</v>
          </cell>
          <cell r="LA102">
            <v>0</v>
          </cell>
          <cell r="LB102" t="str">
            <v>(select)</v>
          </cell>
          <cell r="LC102" t="str">
            <v>(select)</v>
          </cell>
          <cell r="LD102">
            <v>0</v>
          </cell>
          <cell r="LE102">
            <v>0</v>
          </cell>
          <cell r="LF102" t="str">
            <v>(select)</v>
          </cell>
          <cell r="LG102">
            <v>0</v>
          </cell>
          <cell r="LH102">
            <v>0</v>
          </cell>
          <cell r="LM102">
            <v>0</v>
          </cell>
          <cell r="LN102">
            <v>0</v>
          </cell>
          <cell r="LO102">
            <v>0</v>
          </cell>
          <cell r="LP102">
            <v>0</v>
          </cell>
          <cell r="LQ102">
            <v>0</v>
          </cell>
          <cell r="LR102">
            <v>0</v>
          </cell>
          <cell r="LS102" t="str">
            <v>2015-18 City-Wide Overhead - Communications Support</v>
          </cell>
          <cell r="LT102" t="str">
            <v>2015-18 City-Wide OH - Communications</v>
          </cell>
          <cell r="LU102" t="str">
            <v>2015-18 City-Wide OH - Communications</v>
          </cell>
          <cell r="LV102" t="b">
            <v>1</v>
          </cell>
          <cell r="LW102">
            <v>0</v>
          </cell>
          <cell r="LX102">
            <v>0</v>
          </cell>
          <cell r="LY102" t="str">
            <v>119</v>
          </cell>
        </row>
        <row r="103">
          <cell r="B103" t="str">
            <v>F5</v>
          </cell>
          <cell r="C103">
            <v>2017</v>
          </cell>
          <cell r="D103">
            <v>42657</v>
          </cell>
          <cell r="E103" t="str">
            <v>Finance Risk &amp; Bsness Planning</v>
          </cell>
          <cell r="F103" t="str">
            <v>(select)</v>
          </cell>
          <cell r="G103">
            <v>0</v>
          </cell>
          <cell r="H103" t="str">
            <v>Program</v>
          </cell>
          <cell r="I103" t="str">
            <v>Non-Capital</v>
          </cell>
          <cell r="J103" t="str">
            <v>No</v>
          </cell>
          <cell r="K103" t="str">
            <v>09. City-Wide</v>
          </cell>
          <cell r="L103" t="str">
            <v>C. City-Wide Overhead</v>
          </cell>
          <cell r="M103" t="str">
            <v>07. Other</v>
          </cell>
          <cell r="N103" t="str">
            <v>2015-18 REFM Facilities Capital Planning</v>
          </cell>
          <cell r="O103" t="str">
            <v>No</v>
          </cell>
          <cell r="P103" t="str">
            <v>January</v>
          </cell>
          <cell r="Q103">
            <v>2017</v>
          </cell>
          <cell r="R103" t="str">
            <v>December</v>
          </cell>
          <cell r="S103">
            <v>2018</v>
          </cell>
          <cell r="T103" t="str">
            <v>Existing asset/service</v>
          </cell>
          <cell r="U103" t="str">
            <v>Yes</v>
          </cell>
          <cell r="V103" t="str">
            <v>NCS-00098</v>
          </cell>
          <cell r="W103" t="str">
            <v>No</v>
          </cell>
          <cell r="X103" t="str">
            <v>(select)</v>
          </cell>
          <cell r="Y103" t="str">
            <v>No</v>
          </cell>
          <cell r="Z103" t="str">
            <v>Covers the cost of City staff providing facilities management support for the capital program.</v>
          </cell>
          <cell r="AA103" t="str">
            <v>Facilities department support for the capital related work undertaken or brought forward for consideration in 2017.</v>
          </cell>
          <cell r="AB103" t="str">
            <v>Provide other details/comments about program/project.</v>
          </cell>
          <cell r="AC103">
            <v>0</v>
          </cell>
          <cell r="AD103">
            <v>0</v>
          </cell>
          <cell r="AE103">
            <v>0</v>
          </cell>
          <cell r="AF103">
            <v>0</v>
          </cell>
          <cell r="AG103">
            <v>0</v>
          </cell>
          <cell r="AH103">
            <v>0</v>
          </cell>
          <cell r="AI103">
            <v>0</v>
          </cell>
          <cell r="AJ103">
            <v>0</v>
          </cell>
          <cell r="AK103">
            <v>0</v>
          </cell>
          <cell r="AL103">
            <v>1153000</v>
          </cell>
          <cell r="AM103">
            <v>288250</v>
          </cell>
          <cell r="AN103">
            <v>288250</v>
          </cell>
          <cell r="AO103">
            <v>288250</v>
          </cell>
          <cell r="AP103">
            <v>288250</v>
          </cell>
          <cell r="AQ103" t="str">
            <v>(select)</v>
          </cell>
          <cell r="AR103">
            <v>0</v>
          </cell>
          <cell r="AS103">
            <v>0</v>
          </cell>
          <cell r="AT103">
            <v>0</v>
          </cell>
          <cell r="AU103">
            <v>0</v>
          </cell>
          <cell r="AV103">
            <v>0</v>
          </cell>
          <cell r="AW103" t="str">
            <v>(select)</v>
          </cell>
          <cell r="AX103">
            <v>0</v>
          </cell>
          <cell r="AY103">
            <v>0</v>
          </cell>
          <cell r="AZ103">
            <v>0</v>
          </cell>
          <cell r="BA103">
            <v>0</v>
          </cell>
          <cell r="BB103">
            <v>0</v>
          </cell>
          <cell r="BC103" t="str">
            <v>(select)</v>
          </cell>
          <cell r="BD103">
            <v>0</v>
          </cell>
          <cell r="BE103">
            <v>0</v>
          </cell>
          <cell r="BF103">
            <v>0</v>
          </cell>
          <cell r="BG103">
            <v>0</v>
          </cell>
          <cell r="BH103">
            <v>0</v>
          </cell>
          <cell r="BI103" t="str">
            <v>(select)</v>
          </cell>
          <cell r="BJ103">
            <v>0</v>
          </cell>
          <cell r="BK103">
            <v>0</v>
          </cell>
          <cell r="BL103">
            <v>0</v>
          </cell>
          <cell r="BM103">
            <v>0</v>
          </cell>
          <cell r="BN103">
            <v>0</v>
          </cell>
          <cell r="BO103" t="str">
            <v>(select)</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t="str">
            <v>(select)</v>
          </cell>
          <cell r="CF103">
            <v>0</v>
          </cell>
          <cell r="CG103">
            <v>0</v>
          </cell>
          <cell r="CH103">
            <v>0</v>
          </cell>
          <cell r="CI103">
            <v>0</v>
          </cell>
          <cell r="CJ103">
            <v>0</v>
          </cell>
          <cell r="CK103">
            <v>0</v>
          </cell>
          <cell r="CL103">
            <v>0</v>
          </cell>
          <cell r="CM103">
            <v>0</v>
          </cell>
          <cell r="CN103">
            <v>0</v>
          </cell>
          <cell r="CO103">
            <v>0</v>
          </cell>
          <cell r="CP103">
            <v>1153000</v>
          </cell>
          <cell r="CQ103">
            <v>288250</v>
          </cell>
          <cell r="CR103">
            <v>288250</v>
          </cell>
          <cell r="CS103">
            <v>288250</v>
          </cell>
          <cell r="CT103">
            <v>288250</v>
          </cell>
          <cell r="CU103">
            <v>1153000</v>
          </cell>
          <cell r="CV103">
            <v>1153000</v>
          </cell>
          <cell r="CW103">
            <v>0</v>
          </cell>
          <cell r="CX103">
            <v>0</v>
          </cell>
          <cell r="CY103">
            <v>0</v>
          </cell>
          <cell r="CZ103" t="str">
            <v>(select)</v>
          </cell>
          <cell r="DA103">
            <v>0</v>
          </cell>
          <cell r="DB103">
            <v>0</v>
          </cell>
          <cell r="DC103">
            <v>0</v>
          </cell>
          <cell r="DD103">
            <v>0</v>
          </cell>
          <cell r="DE103">
            <v>0</v>
          </cell>
          <cell r="DF103" t="str">
            <v>(select)</v>
          </cell>
          <cell r="DG103">
            <v>0</v>
          </cell>
          <cell r="DH103">
            <v>0</v>
          </cell>
          <cell r="DI103">
            <v>0</v>
          </cell>
          <cell r="DJ103">
            <v>0</v>
          </cell>
          <cell r="DK103">
            <v>0</v>
          </cell>
          <cell r="DL103" t="str">
            <v>(select)</v>
          </cell>
          <cell r="DM103">
            <v>0</v>
          </cell>
          <cell r="DN103">
            <v>0</v>
          </cell>
          <cell r="DO103">
            <v>0</v>
          </cell>
          <cell r="DP103">
            <v>0</v>
          </cell>
          <cell r="DQ103">
            <v>0</v>
          </cell>
          <cell r="DR103" t="str">
            <v>(select)</v>
          </cell>
          <cell r="DS103">
            <v>0</v>
          </cell>
          <cell r="DT103">
            <v>0</v>
          </cell>
          <cell r="DU103">
            <v>0</v>
          </cell>
          <cell r="DV103">
            <v>0</v>
          </cell>
          <cell r="DW103">
            <v>0</v>
          </cell>
          <cell r="DX103" t="str">
            <v>(select)</v>
          </cell>
          <cell r="DY103">
            <v>0</v>
          </cell>
          <cell r="DZ103">
            <v>0</v>
          </cell>
          <cell r="EA103">
            <v>0</v>
          </cell>
          <cell r="EB103">
            <v>0</v>
          </cell>
          <cell r="EC103">
            <v>0</v>
          </cell>
          <cell r="ED103">
            <v>0</v>
          </cell>
          <cell r="EE103">
            <v>0</v>
          </cell>
          <cell r="EF103">
            <v>0</v>
          </cell>
          <cell r="EG103">
            <v>0</v>
          </cell>
          <cell r="EH103">
            <v>0</v>
          </cell>
          <cell r="EI103">
            <v>0</v>
          </cell>
          <cell r="EJ103">
            <v>0</v>
          </cell>
          <cell r="EK103">
            <v>0</v>
          </cell>
          <cell r="EL103">
            <v>0</v>
          </cell>
          <cell r="EM103">
            <v>0</v>
          </cell>
          <cell r="EN103" t="str">
            <v>(select)</v>
          </cell>
          <cell r="EO103">
            <v>0</v>
          </cell>
          <cell r="EP103">
            <v>0</v>
          </cell>
          <cell r="EQ103">
            <v>0</v>
          </cell>
          <cell r="ER103">
            <v>0</v>
          </cell>
          <cell r="ES103">
            <v>0</v>
          </cell>
          <cell r="ET103">
            <v>0</v>
          </cell>
          <cell r="EU103">
            <v>0</v>
          </cell>
          <cell r="EV103">
            <v>0</v>
          </cell>
          <cell r="EW103">
            <v>0</v>
          </cell>
          <cell r="EX103">
            <v>0</v>
          </cell>
          <cell r="EY103">
            <v>1153000</v>
          </cell>
          <cell r="EZ103">
            <v>1153000</v>
          </cell>
          <cell r="FA103">
            <v>0</v>
          </cell>
          <cell r="FB103">
            <v>0</v>
          </cell>
          <cell r="FC103">
            <v>0</v>
          </cell>
          <cell r="FD103">
            <v>2306000</v>
          </cell>
          <cell r="FE103">
            <v>0</v>
          </cell>
          <cell r="FF103">
            <v>0</v>
          </cell>
          <cell r="FG103">
            <v>0</v>
          </cell>
          <cell r="FH103">
            <v>0</v>
          </cell>
          <cell r="FI103">
            <v>0</v>
          </cell>
          <cell r="FJ103">
            <v>0</v>
          </cell>
          <cell r="FK103">
            <v>0</v>
          </cell>
          <cell r="FL103">
            <v>0</v>
          </cell>
          <cell r="FM103">
            <v>0</v>
          </cell>
          <cell r="FN103">
            <v>2306000</v>
          </cell>
          <cell r="FO103">
            <v>0</v>
          </cell>
          <cell r="FP103" t="str">
            <v>Estimate (possibility of variance &lt;25%)</v>
          </cell>
          <cell r="FQ103" t="str">
            <v>Provide any additional comments relating to the program/project budget.</v>
          </cell>
          <cell r="FR103">
            <v>0</v>
          </cell>
          <cell r="FS103">
            <v>0</v>
          </cell>
          <cell r="FT103">
            <v>0</v>
          </cell>
          <cell r="FU103">
            <v>0</v>
          </cell>
          <cell r="FV103">
            <v>0</v>
          </cell>
          <cell r="FW103">
            <v>0</v>
          </cell>
          <cell r="FX103" t="str">
            <v>(select)</v>
          </cell>
          <cell r="FY103">
            <v>0</v>
          </cell>
          <cell r="FZ103">
            <v>0</v>
          </cell>
          <cell r="GA103">
            <v>0</v>
          </cell>
          <cell r="GB103">
            <v>0</v>
          </cell>
          <cell r="GC103">
            <v>0</v>
          </cell>
          <cell r="GD103">
            <v>0</v>
          </cell>
          <cell r="GE103" t="str">
            <v>(select)</v>
          </cell>
          <cell r="GF103">
            <v>0</v>
          </cell>
          <cell r="GG103">
            <v>0</v>
          </cell>
          <cell r="GH103">
            <v>0</v>
          </cell>
          <cell r="GI103">
            <v>0</v>
          </cell>
          <cell r="GJ103">
            <v>0</v>
          </cell>
          <cell r="GK103">
            <v>0</v>
          </cell>
          <cell r="GL103" t="str">
            <v>(select)</v>
          </cell>
          <cell r="GM103">
            <v>0</v>
          </cell>
          <cell r="GN103">
            <v>0</v>
          </cell>
          <cell r="GO103">
            <v>0</v>
          </cell>
          <cell r="GP103">
            <v>0</v>
          </cell>
          <cell r="GQ103">
            <v>0</v>
          </cell>
          <cell r="GR103">
            <v>0</v>
          </cell>
          <cell r="GS103" t="str">
            <v>(select)</v>
          </cell>
          <cell r="GT103">
            <v>0</v>
          </cell>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t="str">
            <v>(select)</v>
          </cell>
          <cell r="HM103">
            <v>0</v>
          </cell>
          <cell r="HN103">
            <v>0</v>
          </cell>
          <cell r="HO103">
            <v>0</v>
          </cell>
          <cell r="HP103">
            <v>0</v>
          </cell>
          <cell r="HQ103">
            <v>0</v>
          </cell>
          <cell r="HR103">
            <v>0</v>
          </cell>
          <cell r="HS103" t="str">
            <v>(select)</v>
          </cell>
          <cell r="HT103">
            <v>0</v>
          </cell>
          <cell r="HU103">
            <v>0</v>
          </cell>
          <cell r="HV103">
            <v>0</v>
          </cell>
          <cell r="HW103">
            <v>0</v>
          </cell>
          <cell r="HX103">
            <v>0</v>
          </cell>
          <cell r="HY103">
            <v>0</v>
          </cell>
          <cell r="HZ103" t="str">
            <v>(select)</v>
          </cell>
          <cell r="IA103">
            <v>0</v>
          </cell>
          <cell r="IB103">
            <v>0</v>
          </cell>
          <cell r="IC103">
            <v>0</v>
          </cell>
          <cell r="ID103">
            <v>0</v>
          </cell>
          <cell r="IE103">
            <v>0</v>
          </cell>
          <cell r="IF103">
            <v>0</v>
          </cell>
          <cell r="IG103" t="str">
            <v>(select)</v>
          </cell>
          <cell r="IH103">
            <v>0</v>
          </cell>
          <cell r="II103">
            <v>0</v>
          </cell>
          <cell r="IJ103">
            <v>0</v>
          </cell>
          <cell r="IK103">
            <v>0</v>
          </cell>
          <cell r="IL103">
            <v>0</v>
          </cell>
          <cell r="IM103">
            <v>0</v>
          </cell>
          <cell r="IN103">
            <v>0</v>
          </cell>
          <cell r="IO103">
            <v>0</v>
          </cell>
          <cell r="IP103">
            <v>0</v>
          </cell>
          <cell r="IQ103">
            <v>0</v>
          </cell>
          <cell r="IR103">
            <v>0</v>
          </cell>
          <cell r="IS103">
            <v>0</v>
          </cell>
          <cell r="IT103">
            <v>0</v>
          </cell>
          <cell r="IU103">
            <v>0</v>
          </cell>
          <cell r="IV103">
            <v>0</v>
          </cell>
          <cell r="IW103">
            <v>0</v>
          </cell>
          <cell r="IX103">
            <v>0</v>
          </cell>
          <cell r="IY103">
            <v>0</v>
          </cell>
          <cell r="IZ103" t="str">
            <v>Provide any additional information about expected operating impacts. Note: subject to annual operating budget review.</v>
          </cell>
          <cell r="JA103">
            <v>1153000</v>
          </cell>
          <cell r="JB103" t="str">
            <v xml:space="preserve">  (select)</v>
          </cell>
          <cell r="JC103">
            <v>0</v>
          </cell>
          <cell r="JD103" t="str">
            <v xml:space="preserve">  (select)</v>
          </cell>
          <cell r="JE103">
            <v>0</v>
          </cell>
          <cell r="JF103" t="str">
            <v xml:space="preserve">  (select)</v>
          </cell>
          <cell r="JG103">
            <v>0</v>
          </cell>
          <cell r="JH103">
            <v>0</v>
          </cell>
          <cell r="JI103">
            <v>1153000</v>
          </cell>
          <cell r="JJ103">
            <v>1153000</v>
          </cell>
          <cell r="JK103">
            <v>0</v>
          </cell>
          <cell r="JL103">
            <v>0</v>
          </cell>
          <cell r="JM103">
            <v>0</v>
          </cell>
          <cell r="JN103">
            <v>0</v>
          </cell>
          <cell r="JO103">
            <v>0</v>
          </cell>
          <cell r="JP103">
            <v>0</v>
          </cell>
          <cell r="JQ103">
            <v>0</v>
          </cell>
          <cell r="JR103">
            <v>0</v>
          </cell>
          <cell r="JS103">
            <v>0</v>
          </cell>
          <cell r="JT103">
            <v>0</v>
          </cell>
          <cell r="JU103">
            <v>1153000</v>
          </cell>
          <cell r="JV103">
            <v>1153000</v>
          </cell>
          <cell r="JW103">
            <v>0</v>
          </cell>
          <cell r="JX103">
            <v>0</v>
          </cell>
          <cell r="JY103">
            <v>0</v>
          </cell>
          <cell r="JZ103">
            <v>0</v>
          </cell>
          <cell r="KA103">
            <v>1153000</v>
          </cell>
          <cell r="KB103">
            <v>1153000</v>
          </cell>
          <cell r="KC103">
            <v>0</v>
          </cell>
          <cell r="KD103">
            <v>0</v>
          </cell>
          <cell r="KE103">
            <v>0</v>
          </cell>
          <cell r="KF103">
            <v>0</v>
          </cell>
          <cell r="KG103">
            <v>0</v>
          </cell>
          <cell r="KH103">
            <v>0</v>
          </cell>
          <cell r="KI103">
            <v>0</v>
          </cell>
          <cell r="KJ103">
            <v>0</v>
          </cell>
          <cell r="KK103">
            <v>0</v>
          </cell>
          <cell r="KL103">
            <v>0</v>
          </cell>
          <cell r="KM103">
            <v>1153000</v>
          </cell>
          <cell r="KN103" t="str">
            <v>(select)</v>
          </cell>
          <cell r="KO103">
            <v>0</v>
          </cell>
          <cell r="KP103" t="str">
            <v>(select)</v>
          </cell>
          <cell r="KQ103">
            <v>0</v>
          </cell>
          <cell r="KR103" t="str">
            <v>(select)</v>
          </cell>
          <cell r="KS103">
            <v>0</v>
          </cell>
          <cell r="KT103" t="str">
            <v>Source of funds for Value Proposition (e.g. Capital Plan Program)</v>
          </cell>
          <cell r="KU103" t="str">
            <v>Provide applicable source of funds comments (e.g. which area specific DCL, which reserve etc).</v>
          </cell>
          <cell r="KV103">
            <v>0</v>
          </cell>
          <cell r="KW103">
            <v>0</v>
          </cell>
          <cell r="KX103" t="str">
            <v>(select)</v>
          </cell>
          <cell r="KY103">
            <v>0</v>
          </cell>
          <cell r="KZ103" t="str">
            <v>(select)</v>
          </cell>
          <cell r="LA103">
            <v>0</v>
          </cell>
          <cell r="LB103" t="str">
            <v>(select)</v>
          </cell>
          <cell r="LC103" t="str">
            <v>(select)</v>
          </cell>
          <cell r="LD103">
            <v>0</v>
          </cell>
          <cell r="LE103">
            <v>0</v>
          </cell>
          <cell r="LF103" t="str">
            <v>(select)</v>
          </cell>
          <cell r="LG103">
            <v>0</v>
          </cell>
          <cell r="LH103">
            <v>0</v>
          </cell>
          <cell r="LM103">
            <v>0</v>
          </cell>
          <cell r="LN103">
            <v>0</v>
          </cell>
          <cell r="LO103">
            <v>0</v>
          </cell>
          <cell r="LP103">
            <v>0</v>
          </cell>
          <cell r="LQ103">
            <v>0</v>
          </cell>
          <cell r="LR103">
            <v>0</v>
          </cell>
          <cell r="LS103" t="str">
            <v>2015-18 REFM Facilities Capital Planning</v>
          </cell>
          <cell r="LT103" t="str">
            <v>2015-18 REFM Facilities Capital Planning</v>
          </cell>
          <cell r="LU103" t="str">
            <v>2015-18 REFM Facilities Capital Planning</v>
          </cell>
          <cell r="LV103" t="b">
            <v>1</v>
          </cell>
          <cell r="LW103">
            <v>0</v>
          </cell>
          <cell r="LX103">
            <v>0</v>
          </cell>
          <cell r="LY103" t="str">
            <v>119</v>
          </cell>
        </row>
        <row r="104">
          <cell r="B104" t="str">
            <v>T1</v>
          </cell>
          <cell r="C104">
            <v>2017</v>
          </cell>
          <cell r="D104">
            <v>42657</v>
          </cell>
          <cell r="E104" t="str">
            <v>HR, Digital Strategy &amp; IT</v>
          </cell>
          <cell r="F104" t="str">
            <v>HR, Digital Strategy &amp; IT</v>
          </cell>
          <cell r="G104" t="str">
            <v>Kirk Schoeffel</v>
          </cell>
          <cell r="H104" t="str">
            <v>Program</v>
          </cell>
          <cell r="I104" t="str">
            <v>Capital</v>
          </cell>
          <cell r="J104" t="str">
            <v>No</v>
          </cell>
          <cell r="K104" t="str">
            <v>08. Equipment and Technology</v>
          </cell>
          <cell r="L104" t="str">
            <v>B. Information Technology</v>
          </cell>
          <cell r="M104" t="str">
            <v>03. Replacement &amp; major upgrades</v>
          </cell>
          <cell r="N104" t="str">
            <v>2015-18 Infrastr Mtce/Upgr/Expand</v>
          </cell>
          <cell r="O104" t="str">
            <v>Yes</v>
          </cell>
          <cell r="P104" t="str">
            <v>January</v>
          </cell>
          <cell r="Q104">
            <v>2017</v>
          </cell>
          <cell r="R104" t="str">
            <v>December</v>
          </cell>
          <cell r="S104">
            <v>2018</v>
          </cell>
          <cell r="T104" t="str">
            <v>Existing asset/service</v>
          </cell>
          <cell r="U104" t="str">
            <v>Yes</v>
          </cell>
          <cell r="V104" t="str">
            <v>CUB-00126</v>
          </cell>
          <cell r="W104" t="str">
            <v>No</v>
          </cell>
          <cell r="X104" t="str">
            <v>(select)</v>
          </cell>
          <cell r="Y104" t="str">
            <v>No</v>
          </cell>
          <cell r="Z104" t="str">
            <v>This program provides for the replacement of end-of-life IT Infrastructure including servers, storage systems, networking and VOIP telecom equipment and related software. Initial work includes VOIP equipment at VPD and network security components (Firewall and IPS - Intrusion Protection System).</v>
          </cell>
          <cell r="AA104" t="str">
            <v>This program provides for the replacement of end-of-life IT Infrastructure including servers, storage systems, networking and VOIP telecom equipment and related software. Initial work includes VOIP equipment at VPD and network security components (Firewall and IPS - Intrusion Protection System). Equipment required to be purchased in 2017 for deployment/installation in 2018.</v>
          </cell>
          <cell r="AB104" t="str">
            <v>Provide other details/comments about program/project.</v>
          </cell>
          <cell r="AC104">
            <v>0</v>
          </cell>
          <cell r="AD104">
            <v>0</v>
          </cell>
          <cell r="AE104">
            <v>0</v>
          </cell>
          <cell r="AF104">
            <v>0</v>
          </cell>
          <cell r="AG104">
            <v>0</v>
          </cell>
          <cell r="AH104">
            <v>0</v>
          </cell>
          <cell r="AI104">
            <v>0</v>
          </cell>
          <cell r="AJ104">
            <v>0</v>
          </cell>
          <cell r="AK104">
            <v>0</v>
          </cell>
          <cell r="AL104">
            <v>320000</v>
          </cell>
          <cell r="AM104">
            <v>80000</v>
          </cell>
          <cell r="AN104">
            <v>80000</v>
          </cell>
          <cell r="AO104">
            <v>80000</v>
          </cell>
          <cell r="AP104">
            <v>80000</v>
          </cell>
          <cell r="AQ104" t="str">
            <v>(select)</v>
          </cell>
          <cell r="AR104">
            <v>0</v>
          </cell>
          <cell r="AS104">
            <v>0</v>
          </cell>
          <cell r="AT104">
            <v>0</v>
          </cell>
          <cell r="AU104">
            <v>0</v>
          </cell>
          <cell r="AV104">
            <v>0</v>
          </cell>
          <cell r="AW104" t="str">
            <v>(select)</v>
          </cell>
          <cell r="AX104">
            <v>0</v>
          </cell>
          <cell r="AY104">
            <v>0</v>
          </cell>
          <cell r="AZ104">
            <v>0</v>
          </cell>
          <cell r="BA104">
            <v>0</v>
          </cell>
          <cell r="BB104">
            <v>0</v>
          </cell>
          <cell r="BC104" t="str">
            <v>Yes</v>
          </cell>
          <cell r="BD104">
            <v>3800000</v>
          </cell>
          <cell r="BE104">
            <v>950000</v>
          </cell>
          <cell r="BF104">
            <v>950000</v>
          </cell>
          <cell r="BG104">
            <v>950000</v>
          </cell>
          <cell r="BH104">
            <v>950000</v>
          </cell>
          <cell r="BI104" t="str">
            <v>(select)</v>
          </cell>
          <cell r="BJ104">
            <v>0</v>
          </cell>
          <cell r="BK104">
            <v>0</v>
          </cell>
          <cell r="BL104">
            <v>0</v>
          </cell>
          <cell r="BM104">
            <v>0</v>
          </cell>
          <cell r="BN104">
            <v>0</v>
          </cell>
          <cell r="BO104" t="str">
            <v>(select)</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t="str">
            <v>(select)</v>
          </cell>
          <cell r="CF104">
            <v>0</v>
          </cell>
          <cell r="CG104">
            <v>0</v>
          </cell>
          <cell r="CH104">
            <v>0</v>
          </cell>
          <cell r="CI104">
            <v>0</v>
          </cell>
          <cell r="CJ104">
            <v>0</v>
          </cell>
          <cell r="CK104">
            <v>0</v>
          </cell>
          <cell r="CL104">
            <v>0</v>
          </cell>
          <cell r="CM104">
            <v>0</v>
          </cell>
          <cell r="CN104">
            <v>0</v>
          </cell>
          <cell r="CO104">
            <v>0</v>
          </cell>
          <cell r="CP104">
            <v>4120000</v>
          </cell>
          <cell r="CQ104">
            <v>1030000</v>
          </cell>
          <cell r="CR104">
            <v>1030000</v>
          </cell>
          <cell r="CS104">
            <v>1030000</v>
          </cell>
          <cell r="CT104">
            <v>1030000</v>
          </cell>
          <cell r="CU104">
            <v>320000</v>
          </cell>
          <cell r="CV104">
            <v>0</v>
          </cell>
          <cell r="CW104">
            <v>0</v>
          </cell>
          <cell r="CX104">
            <v>0</v>
          </cell>
          <cell r="CY104">
            <v>0</v>
          </cell>
          <cell r="CZ104" t="str">
            <v>(select)</v>
          </cell>
          <cell r="DA104">
            <v>0</v>
          </cell>
          <cell r="DB104">
            <v>0</v>
          </cell>
          <cell r="DC104">
            <v>0</v>
          </cell>
          <cell r="DD104">
            <v>0</v>
          </cell>
          <cell r="DE104">
            <v>0</v>
          </cell>
          <cell r="DF104" t="str">
            <v>(select)</v>
          </cell>
          <cell r="DG104">
            <v>0</v>
          </cell>
          <cell r="DH104">
            <v>0</v>
          </cell>
          <cell r="DI104">
            <v>0</v>
          </cell>
          <cell r="DJ104">
            <v>0</v>
          </cell>
          <cell r="DK104">
            <v>0</v>
          </cell>
          <cell r="DL104" t="str">
            <v>Yes</v>
          </cell>
          <cell r="DM104">
            <v>4800000</v>
          </cell>
          <cell r="DN104">
            <v>1000000</v>
          </cell>
          <cell r="DO104">
            <v>0</v>
          </cell>
          <cell r="DP104">
            <v>0</v>
          </cell>
          <cell r="DQ104">
            <v>0</v>
          </cell>
          <cell r="DR104" t="str">
            <v>(select)</v>
          </cell>
          <cell r="DS104">
            <v>0</v>
          </cell>
          <cell r="DT104">
            <v>0</v>
          </cell>
          <cell r="DU104">
            <v>0</v>
          </cell>
          <cell r="DV104">
            <v>0</v>
          </cell>
          <cell r="DW104">
            <v>0</v>
          </cell>
          <cell r="DX104" t="str">
            <v>(select)</v>
          </cell>
          <cell r="DY104">
            <v>0</v>
          </cell>
          <cell r="DZ104">
            <v>0</v>
          </cell>
          <cell r="EA104">
            <v>0</v>
          </cell>
          <cell r="EB104">
            <v>0</v>
          </cell>
          <cell r="EC104">
            <v>0</v>
          </cell>
          <cell r="ED104">
            <v>0</v>
          </cell>
          <cell r="EE104">
            <v>0</v>
          </cell>
          <cell r="EF104">
            <v>0</v>
          </cell>
          <cell r="EG104">
            <v>0</v>
          </cell>
          <cell r="EH104">
            <v>0</v>
          </cell>
          <cell r="EI104">
            <v>0</v>
          </cell>
          <cell r="EJ104">
            <v>0</v>
          </cell>
          <cell r="EK104">
            <v>0</v>
          </cell>
          <cell r="EL104">
            <v>0</v>
          </cell>
          <cell r="EM104">
            <v>0</v>
          </cell>
          <cell r="EN104" t="str">
            <v>(select)</v>
          </cell>
          <cell r="EO104">
            <v>0</v>
          </cell>
          <cell r="EP104">
            <v>0</v>
          </cell>
          <cell r="EQ104">
            <v>0</v>
          </cell>
          <cell r="ER104">
            <v>0</v>
          </cell>
          <cell r="ES104">
            <v>0</v>
          </cell>
          <cell r="ET104">
            <v>0</v>
          </cell>
          <cell r="EU104">
            <v>0</v>
          </cell>
          <cell r="EV104">
            <v>0</v>
          </cell>
          <cell r="EW104">
            <v>0</v>
          </cell>
          <cell r="EX104">
            <v>0</v>
          </cell>
          <cell r="EY104">
            <v>5120000</v>
          </cell>
          <cell r="EZ104">
            <v>1000000</v>
          </cell>
          <cell r="FA104">
            <v>0</v>
          </cell>
          <cell r="FB104">
            <v>0</v>
          </cell>
          <cell r="FC104">
            <v>0</v>
          </cell>
          <cell r="FD104">
            <v>320000</v>
          </cell>
          <cell r="FE104">
            <v>0</v>
          </cell>
          <cell r="FF104">
            <v>0</v>
          </cell>
          <cell r="FG104">
            <v>4800000</v>
          </cell>
          <cell r="FH104">
            <v>0</v>
          </cell>
          <cell r="FI104">
            <v>0</v>
          </cell>
          <cell r="FJ104">
            <v>0</v>
          </cell>
          <cell r="FK104">
            <v>0</v>
          </cell>
          <cell r="FL104">
            <v>0</v>
          </cell>
          <cell r="FM104">
            <v>0</v>
          </cell>
          <cell r="FN104">
            <v>5120000</v>
          </cell>
          <cell r="FO104">
            <v>208375</v>
          </cell>
          <cell r="FP104" t="str">
            <v>Firm Budget and or terms (possibility of variance &lt;10%)</v>
          </cell>
          <cell r="FQ104" t="str">
            <v>Provide any additional comments relating to the program/project budget.</v>
          </cell>
          <cell r="FR104">
            <v>0</v>
          </cell>
          <cell r="FS104">
            <v>0</v>
          </cell>
          <cell r="FT104">
            <v>0</v>
          </cell>
          <cell r="FU104">
            <v>0</v>
          </cell>
          <cell r="FV104">
            <v>0</v>
          </cell>
          <cell r="FW104">
            <v>0</v>
          </cell>
          <cell r="FX104" t="str">
            <v>(select)</v>
          </cell>
          <cell r="FY104">
            <v>0</v>
          </cell>
          <cell r="FZ104">
            <v>0</v>
          </cell>
          <cell r="GA104">
            <v>0</v>
          </cell>
          <cell r="GB104">
            <v>0</v>
          </cell>
          <cell r="GC104">
            <v>0</v>
          </cell>
          <cell r="GD104">
            <v>0</v>
          </cell>
          <cell r="GE104" t="str">
            <v>(select)</v>
          </cell>
          <cell r="GF104">
            <v>0</v>
          </cell>
          <cell r="GG104">
            <v>0</v>
          </cell>
          <cell r="GH104">
            <v>0</v>
          </cell>
          <cell r="GI104">
            <v>0</v>
          </cell>
          <cell r="GJ104">
            <v>0</v>
          </cell>
          <cell r="GK104">
            <v>0</v>
          </cell>
          <cell r="GL104" t="str">
            <v>(select)</v>
          </cell>
          <cell r="GM104">
            <v>0</v>
          </cell>
          <cell r="GN104">
            <v>0</v>
          </cell>
          <cell r="GO104">
            <v>0</v>
          </cell>
          <cell r="GP104">
            <v>0</v>
          </cell>
          <cell r="GQ104">
            <v>0</v>
          </cell>
          <cell r="GR104">
            <v>0</v>
          </cell>
          <cell r="GS104" t="str">
            <v>(select)</v>
          </cell>
          <cell r="GT104">
            <v>0</v>
          </cell>
          <cell r="GU104">
            <v>0</v>
          </cell>
          <cell r="GV104">
            <v>0</v>
          </cell>
          <cell r="GW104">
            <v>0</v>
          </cell>
          <cell r="GX104">
            <v>0</v>
          </cell>
          <cell r="GY104">
            <v>0</v>
          </cell>
          <cell r="GZ104">
            <v>0</v>
          </cell>
          <cell r="HA104">
            <v>0</v>
          </cell>
          <cell r="HB104">
            <v>0</v>
          </cell>
          <cell r="HC104">
            <v>0</v>
          </cell>
          <cell r="HD104">
            <v>0</v>
          </cell>
          <cell r="HE104">
            <v>0</v>
          </cell>
          <cell r="HF104">
            <v>0</v>
          </cell>
          <cell r="HG104">
            <v>0</v>
          </cell>
          <cell r="HH104">
            <v>0</v>
          </cell>
          <cell r="HI104">
            <v>0</v>
          </cell>
          <cell r="HJ104">
            <v>0</v>
          </cell>
          <cell r="HK104">
            <v>0</v>
          </cell>
          <cell r="HL104" t="str">
            <v>Other Expenses</v>
          </cell>
          <cell r="HM104">
            <v>80000</v>
          </cell>
          <cell r="HN104">
            <v>80000</v>
          </cell>
          <cell r="HO104">
            <v>80000</v>
          </cell>
          <cell r="HP104">
            <v>80000</v>
          </cell>
          <cell r="HQ104">
            <v>80000</v>
          </cell>
          <cell r="HR104">
            <v>400000</v>
          </cell>
          <cell r="HS104" t="str">
            <v>(select)</v>
          </cell>
          <cell r="HT104">
            <v>0</v>
          </cell>
          <cell r="HU104">
            <v>0</v>
          </cell>
          <cell r="HV104">
            <v>0</v>
          </cell>
          <cell r="HW104">
            <v>0</v>
          </cell>
          <cell r="HX104">
            <v>0</v>
          </cell>
          <cell r="HY104">
            <v>0</v>
          </cell>
          <cell r="HZ104" t="str">
            <v>(select)</v>
          </cell>
          <cell r="IA104">
            <v>0</v>
          </cell>
          <cell r="IB104">
            <v>0</v>
          </cell>
          <cell r="IC104">
            <v>0</v>
          </cell>
          <cell r="ID104">
            <v>0</v>
          </cell>
          <cell r="IE104">
            <v>0</v>
          </cell>
          <cell r="IF104">
            <v>0</v>
          </cell>
          <cell r="IG104" t="str">
            <v>(select)</v>
          </cell>
          <cell r="IH104">
            <v>0</v>
          </cell>
          <cell r="II104">
            <v>0</v>
          </cell>
          <cell r="IJ104">
            <v>0</v>
          </cell>
          <cell r="IK104">
            <v>0</v>
          </cell>
          <cell r="IL104">
            <v>0</v>
          </cell>
          <cell r="IM104">
            <v>0</v>
          </cell>
          <cell r="IN104">
            <v>80000</v>
          </cell>
          <cell r="IO104">
            <v>80000</v>
          </cell>
          <cell r="IP104">
            <v>80000</v>
          </cell>
          <cell r="IQ104">
            <v>80000</v>
          </cell>
          <cell r="IR104">
            <v>80000</v>
          </cell>
          <cell r="IS104">
            <v>400000</v>
          </cell>
          <cell r="IT104">
            <v>-80000</v>
          </cell>
          <cell r="IU104">
            <v>-80000</v>
          </cell>
          <cell r="IV104">
            <v>-80000</v>
          </cell>
          <cell r="IW104">
            <v>-80000</v>
          </cell>
          <cell r="IX104">
            <v>-80000</v>
          </cell>
          <cell r="IY104">
            <v>-400000</v>
          </cell>
          <cell r="IZ104" t="str">
            <v>Provide any additional information about expected operating impacts. Note: subject to annual operating budget review.</v>
          </cell>
          <cell r="JA104">
            <v>5120000</v>
          </cell>
          <cell r="JB104" t="str">
            <v xml:space="preserve">  (select)</v>
          </cell>
          <cell r="JC104">
            <v>0</v>
          </cell>
          <cell r="JD104" t="str">
            <v xml:space="preserve">  (select)</v>
          </cell>
          <cell r="JE104">
            <v>0</v>
          </cell>
          <cell r="JF104" t="str">
            <v xml:space="preserve">  (select)</v>
          </cell>
          <cell r="JG104">
            <v>0</v>
          </cell>
          <cell r="JH104">
            <v>0</v>
          </cell>
          <cell r="JI104">
            <v>5120000</v>
          </cell>
          <cell r="JJ104">
            <v>0</v>
          </cell>
          <cell r="JK104">
            <v>5120000</v>
          </cell>
          <cell r="JL104">
            <v>0</v>
          </cell>
          <cell r="JM104">
            <v>0</v>
          </cell>
          <cell r="JN104">
            <v>0</v>
          </cell>
          <cell r="JO104">
            <v>0</v>
          </cell>
          <cell r="JP104">
            <v>0</v>
          </cell>
          <cell r="JQ104">
            <v>0</v>
          </cell>
          <cell r="JR104">
            <v>0</v>
          </cell>
          <cell r="JS104">
            <v>0</v>
          </cell>
          <cell r="JT104">
            <v>0</v>
          </cell>
          <cell r="JU104">
            <v>5120000</v>
          </cell>
          <cell r="JV104">
            <v>4120000</v>
          </cell>
          <cell r="JW104">
            <v>0</v>
          </cell>
          <cell r="JX104">
            <v>0</v>
          </cell>
          <cell r="JY104">
            <v>0</v>
          </cell>
          <cell r="JZ104">
            <v>0</v>
          </cell>
          <cell r="KA104">
            <v>4120000</v>
          </cell>
          <cell r="KB104">
            <v>0</v>
          </cell>
          <cell r="KC104">
            <v>4120000</v>
          </cell>
          <cell r="KD104">
            <v>0</v>
          </cell>
          <cell r="KE104">
            <v>0</v>
          </cell>
          <cell r="KF104">
            <v>0</v>
          </cell>
          <cell r="KG104">
            <v>0</v>
          </cell>
          <cell r="KH104">
            <v>0</v>
          </cell>
          <cell r="KI104">
            <v>0</v>
          </cell>
          <cell r="KJ104">
            <v>0</v>
          </cell>
          <cell r="KK104">
            <v>0</v>
          </cell>
          <cell r="KL104">
            <v>0</v>
          </cell>
          <cell r="KM104">
            <v>4120000</v>
          </cell>
          <cell r="KN104" t="str">
            <v>(select)</v>
          </cell>
          <cell r="KO104">
            <v>0</v>
          </cell>
          <cell r="KP104" t="str">
            <v>(select)</v>
          </cell>
          <cell r="KQ104">
            <v>0</v>
          </cell>
          <cell r="KR104" t="str">
            <v>(select)</v>
          </cell>
          <cell r="KS104">
            <v>0</v>
          </cell>
          <cell r="KT104" t="str">
            <v>Source of funds for Value Proposition (e.g. Capital Plan Program)</v>
          </cell>
          <cell r="KU104" t="str">
            <v>Provide applicable source of funds comments (e.g. which area specific DCL, which reserve etc).</v>
          </cell>
          <cell r="KV104">
            <v>0</v>
          </cell>
          <cell r="KW104">
            <v>0</v>
          </cell>
          <cell r="KX104" t="str">
            <v>(select)</v>
          </cell>
          <cell r="KY104">
            <v>0</v>
          </cell>
          <cell r="KZ104" t="str">
            <v>(select)</v>
          </cell>
          <cell r="LA104">
            <v>0</v>
          </cell>
          <cell r="LB104" t="str">
            <v>(select)</v>
          </cell>
          <cell r="LC104" t="str">
            <v>Yes</v>
          </cell>
          <cell r="LD104" t="str">
            <v>Chris Tay</v>
          </cell>
          <cell r="LE104">
            <v>42657</v>
          </cell>
          <cell r="LF104" t="str">
            <v>(select)</v>
          </cell>
          <cell r="LG104" t="str">
            <v>Jessie Adcock</v>
          </cell>
          <cell r="LH104">
            <v>0</v>
          </cell>
          <cell r="LM104">
            <v>0</v>
          </cell>
          <cell r="LN104">
            <v>0</v>
          </cell>
          <cell r="LO104">
            <v>0</v>
          </cell>
          <cell r="LP104">
            <v>0</v>
          </cell>
          <cell r="LQ104">
            <v>0</v>
          </cell>
          <cell r="LR104">
            <v>0</v>
          </cell>
          <cell r="LS104" t="str">
            <v>IT Infrastructure Maintenance, Upgrade &amp; Expansion - City</v>
          </cell>
          <cell r="LT104" t="str">
            <v>2015-18 Infrastr Mtce/Upgr/Expand</v>
          </cell>
          <cell r="LU104" t="str">
            <v>2015-18 Infrastr Mtce/Upgr/Expand</v>
          </cell>
          <cell r="LV104" t="b">
            <v>1</v>
          </cell>
          <cell r="LW104">
            <v>0</v>
          </cell>
          <cell r="LX104">
            <v>0</v>
          </cell>
          <cell r="LY104" t="str">
            <v>114</v>
          </cell>
        </row>
        <row r="105">
          <cell r="B105" t="str">
            <v>T2</v>
          </cell>
          <cell r="C105">
            <v>2017</v>
          </cell>
          <cell r="D105">
            <v>42657</v>
          </cell>
          <cell r="E105" t="str">
            <v>HR, Digital Strategy &amp; IT</v>
          </cell>
          <cell r="F105" t="str">
            <v>HR, Digital Strategy &amp; IT</v>
          </cell>
          <cell r="G105" t="str">
            <v>Connie Zelter</v>
          </cell>
          <cell r="H105" t="str">
            <v>Program</v>
          </cell>
          <cell r="I105" t="str">
            <v>Capital</v>
          </cell>
          <cell r="J105" t="str">
            <v>No</v>
          </cell>
          <cell r="K105" t="str">
            <v>08. Equipment and Technology</v>
          </cell>
          <cell r="L105" t="str">
            <v>B. Information Technology</v>
          </cell>
          <cell r="M105" t="str">
            <v>03. Replacement &amp; major upgrades</v>
          </cell>
          <cell r="N105" t="str">
            <v>2015-18 Client Hardware Refresh Program</v>
          </cell>
          <cell r="O105" t="str">
            <v>Yes</v>
          </cell>
          <cell r="P105" t="str">
            <v>January</v>
          </cell>
          <cell r="Q105">
            <v>2017</v>
          </cell>
          <cell r="R105" t="str">
            <v>December</v>
          </cell>
          <cell r="S105">
            <v>2018</v>
          </cell>
          <cell r="T105" t="str">
            <v>Existing asset/service</v>
          </cell>
          <cell r="U105" t="str">
            <v>Yes</v>
          </cell>
          <cell r="V105" t="str">
            <v>CUB-00129</v>
          </cell>
          <cell r="W105" t="str">
            <v>No</v>
          </cell>
          <cell r="X105" t="str">
            <v>(select)</v>
          </cell>
          <cell r="Y105" t="str">
            <v>No</v>
          </cell>
          <cell r="Z105" t="str">
            <v xml:space="preserve">The City's current policy (in alignment with current industry best practices) is to perform a lifecycle replacement of tablet devices every 2 years, desktop and laptop computers every four years, and display devices every six years, the Client Hardware Refresh Program (CHRP) will purchase modern day equivalents for all such devices due for replacement in 2015. Specifically, the following quantities are slated for deployment in 2015: 1143 desktop computers 138 High Performance Computers 56 Regular Laptop Computers 141 Semi-Rugged Laptop Computers 170 Ultrabooks or Windows Tablets 31 Rugged Tablets 105 Apple iPads 2864 Regular Displays 127 Large Displays. Certain equipment will require purchase in 2017 for deployment/installation in 2018.
</v>
          </cell>
          <cell r="AA105" t="str">
            <v>Between 2015 and 2018, CHRP is expected to replace approximately 5900 desktop computers, 1400 laptop computers, 5000 display devices (once each), as well as replace approximately 700 tablet devices (twice each).</v>
          </cell>
          <cell r="AB105" t="str">
            <v>Provide other details/comments about program/project.</v>
          </cell>
          <cell r="AC105">
            <v>0</v>
          </cell>
          <cell r="AD105">
            <v>0</v>
          </cell>
          <cell r="AE105">
            <v>0</v>
          </cell>
          <cell r="AF105">
            <v>0</v>
          </cell>
          <cell r="AG105">
            <v>0</v>
          </cell>
          <cell r="AH105">
            <v>0</v>
          </cell>
          <cell r="AI105">
            <v>0</v>
          </cell>
          <cell r="AJ105">
            <v>0</v>
          </cell>
          <cell r="AK105">
            <v>0</v>
          </cell>
          <cell r="AL105">
            <v>400000</v>
          </cell>
          <cell r="AM105">
            <v>100000</v>
          </cell>
          <cell r="AN105">
            <v>100000</v>
          </cell>
          <cell r="AO105">
            <v>100000</v>
          </cell>
          <cell r="AP105">
            <v>100000</v>
          </cell>
          <cell r="AQ105" t="str">
            <v>(select)</v>
          </cell>
          <cell r="AR105">
            <v>0</v>
          </cell>
          <cell r="AS105">
            <v>0</v>
          </cell>
          <cell r="AT105">
            <v>0</v>
          </cell>
          <cell r="AU105">
            <v>0</v>
          </cell>
          <cell r="AV105">
            <v>0</v>
          </cell>
          <cell r="AW105" t="str">
            <v>(select)</v>
          </cell>
          <cell r="AX105">
            <v>0</v>
          </cell>
          <cell r="AY105">
            <v>0</v>
          </cell>
          <cell r="AZ105">
            <v>0</v>
          </cell>
          <cell r="BA105">
            <v>0</v>
          </cell>
          <cell r="BB105">
            <v>0</v>
          </cell>
          <cell r="BC105" t="str">
            <v>(select)</v>
          </cell>
          <cell r="BD105">
            <v>1500000</v>
          </cell>
          <cell r="BE105">
            <v>375000</v>
          </cell>
          <cell r="BF105">
            <v>375000</v>
          </cell>
          <cell r="BG105">
            <v>375000</v>
          </cell>
          <cell r="BH105">
            <v>375000</v>
          </cell>
          <cell r="BI105" t="str">
            <v>(select)</v>
          </cell>
          <cell r="BJ105">
            <v>0</v>
          </cell>
          <cell r="BK105">
            <v>0</v>
          </cell>
          <cell r="BL105">
            <v>0</v>
          </cell>
          <cell r="BM105">
            <v>0</v>
          </cell>
          <cell r="BN105">
            <v>0</v>
          </cell>
          <cell r="BO105" t="str">
            <v>(select)</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t="str">
            <v>(select)</v>
          </cell>
          <cell r="CF105">
            <v>0</v>
          </cell>
          <cell r="CG105">
            <v>0</v>
          </cell>
          <cell r="CH105">
            <v>0</v>
          </cell>
          <cell r="CI105">
            <v>0</v>
          </cell>
          <cell r="CJ105">
            <v>0</v>
          </cell>
          <cell r="CK105">
            <v>0</v>
          </cell>
          <cell r="CL105">
            <v>0</v>
          </cell>
          <cell r="CM105">
            <v>0</v>
          </cell>
          <cell r="CN105">
            <v>0</v>
          </cell>
          <cell r="CO105">
            <v>0</v>
          </cell>
          <cell r="CP105">
            <v>1900000</v>
          </cell>
          <cell r="CQ105">
            <v>475000</v>
          </cell>
          <cell r="CR105">
            <v>475000</v>
          </cell>
          <cell r="CS105">
            <v>475000</v>
          </cell>
          <cell r="CT105">
            <v>475000</v>
          </cell>
          <cell r="CU105">
            <v>930000</v>
          </cell>
          <cell r="CV105">
            <v>530000</v>
          </cell>
          <cell r="CW105">
            <v>0</v>
          </cell>
          <cell r="CX105">
            <v>0</v>
          </cell>
          <cell r="CY105">
            <v>0</v>
          </cell>
          <cell r="CZ105" t="str">
            <v>(select)</v>
          </cell>
          <cell r="DA105">
            <v>0</v>
          </cell>
          <cell r="DB105">
            <v>0</v>
          </cell>
          <cell r="DC105">
            <v>0</v>
          </cell>
          <cell r="DD105">
            <v>0</v>
          </cell>
          <cell r="DE105">
            <v>0</v>
          </cell>
          <cell r="DF105" t="str">
            <v>(select)</v>
          </cell>
          <cell r="DG105">
            <v>0</v>
          </cell>
          <cell r="DH105">
            <v>0</v>
          </cell>
          <cell r="DI105">
            <v>0</v>
          </cell>
          <cell r="DJ105">
            <v>0</v>
          </cell>
          <cell r="DK105">
            <v>0</v>
          </cell>
          <cell r="DL105" t="str">
            <v>(select)</v>
          </cell>
          <cell r="DM105">
            <v>4070000</v>
          </cell>
          <cell r="DN105">
            <v>2570000</v>
          </cell>
          <cell r="DO105">
            <v>0</v>
          </cell>
          <cell r="DP105">
            <v>0</v>
          </cell>
          <cell r="DQ105">
            <v>0</v>
          </cell>
          <cell r="DR105" t="str">
            <v>(select)</v>
          </cell>
          <cell r="DS105">
            <v>0</v>
          </cell>
          <cell r="DT105">
            <v>0</v>
          </cell>
          <cell r="DU105">
            <v>0</v>
          </cell>
          <cell r="DV105">
            <v>0</v>
          </cell>
          <cell r="DW105">
            <v>0</v>
          </cell>
          <cell r="DX105" t="str">
            <v>(select)</v>
          </cell>
          <cell r="DY105">
            <v>0</v>
          </cell>
          <cell r="DZ105">
            <v>0</v>
          </cell>
          <cell r="EA105">
            <v>0</v>
          </cell>
          <cell r="EB105">
            <v>0</v>
          </cell>
          <cell r="EC105">
            <v>0</v>
          </cell>
          <cell r="ED105">
            <v>0</v>
          </cell>
          <cell r="EE105">
            <v>0</v>
          </cell>
          <cell r="EF105">
            <v>0</v>
          </cell>
          <cell r="EG105">
            <v>0</v>
          </cell>
          <cell r="EH105">
            <v>0</v>
          </cell>
          <cell r="EI105">
            <v>0</v>
          </cell>
          <cell r="EJ105">
            <v>0</v>
          </cell>
          <cell r="EK105">
            <v>0</v>
          </cell>
          <cell r="EL105">
            <v>0</v>
          </cell>
          <cell r="EM105">
            <v>0</v>
          </cell>
          <cell r="EN105" t="str">
            <v>(select)</v>
          </cell>
          <cell r="EO105">
            <v>0</v>
          </cell>
          <cell r="EP105">
            <v>0</v>
          </cell>
          <cell r="EQ105">
            <v>0</v>
          </cell>
          <cell r="ER105">
            <v>0</v>
          </cell>
          <cell r="ES105">
            <v>0</v>
          </cell>
          <cell r="ET105">
            <v>0</v>
          </cell>
          <cell r="EU105">
            <v>0</v>
          </cell>
          <cell r="EV105">
            <v>0</v>
          </cell>
          <cell r="EW105">
            <v>0</v>
          </cell>
          <cell r="EX105">
            <v>0</v>
          </cell>
          <cell r="EY105">
            <v>5000000</v>
          </cell>
          <cell r="EZ105">
            <v>3100000</v>
          </cell>
          <cell r="FA105">
            <v>0</v>
          </cell>
          <cell r="FB105">
            <v>0</v>
          </cell>
          <cell r="FC105">
            <v>0</v>
          </cell>
          <cell r="FD105">
            <v>930000</v>
          </cell>
          <cell r="FE105">
            <v>0</v>
          </cell>
          <cell r="FF105">
            <v>0</v>
          </cell>
          <cell r="FG105">
            <v>4070000</v>
          </cell>
          <cell r="FH105">
            <v>0</v>
          </cell>
          <cell r="FI105">
            <v>0</v>
          </cell>
          <cell r="FJ105">
            <v>0</v>
          </cell>
          <cell r="FK105">
            <v>0</v>
          </cell>
          <cell r="FL105">
            <v>0</v>
          </cell>
          <cell r="FM105">
            <v>0</v>
          </cell>
          <cell r="FN105">
            <v>5000000</v>
          </cell>
          <cell r="FO105">
            <v>945374</v>
          </cell>
          <cell r="FP105" t="str">
            <v>Firm Budget and or terms (possibility of variance &lt;10%)</v>
          </cell>
          <cell r="FQ105" t="str">
            <v>Provide any additional comments relating to the program/project budget.</v>
          </cell>
          <cell r="FR105">
            <v>0</v>
          </cell>
          <cell r="FS105">
            <v>0</v>
          </cell>
          <cell r="FT105">
            <v>0</v>
          </cell>
          <cell r="FU105">
            <v>0</v>
          </cell>
          <cell r="FV105">
            <v>0</v>
          </cell>
          <cell r="FW105">
            <v>0</v>
          </cell>
          <cell r="FX105" t="str">
            <v>(select)</v>
          </cell>
          <cell r="FY105">
            <v>0</v>
          </cell>
          <cell r="FZ105">
            <v>0</v>
          </cell>
          <cell r="GA105">
            <v>0</v>
          </cell>
          <cell r="GB105">
            <v>0</v>
          </cell>
          <cell r="GC105">
            <v>0</v>
          </cell>
          <cell r="GD105">
            <v>0</v>
          </cell>
          <cell r="GE105" t="str">
            <v>(select)</v>
          </cell>
          <cell r="GF105">
            <v>0</v>
          </cell>
          <cell r="GG105">
            <v>0</v>
          </cell>
          <cell r="GH105">
            <v>0</v>
          </cell>
          <cell r="GI105">
            <v>0</v>
          </cell>
          <cell r="GJ105">
            <v>0</v>
          </cell>
          <cell r="GK105">
            <v>0</v>
          </cell>
          <cell r="GL105" t="str">
            <v>(select)</v>
          </cell>
          <cell r="GM105">
            <v>0</v>
          </cell>
          <cell r="GN105">
            <v>0</v>
          </cell>
          <cell r="GO105">
            <v>0</v>
          </cell>
          <cell r="GP105">
            <v>0</v>
          </cell>
          <cell r="GQ105">
            <v>0</v>
          </cell>
          <cell r="GR105">
            <v>0</v>
          </cell>
          <cell r="GS105" t="str">
            <v>(select)</v>
          </cell>
          <cell r="GT105">
            <v>0</v>
          </cell>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t="str">
            <v>Other Expenses</v>
          </cell>
          <cell r="HM105">
            <v>0</v>
          </cell>
          <cell r="HN105">
            <v>0</v>
          </cell>
          <cell r="HO105">
            <v>0</v>
          </cell>
          <cell r="HP105">
            <v>0</v>
          </cell>
          <cell r="HQ105">
            <v>0</v>
          </cell>
          <cell r="HR105">
            <v>0</v>
          </cell>
          <cell r="HS105" t="str">
            <v>(select)</v>
          </cell>
          <cell r="HT105">
            <v>0</v>
          </cell>
          <cell r="HU105">
            <v>0</v>
          </cell>
          <cell r="HV105">
            <v>0</v>
          </cell>
          <cell r="HW105">
            <v>0</v>
          </cell>
          <cell r="HX105">
            <v>0</v>
          </cell>
          <cell r="HY105">
            <v>0</v>
          </cell>
          <cell r="HZ105" t="str">
            <v>(select)</v>
          </cell>
          <cell r="IA105">
            <v>0</v>
          </cell>
          <cell r="IB105">
            <v>0</v>
          </cell>
          <cell r="IC105">
            <v>0</v>
          </cell>
          <cell r="ID105">
            <v>0</v>
          </cell>
          <cell r="IE105">
            <v>0</v>
          </cell>
          <cell r="IF105">
            <v>0</v>
          </cell>
          <cell r="IG105" t="str">
            <v>(select)</v>
          </cell>
          <cell r="IH105">
            <v>0</v>
          </cell>
          <cell r="II105">
            <v>0</v>
          </cell>
          <cell r="IJ105">
            <v>0</v>
          </cell>
          <cell r="IK105">
            <v>0</v>
          </cell>
          <cell r="IL105">
            <v>0</v>
          </cell>
          <cell r="IM105">
            <v>0</v>
          </cell>
          <cell r="IN105">
            <v>0</v>
          </cell>
          <cell r="IO105">
            <v>0</v>
          </cell>
          <cell r="IP105">
            <v>0</v>
          </cell>
          <cell r="IQ105">
            <v>0</v>
          </cell>
          <cell r="IR105">
            <v>0</v>
          </cell>
          <cell r="IS105">
            <v>0</v>
          </cell>
          <cell r="IT105">
            <v>0</v>
          </cell>
          <cell r="IU105">
            <v>0</v>
          </cell>
          <cell r="IV105">
            <v>0</v>
          </cell>
          <cell r="IW105">
            <v>0</v>
          </cell>
          <cell r="IX105">
            <v>0</v>
          </cell>
          <cell r="IY105">
            <v>0</v>
          </cell>
          <cell r="IZ105" t="str">
            <v>Provide any additional information about expected operating impacts. Note: subject to annual operating budget review.</v>
          </cell>
          <cell r="JA105">
            <v>5000000</v>
          </cell>
          <cell r="JB105" t="str">
            <v xml:space="preserve">  (select)</v>
          </cell>
          <cell r="JC105">
            <v>0</v>
          </cell>
          <cell r="JD105" t="str">
            <v xml:space="preserve">  (select)</v>
          </cell>
          <cell r="JE105">
            <v>0</v>
          </cell>
          <cell r="JF105" t="str">
            <v xml:space="preserve">  (select)</v>
          </cell>
          <cell r="JG105">
            <v>0</v>
          </cell>
          <cell r="JH105">
            <v>0</v>
          </cell>
          <cell r="JI105">
            <v>5000000</v>
          </cell>
          <cell r="JJ105">
            <v>5000000</v>
          </cell>
          <cell r="JK105">
            <v>0</v>
          </cell>
          <cell r="JL105">
            <v>0</v>
          </cell>
          <cell r="JM105">
            <v>0</v>
          </cell>
          <cell r="JN105">
            <v>0</v>
          </cell>
          <cell r="JO105">
            <v>0</v>
          </cell>
          <cell r="JP105">
            <v>0</v>
          </cell>
          <cell r="JQ105">
            <v>0</v>
          </cell>
          <cell r="JR105">
            <v>0</v>
          </cell>
          <cell r="JS105">
            <v>0</v>
          </cell>
          <cell r="JT105">
            <v>0</v>
          </cell>
          <cell r="JU105">
            <v>5000000</v>
          </cell>
          <cell r="JV105">
            <v>1900000</v>
          </cell>
          <cell r="JW105">
            <v>0</v>
          </cell>
          <cell r="JX105">
            <v>0</v>
          </cell>
          <cell r="JY105">
            <v>0</v>
          </cell>
          <cell r="JZ105">
            <v>0</v>
          </cell>
          <cell r="KA105">
            <v>1900000</v>
          </cell>
          <cell r="KB105">
            <v>1900000</v>
          </cell>
          <cell r="KC105">
            <v>0</v>
          </cell>
          <cell r="KD105">
            <v>0</v>
          </cell>
          <cell r="KE105">
            <v>0</v>
          </cell>
          <cell r="KF105">
            <v>0</v>
          </cell>
          <cell r="KG105">
            <v>0</v>
          </cell>
          <cell r="KH105">
            <v>0</v>
          </cell>
          <cell r="KI105">
            <v>0</v>
          </cell>
          <cell r="KJ105">
            <v>0</v>
          </cell>
          <cell r="KK105">
            <v>0</v>
          </cell>
          <cell r="KL105">
            <v>0</v>
          </cell>
          <cell r="KM105">
            <v>1900000</v>
          </cell>
          <cell r="KN105" t="str">
            <v>(select)</v>
          </cell>
          <cell r="KO105">
            <v>0</v>
          </cell>
          <cell r="KP105" t="str">
            <v>(select)</v>
          </cell>
          <cell r="KQ105">
            <v>0</v>
          </cell>
          <cell r="KR105" t="str">
            <v>(select)</v>
          </cell>
          <cell r="KS105">
            <v>0</v>
          </cell>
          <cell r="KT105" t="str">
            <v>Source of funds for Value Proposition (e.g. Capital Plan Program)</v>
          </cell>
          <cell r="KU105" t="str">
            <v>Provide applicable source of funds comments (e.g. which area specific DCL, which reserve etc).</v>
          </cell>
          <cell r="KV105">
            <v>0</v>
          </cell>
          <cell r="KW105">
            <v>0</v>
          </cell>
          <cell r="KX105" t="str">
            <v>(select)</v>
          </cell>
          <cell r="KY105">
            <v>0</v>
          </cell>
          <cell r="KZ105" t="str">
            <v>(select)</v>
          </cell>
          <cell r="LA105">
            <v>0</v>
          </cell>
          <cell r="LB105" t="str">
            <v>(select)</v>
          </cell>
          <cell r="LC105" t="str">
            <v>Yes</v>
          </cell>
          <cell r="LD105" t="str">
            <v>Chris Tay</v>
          </cell>
          <cell r="LE105">
            <v>42657</v>
          </cell>
          <cell r="LF105" t="str">
            <v>(select)</v>
          </cell>
          <cell r="LG105">
            <v>0</v>
          </cell>
          <cell r="LH105">
            <v>0</v>
          </cell>
          <cell r="LM105">
            <v>0</v>
          </cell>
          <cell r="LN105">
            <v>0</v>
          </cell>
          <cell r="LO105">
            <v>0</v>
          </cell>
          <cell r="LP105">
            <v>0</v>
          </cell>
          <cell r="LQ105">
            <v>0</v>
          </cell>
          <cell r="LR105">
            <v>0</v>
          </cell>
          <cell r="LS105" t="str">
            <v>Client Hardware Refresh Program</v>
          </cell>
          <cell r="LT105" t="str">
            <v>2015-18 Client Hardware Refresh Program</v>
          </cell>
          <cell r="LU105" t="str">
            <v>2015-18 Client Hardware Refresh Program</v>
          </cell>
          <cell r="LV105" t="b">
            <v>1</v>
          </cell>
          <cell r="LW105">
            <v>0</v>
          </cell>
          <cell r="LX105">
            <v>0</v>
          </cell>
          <cell r="LY105" t="str">
            <v>114</v>
          </cell>
        </row>
        <row r="106">
          <cell r="B106" t="str">
            <v>T3</v>
          </cell>
          <cell r="C106">
            <v>2017</v>
          </cell>
          <cell r="D106">
            <v>42657</v>
          </cell>
          <cell r="E106" t="str">
            <v>HR, Digital Strategy &amp; IT</v>
          </cell>
          <cell r="F106" t="str">
            <v>HR, Digital Strategy &amp; IT</v>
          </cell>
          <cell r="G106" t="str">
            <v>Tadhg Healy</v>
          </cell>
          <cell r="H106" t="str">
            <v>Program</v>
          </cell>
          <cell r="I106" t="str">
            <v>Capital</v>
          </cell>
          <cell r="J106" t="str">
            <v>Both Internal &amp; External</v>
          </cell>
          <cell r="K106" t="str">
            <v>08. Equipment and Technology</v>
          </cell>
          <cell r="L106" t="str">
            <v>B. Information Technology</v>
          </cell>
          <cell r="M106" t="str">
            <v xml:space="preserve">04. New </v>
          </cell>
          <cell r="N106" t="str">
            <v>Digital Strategy - Staff &amp; Public WiFi</v>
          </cell>
          <cell r="O106" t="str">
            <v>No</v>
          </cell>
          <cell r="P106" t="str">
            <v>January</v>
          </cell>
          <cell r="Q106">
            <v>2017</v>
          </cell>
          <cell r="R106" t="str">
            <v>December</v>
          </cell>
          <cell r="S106">
            <v>2018</v>
          </cell>
          <cell r="T106" t="str">
            <v>Existing asset/service</v>
          </cell>
          <cell r="U106" t="str">
            <v>Yes</v>
          </cell>
          <cell r="V106" t="str">
            <v>CUB-00130</v>
          </cell>
          <cell r="W106" t="str">
            <v>No</v>
          </cell>
          <cell r="X106" t="str">
            <v>(select)</v>
          </cell>
          <cell r="Y106" t="str">
            <v>No</v>
          </cell>
          <cell r="Z106" t="str">
            <v>The City of Vancouver Wi-Fi Program creates a unified strategy for both Staff and Public Wi-Fi provision. The Program will be implemented, fundamentally, under two distinct deployment models:
- Direct Funding: City of Vancouver ‘Managed Wi-Fi’ - Managed by IT Dept. &amp; VPL 
• Staff Wi-Fi network expansion 
• Public Wi-Fi (Direct Funding) network expansion across ‘identified strategic priority locations’
- Vendor/Partner Agreements: Public-Private-Partnerships (‘Market Events’ &amp; Unsolicited Requests) – Program Developed/Managed by Digital Services Manager
• Staff Wi-Fi access to be negotiated into P3 arrangements
• Public Wi-Fi access to be negotiated as an amenity requirement for private partner network build and access to City infrastructure
For the purposes of the Public Wi-Fi Program, “Public Wi-Fi” is defined as: 
• A wireless local area network that is accessible to the public through: a) guest access for no charge, b) a value-added service to an authorized subscriber, OR c) a paid subscriber of mobile internet services from the provider.
Determine if require commitment in 2017 for 2018 spend - require multi-year funding.</v>
          </cell>
          <cell r="AA106" t="str">
            <v>Prepare RFEOI September 30, 2014
Distribute RFEOI &amp; Manage RFEOI responses (e.g. informational meetings) November 16 – December 31, 2014
Assess RFEOI responses January 1 – 31, 2015
Establish Qualified Vendor list February 1 – 14, 2015
Determine Project Requirements with qualified vendor(s) February 15 – March 31, 2015
Project Design April 1 – June 30, 2015
Project Construction July 1 - ongoing</v>
          </cell>
          <cell r="AB106" t="str">
            <v>Provide other details/comments about program/project.</v>
          </cell>
          <cell r="AC106" t="str">
            <v>168 staff wiFi access points (38 in 2015)</v>
          </cell>
          <cell r="AD106">
            <v>168</v>
          </cell>
          <cell r="AE106" t="str">
            <v>access points</v>
          </cell>
          <cell r="AF106" t="str">
            <v>120 public WiFi IT managed public access points (36 in 2015)</v>
          </cell>
          <cell r="AG106">
            <v>120</v>
          </cell>
          <cell r="AH106" t="str">
            <v>access points</v>
          </cell>
          <cell r="AI106" t="str">
            <v>approx 43 initial locations enabled with WiFi (public - private partnership)</v>
          </cell>
          <cell r="AJ106">
            <v>43</v>
          </cell>
          <cell r="AK106" t="str">
            <v>WiFi enabled locations</v>
          </cell>
          <cell r="AL106">
            <v>100000</v>
          </cell>
          <cell r="AM106">
            <v>25000</v>
          </cell>
          <cell r="AN106">
            <v>25000</v>
          </cell>
          <cell r="AO106">
            <v>25000</v>
          </cell>
          <cell r="AP106">
            <v>25000</v>
          </cell>
          <cell r="AQ106" t="str">
            <v>(select)</v>
          </cell>
          <cell r="AR106">
            <v>0</v>
          </cell>
          <cell r="AS106">
            <v>0</v>
          </cell>
          <cell r="AT106">
            <v>0</v>
          </cell>
          <cell r="AU106">
            <v>0</v>
          </cell>
          <cell r="AV106">
            <v>0</v>
          </cell>
          <cell r="AW106" t="str">
            <v>(select)</v>
          </cell>
          <cell r="AX106">
            <v>0</v>
          </cell>
          <cell r="AY106">
            <v>0</v>
          </cell>
          <cell r="AZ106">
            <v>0</v>
          </cell>
          <cell r="BA106">
            <v>0</v>
          </cell>
          <cell r="BB106">
            <v>0</v>
          </cell>
          <cell r="BC106" t="str">
            <v>(select)</v>
          </cell>
          <cell r="BD106">
            <v>100000</v>
          </cell>
          <cell r="BE106">
            <v>25000</v>
          </cell>
          <cell r="BF106">
            <v>25000</v>
          </cell>
          <cell r="BG106">
            <v>25000</v>
          </cell>
          <cell r="BH106">
            <v>25000</v>
          </cell>
          <cell r="BI106" t="str">
            <v>(select)</v>
          </cell>
          <cell r="BJ106">
            <v>80000</v>
          </cell>
          <cell r="BK106">
            <v>20000</v>
          </cell>
          <cell r="BL106">
            <v>20000</v>
          </cell>
          <cell r="BM106">
            <v>20000</v>
          </cell>
          <cell r="BN106">
            <v>20000</v>
          </cell>
          <cell r="BO106" t="str">
            <v>(select)</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t="str">
            <v>(select)</v>
          </cell>
          <cell r="CF106">
            <v>0</v>
          </cell>
          <cell r="CG106">
            <v>0</v>
          </cell>
          <cell r="CH106">
            <v>0</v>
          </cell>
          <cell r="CI106">
            <v>0</v>
          </cell>
          <cell r="CJ106">
            <v>0</v>
          </cell>
          <cell r="CK106">
            <v>0</v>
          </cell>
          <cell r="CL106">
            <v>0</v>
          </cell>
          <cell r="CM106">
            <v>0</v>
          </cell>
          <cell r="CN106">
            <v>0</v>
          </cell>
          <cell r="CO106">
            <v>0</v>
          </cell>
          <cell r="CP106">
            <v>280000</v>
          </cell>
          <cell r="CQ106">
            <v>70000</v>
          </cell>
          <cell r="CR106">
            <v>70000</v>
          </cell>
          <cell r="CS106">
            <v>70000</v>
          </cell>
          <cell r="CT106">
            <v>70000</v>
          </cell>
          <cell r="CU106">
            <v>100000</v>
          </cell>
          <cell r="CV106">
            <v>100000</v>
          </cell>
          <cell r="CW106">
            <v>0</v>
          </cell>
          <cell r="CX106">
            <v>0</v>
          </cell>
          <cell r="CY106">
            <v>0</v>
          </cell>
          <cell r="CZ106" t="str">
            <v>(select)</v>
          </cell>
          <cell r="DA106">
            <v>0</v>
          </cell>
          <cell r="DB106">
            <v>0</v>
          </cell>
          <cell r="DC106">
            <v>0</v>
          </cell>
          <cell r="DD106">
            <v>0</v>
          </cell>
          <cell r="DE106">
            <v>0</v>
          </cell>
          <cell r="DF106" t="str">
            <v>(select)</v>
          </cell>
          <cell r="DG106">
            <v>0</v>
          </cell>
          <cell r="DH106">
            <v>0</v>
          </cell>
          <cell r="DI106">
            <v>0</v>
          </cell>
          <cell r="DJ106">
            <v>0</v>
          </cell>
          <cell r="DK106">
            <v>0</v>
          </cell>
          <cell r="DL106" t="str">
            <v>(select)</v>
          </cell>
          <cell r="DM106">
            <v>100000</v>
          </cell>
          <cell r="DN106">
            <v>230000</v>
          </cell>
          <cell r="DO106">
            <v>0</v>
          </cell>
          <cell r="DP106">
            <v>0</v>
          </cell>
          <cell r="DQ106">
            <v>0</v>
          </cell>
          <cell r="DR106" t="str">
            <v>(select)</v>
          </cell>
          <cell r="DS106">
            <v>80000</v>
          </cell>
          <cell r="DT106">
            <v>80000</v>
          </cell>
          <cell r="DU106">
            <v>0</v>
          </cell>
          <cell r="DV106">
            <v>0</v>
          </cell>
          <cell r="DW106">
            <v>0</v>
          </cell>
          <cell r="DX106" t="str">
            <v>(select)</v>
          </cell>
          <cell r="DY106">
            <v>0</v>
          </cell>
          <cell r="DZ106">
            <v>0</v>
          </cell>
          <cell r="EA106">
            <v>0</v>
          </cell>
          <cell r="EB106">
            <v>0</v>
          </cell>
          <cell r="EC106">
            <v>0</v>
          </cell>
          <cell r="ED106">
            <v>0</v>
          </cell>
          <cell r="EE106">
            <v>0</v>
          </cell>
          <cell r="EF106">
            <v>0</v>
          </cell>
          <cell r="EG106">
            <v>0</v>
          </cell>
          <cell r="EH106">
            <v>0</v>
          </cell>
          <cell r="EI106">
            <v>0</v>
          </cell>
          <cell r="EJ106">
            <v>0</v>
          </cell>
          <cell r="EK106">
            <v>0</v>
          </cell>
          <cell r="EL106">
            <v>0</v>
          </cell>
          <cell r="EM106">
            <v>0</v>
          </cell>
          <cell r="EN106" t="str">
            <v>(select)</v>
          </cell>
          <cell r="EO106">
            <v>0</v>
          </cell>
          <cell r="EP106">
            <v>0</v>
          </cell>
          <cell r="EQ106">
            <v>0</v>
          </cell>
          <cell r="ER106">
            <v>0</v>
          </cell>
          <cell r="ES106">
            <v>0</v>
          </cell>
          <cell r="ET106">
            <v>0</v>
          </cell>
          <cell r="EU106">
            <v>0</v>
          </cell>
          <cell r="EV106">
            <v>0</v>
          </cell>
          <cell r="EW106">
            <v>0</v>
          </cell>
          <cell r="EX106">
            <v>0</v>
          </cell>
          <cell r="EY106">
            <v>280000</v>
          </cell>
          <cell r="EZ106">
            <v>410000</v>
          </cell>
          <cell r="FA106">
            <v>0</v>
          </cell>
          <cell r="FB106">
            <v>0</v>
          </cell>
          <cell r="FC106">
            <v>0</v>
          </cell>
          <cell r="FD106">
            <v>200000</v>
          </cell>
          <cell r="FE106">
            <v>0</v>
          </cell>
          <cell r="FF106">
            <v>0</v>
          </cell>
          <cell r="FG106">
            <v>330000</v>
          </cell>
          <cell r="FH106">
            <v>160000</v>
          </cell>
          <cell r="FI106">
            <v>0</v>
          </cell>
          <cell r="FJ106">
            <v>0</v>
          </cell>
          <cell r="FK106">
            <v>0</v>
          </cell>
          <cell r="FL106">
            <v>0</v>
          </cell>
          <cell r="FM106">
            <v>0</v>
          </cell>
          <cell r="FN106">
            <v>690000</v>
          </cell>
          <cell r="FO106">
            <v>133376</v>
          </cell>
          <cell r="FP106" t="str">
            <v>Estimate (possibility of variance &lt;25%)</v>
          </cell>
          <cell r="FQ106" t="str">
            <v>Provide any additional comments relating to the program/project budget.</v>
          </cell>
          <cell r="FR106">
            <v>0</v>
          </cell>
          <cell r="FS106">
            <v>0</v>
          </cell>
          <cell r="FT106">
            <v>0</v>
          </cell>
          <cell r="FU106">
            <v>0</v>
          </cell>
          <cell r="FV106">
            <v>0</v>
          </cell>
          <cell r="FW106">
            <v>0</v>
          </cell>
          <cell r="FX106" t="str">
            <v>(select)</v>
          </cell>
          <cell r="FY106">
            <v>0</v>
          </cell>
          <cell r="FZ106">
            <v>0</v>
          </cell>
          <cell r="GA106">
            <v>0</v>
          </cell>
          <cell r="GB106">
            <v>0</v>
          </cell>
          <cell r="GC106">
            <v>0</v>
          </cell>
          <cell r="GD106">
            <v>0</v>
          </cell>
          <cell r="GE106" t="str">
            <v>(select)</v>
          </cell>
          <cell r="GF106">
            <v>0</v>
          </cell>
          <cell r="GG106">
            <v>0</v>
          </cell>
          <cell r="GH106">
            <v>0</v>
          </cell>
          <cell r="GI106">
            <v>0</v>
          </cell>
          <cell r="GJ106">
            <v>0</v>
          </cell>
          <cell r="GK106">
            <v>0</v>
          </cell>
          <cell r="GL106" t="str">
            <v>(select)</v>
          </cell>
          <cell r="GM106">
            <v>0</v>
          </cell>
          <cell r="GN106">
            <v>0</v>
          </cell>
          <cell r="GO106">
            <v>0</v>
          </cell>
          <cell r="GP106">
            <v>0</v>
          </cell>
          <cell r="GQ106">
            <v>0</v>
          </cell>
          <cell r="GR106">
            <v>0</v>
          </cell>
          <cell r="GS106" t="str">
            <v>(select)</v>
          </cell>
          <cell r="GT106">
            <v>0</v>
          </cell>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t="str">
            <v>External Party Costs</v>
          </cell>
          <cell r="HM106">
            <v>-13200</v>
          </cell>
          <cell r="HN106">
            <v>-13200</v>
          </cell>
          <cell r="HO106">
            <v>-13200</v>
          </cell>
          <cell r="HP106">
            <v>-13200</v>
          </cell>
          <cell r="HQ106">
            <v>-13200</v>
          </cell>
          <cell r="HR106">
            <v>-66000</v>
          </cell>
          <cell r="HS106" t="str">
            <v>Salaries &amp; Benefits</v>
          </cell>
          <cell r="HT106">
            <v>240000</v>
          </cell>
          <cell r="HU106">
            <v>240000</v>
          </cell>
          <cell r="HV106">
            <v>240000</v>
          </cell>
          <cell r="HW106">
            <v>240000</v>
          </cell>
          <cell r="HX106">
            <v>240000</v>
          </cell>
          <cell r="HY106">
            <v>1200000</v>
          </cell>
          <cell r="HZ106" t="str">
            <v>Equipment &amp; Fleet</v>
          </cell>
          <cell r="IA106">
            <v>25000</v>
          </cell>
          <cell r="IB106">
            <v>25000</v>
          </cell>
          <cell r="IC106">
            <v>25000</v>
          </cell>
          <cell r="ID106">
            <v>25000</v>
          </cell>
          <cell r="IE106">
            <v>25000</v>
          </cell>
          <cell r="IF106">
            <v>125000</v>
          </cell>
          <cell r="IG106" t="str">
            <v>(select)</v>
          </cell>
          <cell r="IH106">
            <v>0</v>
          </cell>
          <cell r="II106">
            <v>0</v>
          </cell>
          <cell r="IJ106">
            <v>0</v>
          </cell>
          <cell r="IK106">
            <v>0</v>
          </cell>
          <cell r="IL106">
            <v>0</v>
          </cell>
          <cell r="IM106">
            <v>0</v>
          </cell>
          <cell r="IN106">
            <v>251800</v>
          </cell>
          <cell r="IO106">
            <v>251800</v>
          </cell>
          <cell r="IP106">
            <v>251800</v>
          </cell>
          <cell r="IQ106">
            <v>251800</v>
          </cell>
          <cell r="IR106">
            <v>251800</v>
          </cell>
          <cell r="IS106">
            <v>1259000</v>
          </cell>
          <cell r="IT106">
            <v>-251800</v>
          </cell>
          <cell r="IU106">
            <v>-251800</v>
          </cell>
          <cell r="IV106">
            <v>-251800</v>
          </cell>
          <cell r="IW106">
            <v>-251800</v>
          </cell>
          <cell r="IX106">
            <v>-251800</v>
          </cell>
          <cell r="IY106">
            <v>-1259000</v>
          </cell>
          <cell r="IZ106" t="str">
            <v>13,200 is cost avoidance from terminating a contract with an existing WiFi solutions provider</v>
          </cell>
          <cell r="JA106">
            <v>280000</v>
          </cell>
          <cell r="JB106" t="str">
            <v xml:space="preserve">  (select)</v>
          </cell>
          <cell r="JC106">
            <v>0</v>
          </cell>
          <cell r="JD106" t="str">
            <v xml:space="preserve">  (select)</v>
          </cell>
          <cell r="JE106">
            <v>0</v>
          </cell>
          <cell r="JF106" t="str">
            <v xml:space="preserve">  (select)</v>
          </cell>
          <cell r="JG106">
            <v>0</v>
          </cell>
          <cell r="JH106">
            <v>0</v>
          </cell>
          <cell r="JI106">
            <v>280000</v>
          </cell>
          <cell r="JJ106">
            <v>280000</v>
          </cell>
          <cell r="JK106">
            <v>0</v>
          </cell>
          <cell r="JL106">
            <v>0</v>
          </cell>
          <cell r="JM106">
            <v>0</v>
          </cell>
          <cell r="JN106">
            <v>0</v>
          </cell>
          <cell r="JO106">
            <v>0</v>
          </cell>
          <cell r="JP106">
            <v>0</v>
          </cell>
          <cell r="JQ106">
            <v>0</v>
          </cell>
          <cell r="JR106">
            <v>0</v>
          </cell>
          <cell r="JS106">
            <v>0</v>
          </cell>
          <cell r="JT106">
            <v>0</v>
          </cell>
          <cell r="JU106">
            <v>280000</v>
          </cell>
          <cell r="JV106">
            <v>280000</v>
          </cell>
          <cell r="JW106">
            <v>0</v>
          </cell>
          <cell r="JX106">
            <v>0</v>
          </cell>
          <cell r="JY106">
            <v>0</v>
          </cell>
          <cell r="JZ106">
            <v>0</v>
          </cell>
          <cell r="KA106">
            <v>280000</v>
          </cell>
          <cell r="KB106">
            <v>280000</v>
          </cell>
          <cell r="KC106">
            <v>0</v>
          </cell>
          <cell r="KD106">
            <v>0</v>
          </cell>
          <cell r="KE106">
            <v>0</v>
          </cell>
          <cell r="KF106">
            <v>0</v>
          </cell>
          <cell r="KG106">
            <v>0</v>
          </cell>
          <cell r="KH106">
            <v>0</v>
          </cell>
          <cell r="KI106">
            <v>0</v>
          </cell>
          <cell r="KJ106">
            <v>0</v>
          </cell>
          <cell r="KK106">
            <v>0</v>
          </cell>
          <cell r="KL106">
            <v>0</v>
          </cell>
          <cell r="KM106">
            <v>280000</v>
          </cell>
          <cell r="KN106" t="str">
            <v>(select)</v>
          </cell>
          <cell r="KO106">
            <v>0</v>
          </cell>
          <cell r="KP106" t="str">
            <v>(select)</v>
          </cell>
          <cell r="KQ106">
            <v>0</v>
          </cell>
          <cell r="KR106" t="str">
            <v>(select)</v>
          </cell>
          <cell r="KS106">
            <v>0</v>
          </cell>
          <cell r="KT106" t="str">
            <v>Source of funds for Value Proposition (e.g. Capital Plan Program)</v>
          </cell>
          <cell r="KU106" t="str">
            <v>Provide applicable source of funds comments (e.g. which area specific DCL, which reserve etc).</v>
          </cell>
          <cell r="KV106">
            <v>0</v>
          </cell>
          <cell r="KW106">
            <v>0</v>
          </cell>
          <cell r="KX106" t="str">
            <v>(select)</v>
          </cell>
          <cell r="KY106">
            <v>0</v>
          </cell>
          <cell r="KZ106" t="str">
            <v>(select)</v>
          </cell>
          <cell r="LA106">
            <v>0</v>
          </cell>
          <cell r="LB106" t="str">
            <v>(select)</v>
          </cell>
          <cell r="LC106" t="str">
            <v>Yes</v>
          </cell>
          <cell r="LD106" t="str">
            <v>Chris Tay</v>
          </cell>
          <cell r="LE106">
            <v>42657</v>
          </cell>
          <cell r="LF106" t="str">
            <v>No</v>
          </cell>
          <cell r="LG106" t="str">
            <v>Jessie Adcock</v>
          </cell>
          <cell r="LH106">
            <v>0</v>
          </cell>
          <cell r="LM106">
            <v>0</v>
          </cell>
          <cell r="LN106">
            <v>0</v>
          </cell>
          <cell r="LO106">
            <v>0</v>
          </cell>
          <cell r="LP106">
            <v>0</v>
          </cell>
          <cell r="LQ106">
            <v>0</v>
          </cell>
          <cell r="LR106">
            <v>0</v>
          </cell>
          <cell r="LS106" t="str">
            <v>Digital Strategy - Staff &amp; Public WiFi</v>
          </cell>
          <cell r="LT106" t="str">
            <v>Digital Strategy - Staff &amp; Public WiFi</v>
          </cell>
          <cell r="LU106" t="str">
            <v>Digital Strategy - Staff &amp; Public WiFi</v>
          </cell>
          <cell r="LV106" t="b">
            <v>1</v>
          </cell>
          <cell r="LW106">
            <v>0</v>
          </cell>
          <cell r="LX106">
            <v>0</v>
          </cell>
          <cell r="LY106" t="str">
            <v>116</v>
          </cell>
        </row>
        <row r="107">
          <cell r="B107" t="str">
            <v>T4</v>
          </cell>
          <cell r="C107">
            <v>2017</v>
          </cell>
          <cell r="D107">
            <v>42657</v>
          </cell>
          <cell r="E107" t="str">
            <v>HR, Digital Strategy &amp; IT</v>
          </cell>
          <cell r="F107" t="str">
            <v>HR, Digital Strategy &amp; IT</v>
          </cell>
          <cell r="G107" t="str">
            <v>Miki Shoji</v>
          </cell>
          <cell r="H107" t="str">
            <v>Program</v>
          </cell>
          <cell r="I107" t="str">
            <v>Capital</v>
          </cell>
          <cell r="J107" t="str">
            <v>Both Internal &amp; External</v>
          </cell>
          <cell r="K107" t="str">
            <v>08. Equipment and Technology</v>
          </cell>
          <cell r="L107" t="str">
            <v>B. Information Technology</v>
          </cell>
          <cell r="M107" t="str">
            <v>03. Replacement &amp; major upgrades</v>
          </cell>
          <cell r="N107" t="str">
            <v>GIS Strategic Roadmap Implementation</v>
          </cell>
          <cell r="O107" t="str">
            <v>No</v>
          </cell>
          <cell r="P107" t="str">
            <v>January</v>
          </cell>
          <cell r="Q107">
            <v>2017</v>
          </cell>
          <cell r="R107" t="str">
            <v>December</v>
          </cell>
          <cell r="S107">
            <v>2018</v>
          </cell>
          <cell r="T107" t="str">
            <v>Existing asset/service</v>
          </cell>
          <cell r="U107" t="str">
            <v>Yes</v>
          </cell>
          <cell r="V107" t="str">
            <v>CUB-00148</v>
          </cell>
          <cell r="W107" t="str">
            <v>No</v>
          </cell>
          <cell r="X107" t="str">
            <v>(select)</v>
          </cell>
          <cell r="Y107" t="str">
            <v>No</v>
          </cell>
          <cell r="Z107" t="str">
            <v xml:space="preserve">This program provides improvements and replacements of Geospatial Information Systems (GIS) and Computer Aided Design and Drafting (CADD) systems. Initial work includes implementation of GIS strategic road map, geospatial data accessibility improvement, GIS database upgrades, CADD upgrades, Topobase upgrades, GIS desktop application upgrades and VanMap replacements.  
</v>
          </cell>
          <cell r="AA107" t="str">
            <v xml:space="preserve">Deliverables include minor and major GIS and CADD application and system upgrades and replacement of end-of-life GIS applications.  Improvements in geospatial databases and data integrations will also be implemented to enhance data lifecycle management and accessibility of GIS and CADD data.  </v>
          </cell>
          <cell r="AB107" t="str">
            <v>The program is mutli-year, but only asking for 2017 year funding at this time.  The remaining will be requested in the following years.</v>
          </cell>
          <cell r="AC107" t="str">
            <v>Improved Geodata Architecture, providing single system of record</v>
          </cell>
          <cell r="AD107">
            <v>1</v>
          </cell>
          <cell r="AE107" t="str">
            <v>Each</v>
          </cell>
          <cell r="AF107" t="str">
            <v>Health of GIS applications, new applications built on good condition architecture</v>
          </cell>
          <cell r="AG107">
            <v>3</v>
          </cell>
          <cell r="AH107" t="str">
            <v>Each</v>
          </cell>
          <cell r="AI107" t="str">
            <v xml:space="preserve">Number of geospatial data accessible </v>
          </cell>
          <cell r="AJ107">
            <v>15</v>
          </cell>
          <cell r="AK107" t="str">
            <v>Each</v>
          </cell>
          <cell r="AL107">
            <v>400000</v>
          </cell>
          <cell r="AM107">
            <v>100000</v>
          </cell>
          <cell r="AN107">
            <v>100000</v>
          </cell>
          <cell r="AO107">
            <v>100000</v>
          </cell>
          <cell r="AP107">
            <v>100000</v>
          </cell>
          <cell r="AQ107" t="str">
            <v>(select)</v>
          </cell>
          <cell r="AR107">
            <v>0</v>
          </cell>
          <cell r="AS107">
            <v>0</v>
          </cell>
          <cell r="AT107">
            <v>0</v>
          </cell>
          <cell r="AU107">
            <v>0</v>
          </cell>
          <cell r="AV107">
            <v>0</v>
          </cell>
          <cell r="AW107" t="str">
            <v>(select)</v>
          </cell>
          <cell r="AX107">
            <v>0</v>
          </cell>
          <cell r="AY107">
            <v>0</v>
          </cell>
          <cell r="AZ107">
            <v>0</v>
          </cell>
          <cell r="BA107">
            <v>0</v>
          </cell>
          <cell r="BB107">
            <v>0</v>
          </cell>
          <cell r="BC107" t="str">
            <v>Both</v>
          </cell>
          <cell r="BD107">
            <v>80000</v>
          </cell>
          <cell r="BE107">
            <v>0</v>
          </cell>
          <cell r="BF107">
            <v>80000</v>
          </cell>
          <cell r="BG107">
            <v>0</v>
          </cell>
          <cell r="BH107">
            <v>0</v>
          </cell>
          <cell r="BI107" t="str">
            <v>(select)</v>
          </cell>
          <cell r="BJ107">
            <v>0</v>
          </cell>
          <cell r="BK107">
            <v>0</v>
          </cell>
          <cell r="BL107">
            <v>0</v>
          </cell>
          <cell r="BM107">
            <v>0</v>
          </cell>
          <cell r="BN107">
            <v>0</v>
          </cell>
          <cell r="BO107" t="str">
            <v>Both</v>
          </cell>
          <cell r="BP107">
            <v>50000</v>
          </cell>
          <cell r="BQ107">
            <v>50000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t="str">
            <v>No</v>
          </cell>
          <cell r="CF107">
            <v>180000</v>
          </cell>
          <cell r="CG107">
            <v>0</v>
          </cell>
          <cell r="CH107">
            <v>0</v>
          </cell>
          <cell r="CI107">
            <v>90000</v>
          </cell>
          <cell r="CJ107">
            <v>90000</v>
          </cell>
          <cell r="CK107">
            <v>0</v>
          </cell>
          <cell r="CL107">
            <v>0</v>
          </cell>
          <cell r="CM107">
            <v>0</v>
          </cell>
          <cell r="CN107">
            <v>0</v>
          </cell>
          <cell r="CO107">
            <v>0</v>
          </cell>
          <cell r="CP107">
            <v>710000</v>
          </cell>
          <cell r="CQ107">
            <v>150000</v>
          </cell>
          <cell r="CR107">
            <v>180000</v>
          </cell>
          <cell r="CS107">
            <v>190000</v>
          </cell>
          <cell r="CT107">
            <v>190000</v>
          </cell>
          <cell r="CU107">
            <v>400000</v>
          </cell>
          <cell r="CV107">
            <v>900000</v>
          </cell>
          <cell r="CW107">
            <v>0</v>
          </cell>
          <cell r="CX107">
            <v>0</v>
          </cell>
          <cell r="CY107">
            <v>0</v>
          </cell>
          <cell r="CZ107" t="str">
            <v>(select)</v>
          </cell>
          <cell r="DA107">
            <v>0</v>
          </cell>
          <cell r="DB107">
            <v>0</v>
          </cell>
          <cell r="DC107">
            <v>0</v>
          </cell>
          <cell r="DD107">
            <v>0</v>
          </cell>
          <cell r="DE107">
            <v>0</v>
          </cell>
          <cell r="DF107" t="str">
            <v>(select)</v>
          </cell>
          <cell r="DG107">
            <v>0</v>
          </cell>
          <cell r="DH107">
            <v>0</v>
          </cell>
          <cell r="DI107">
            <v>0</v>
          </cell>
          <cell r="DJ107">
            <v>0</v>
          </cell>
          <cell r="DK107">
            <v>0</v>
          </cell>
          <cell r="DL107" t="str">
            <v>Both</v>
          </cell>
          <cell r="DM107">
            <v>80000</v>
          </cell>
          <cell r="DN107">
            <v>50000</v>
          </cell>
          <cell r="DO107">
            <v>0</v>
          </cell>
          <cell r="DP107">
            <v>0</v>
          </cell>
          <cell r="DQ107">
            <v>0</v>
          </cell>
          <cell r="DR107" t="str">
            <v>(select)</v>
          </cell>
          <cell r="DS107">
            <v>0</v>
          </cell>
          <cell r="DT107">
            <v>0</v>
          </cell>
          <cell r="DU107">
            <v>0</v>
          </cell>
          <cell r="DV107">
            <v>0</v>
          </cell>
          <cell r="DW107">
            <v>0</v>
          </cell>
          <cell r="DX107" t="str">
            <v>Both</v>
          </cell>
          <cell r="DY107">
            <v>50000</v>
          </cell>
          <cell r="DZ107">
            <v>50000</v>
          </cell>
          <cell r="EA107">
            <v>0</v>
          </cell>
          <cell r="EB107">
            <v>0</v>
          </cell>
          <cell r="EC107">
            <v>0</v>
          </cell>
          <cell r="ED107">
            <v>0</v>
          </cell>
          <cell r="EE107">
            <v>0</v>
          </cell>
          <cell r="EF107">
            <v>0</v>
          </cell>
          <cell r="EG107">
            <v>0</v>
          </cell>
          <cell r="EH107">
            <v>0</v>
          </cell>
          <cell r="EI107">
            <v>0</v>
          </cell>
          <cell r="EJ107">
            <v>0</v>
          </cell>
          <cell r="EK107">
            <v>0</v>
          </cell>
          <cell r="EL107">
            <v>0</v>
          </cell>
          <cell r="EM107">
            <v>0</v>
          </cell>
          <cell r="EN107" t="str">
            <v>No</v>
          </cell>
          <cell r="EO107">
            <v>180000</v>
          </cell>
          <cell r="EP107">
            <v>150000</v>
          </cell>
          <cell r="EQ107">
            <v>0</v>
          </cell>
          <cell r="ER107">
            <v>0</v>
          </cell>
          <cell r="ES107">
            <v>0</v>
          </cell>
          <cell r="ET107">
            <v>0</v>
          </cell>
          <cell r="EU107">
            <v>0</v>
          </cell>
          <cell r="EV107">
            <v>0</v>
          </cell>
          <cell r="EW107">
            <v>0</v>
          </cell>
          <cell r="EX107">
            <v>0</v>
          </cell>
          <cell r="EY107">
            <v>710000</v>
          </cell>
          <cell r="EZ107">
            <v>1150000</v>
          </cell>
          <cell r="FA107">
            <v>0</v>
          </cell>
          <cell r="FB107">
            <v>0</v>
          </cell>
          <cell r="FC107">
            <v>0</v>
          </cell>
          <cell r="FD107">
            <v>1300000</v>
          </cell>
          <cell r="FE107">
            <v>0</v>
          </cell>
          <cell r="FF107">
            <v>0</v>
          </cell>
          <cell r="FG107">
            <v>130000</v>
          </cell>
          <cell r="FH107">
            <v>0</v>
          </cell>
          <cell r="FI107">
            <v>100000</v>
          </cell>
          <cell r="FJ107">
            <v>0</v>
          </cell>
          <cell r="FK107">
            <v>0</v>
          </cell>
          <cell r="FL107">
            <v>330000</v>
          </cell>
          <cell r="FM107">
            <v>0</v>
          </cell>
          <cell r="FN107">
            <v>1860000</v>
          </cell>
          <cell r="FO107">
            <v>0</v>
          </cell>
          <cell r="FP107" t="str">
            <v>Estimate (possibility of variance &lt;25%)</v>
          </cell>
          <cell r="FQ107" t="str">
            <v>Other cost is License Cost. 
This request excludes the Topobase Upgrade which is deferred to 2018.</v>
          </cell>
          <cell r="FR107">
            <v>0</v>
          </cell>
          <cell r="FS107">
            <v>0</v>
          </cell>
          <cell r="FT107">
            <v>0</v>
          </cell>
          <cell r="FU107">
            <v>0</v>
          </cell>
          <cell r="FV107">
            <v>0</v>
          </cell>
          <cell r="FW107">
            <v>0</v>
          </cell>
          <cell r="FX107" t="str">
            <v>(select)</v>
          </cell>
          <cell r="FY107">
            <v>0</v>
          </cell>
          <cell r="FZ107">
            <v>0</v>
          </cell>
          <cell r="GA107">
            <v>0</v>
          </cell>
          <cell r="GB107">
            <v>0</v>
          </cell>
          <cell r="GC107">
            <v>0</v>
          </cell>
          <cell r="GD107">
            <v>0</v>
          </cell>
          <cell r="GE107" t="str">
            <v>(select)</v>
          </cell>
          <cell r="GF107">
            <v>0</v>
          </cell>
          <cell r="GG107">
            <v>0</v>
          </cell>
          <cell r="GH107">
            <v>0</v>
          </cell>
          <cell r="GI107">
            <v>0</v>
          </cell>
          <cell r="GJ107">
            <v>0</v>
          </cell>
          <cell r="GK107">
            <v>0</v>
          </cell>
          <cell r="GL107" t="str">
            <v>(select)</v>
          </cell>
          <cell r="GM107">
            <v>0</v>
          </cell>
          <cell r="GN107">
            <v>0</v>
          </cell>
          <cell r="GO107">
            <v>0</v>
          </cell>
          <cell r="GP107">
            <v>0</v>
          </cell>
          <cell r="GQ107">
            <v>0</v>
          </cell>
          <cell r="GR107">
            <v>0</v>
          </cell>
          <cell r="GS107" t="str">
            <v>(select)</v>
          </cell>
          <cell r="GT107">
            <v>0</v>
          </cell>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t="str">
            <v>Other Expenses</v>
          </cell>
          <cell r="HM107">
            <v>50000</v>
          </cell>
          <cell r="HN107">
            <v>100000</v>
          </cell>
          <cell r="HO107">
            <v>150000</v>
          </cell>
          <cell r="HP107">
            <v>150000</v>
          </cell>
          <cell r="HQ107">
            <v>150000</v>
          </cell>
          <cell r="HR107">
            <v>600000</v>
          </cell>
          <cell r="HS107" t="str">
            <v>Salaries &amp; Benefits</v>
          </cell>
          <cell r="HT107">
            <v>0</v>
          </cell>
          <cell r="HU107">
            <v>0</v>
          </cell>
          <cell r="HV107">
            <v>200000</v>
          </cell>
          <cell r="HW107">
            <v>200000</v>
          </cell>
          <cell r="HX107">
            <v>200000</v>
          </cell>
          <cell r="HY107">
            <v>600000</v>
          </cell>
          <cell r="HZ107" t="str">
            <v>(select)</v>
          </cell>
          <cell r="IA107">
            <v>0</v>
          </cell>
          <cell r="IB107">
            <v>0</v>
          </cell>
          <cell r="IC107">
            <v>0</v>
          </cell>
          <cell r="ID107">
            <v>0</v>
          </cell>
          <cell r="IE107">
            <v>0</v>
          </cell>
          <cell r="IF107">
            <v>0</v>
          </cell>
          <cell r="IG107" t="str">
            <v>(select)</v>
          </cell>
          <cell r="IH107">
            <v>0</v>
          </cell>
          <cell r="II107">
            <v>0</v>
          </cell>
          <cell r="IJ107">
            <v>0</v>
          </cell>
          <cell r="IK107">
            <v>0</v>
          </cell>
          <cell r="IL107">
            <v>0</v>
          </cell>
          <cell r="IM107">
            <v>0</v>
          </cell>
          <cell r="IN107">
            <v>50000</v>
          </cell>
          <cell r="IO107">
            <v>100000</v>
          </cell>
          <cell r="IP107">
            <v>350000</v>
          </cell>
          <cell r="IQ107">
            <v>350000</v>
          </cell>
          <cell r="IR107">
            <v>350000</v>
          </cell>
          <cell r="IS107">
            <v>1200000</v>
          </cell>
          <cell r="IT107">
            <v>-50000</v>
          </cell>
          <cell r="IU107">
            <v>-100000</v>
          </cell>
          <cell r="IV107">
            <v>-350000</v>
          </cell>
          <cell r="IW107">
            <v>-350000</v>
          </cell>
          <cell r="IX107">
            <v>-350000</v>
          </cell>
          <cell r="IY107">
            <v>-1200000</v>
          </cell>
          <cell r="IZ107" t="str">
            <v>Application License Cost increase, and support requirement</v>
          </cell>
          <cell r="JA107">
            <v>710000</v>
          </cell>
          <cell r="JB107" t="str">
            <v xml:space="preserve">  (select)</v>
          </cell>
          <cell r="JC107">
            <v>0</v>
          </cell>
          <cell r="JD107" t="str">
            <v xml:space="preserve">  (select)</v>
          </cell>
          <cell r="JE107">
            <v>0</v>
          </cell>
          <cell r="JF107" t="str">
            <v xml:space="preserve">  (select)</v>
          </cell>
          <cell r="JG107">
            <v>0</v>
          </cell>
          <cell r="JH107">
            <v>0</v>
          </cell>
          <cell r="JI107">
            <v>710000</v>
          </cell>
          <cell r="JJ107">
            <v>710000</v>
          </cell>
          <cell r="JK107">
            <v>0</v>
          </cell>
          <cell r="JL107">
            <v>0</v>
          </cell>
          <cell r="JM107">
            <v>0</v>
          </cell>
          <cell r="JN107">
            <v>0</v>
          </cell>
          <cell r="JO107">
            <v>0</v>
          </cell>
          <cell r="JP107">
            <v>0</v>
          </cell>
          <cell r="JQ107">
            <v>0</v>
          </cell>
          <cell r="JR107">
            <v>0</v>
          </cell>
          <cell r="JS107">
            <v>0</v>
          </cell>
          <cell r="JT107">
            <v>0</v>
          </cell>
          <cell r="JU107">
            <v>710000</v>
          </cell>
          <cell r="JV107">
            <v>710000</v>
          </cell>
          <cell r="JW107">
            <v>0</v>
          </cell>
          <cell r="JX107">
            <v>0</v>
          </cell>
          <cell r="JY107">
            <v>0</v>
          </cell>
          <cell r="JZ107">
            <v>0</v>
          </cell>
          <cell r="KA107">
            <v>710000</v>
          </cell>
          <cell r="KB107">
            <v>710000</v>
          </cell>
          <cell r="KC107">
            <v>0</v>
          </cell>
          <cell r="KD107">
            <v>0</v>
          </cell>
          <cell r="KE107">
            <v>0</v>
          </cell>
          <cell r="KF107">
            <v>0</v>
          </cell>
          <cell r="KG107">
            <v>0</v>
          </cell>
          <cell r="KH107">
            <v>0</v>
          </cell>
          <cell r="KI107">
            <v>0</v>
          </cell>
          <cell r="KJ107">
            <v>0</v>
          </cell>
          <cell r="KK107">
            <v>0</v>
          </cell>
          <cell r="KL107">
            <v>0</v>
          </cell>
          <cell r="KM107">
            <v>710000</v>
          </cell>
          <cell r="KN107" t="str">
            <v>(select)</v>
          </cell>
          <cell r="KO107">
            <v>0</v>
          </cell>
          <cell r="KP107" t="str">
            <v>(select)</v>
          </cell>
          <cell r="KQ107">
            <v>0</v>
          </cell>
          <cell r="KR107" t="str">
            <v>(select)</v>
          </cell>
          <cell r="KS107">
            <v>0</v>
          </cell>
          <cell r="KT107" t="str">
            <v>Source of funds for Value Proposition (e.g. Capital Plan Program)</v>
          </cell>
          <cell r="KU107" t="str">
            <v>Provide applicable source of funds comments (e.g. which area specific DCL, which reserve etc).</v>
          </cell>
          <cell r="KV107">
            <v>0</v>
          </cell>
          <cell r="KW107">
            <v>0</v>
          </cell>
          <cell r="KX107" t="str">
            <v>(select)</v>
          </cell>
          <cell r="KY107">
            <v>0</v>
          </cell>
          <cell r="KZ107" t="str">
            <v>(select)</v>
          </cell>
          <cell r="LA107">
            <v>0</v>
          </cell>
          <cell r="LB107" t="str">
            <v>(select)</v>
          </cell>
          <cell r="LC107" t="str">
            <v>Yes</v>
          </cell>
          <cell r="LD107" t="str">
            <v>Chris Tay</v>
          </cell>
          <cell r="LE107">
            <v>42657</v>
          </cell>
          <cell r="LF107" t="str">
            <v>(select)</v>
          </cell>
          <cell r="LG107" t="str">
            <v>Jessie Adcock</v>
          </cell>
          <cell r="LH107">
            <v>0</v>
          </cell>
          <cell r="LM107">
            <v>0</v>
          </cell>
          <cell r="LN107">
            <v>0</v>
          </cell>
          <cell r="LO107">
            <v>0</v>
          </cell>
          <cell r="LP107">
            <v>0</v>
          </cell>
          <cell r="LQ107">
            <v>0</v>
          </cell>
          <cell r="LR107">
            <v>0</v>
          </cell>
          <cell r="LS107" t="str">
            <v>GIS Strategic Roadmap Implementation</v>
          </cell>
          <cell r="LT107" t="str">
            <v>GIS Strategic Roadmap Implementation</v>
          </cell>
          <cell r="LU107" t="str">
            <v>GIS Strategic Roadmap Implementation</v>
          </cell>
          <cell r="LV107" t="b">
            <v>1</v>
          </cell>
          <cell r="LW107">
            <v>0</v>
          </cell>
          <cell r="LX107">
            <v>0</v>
          </cell>
          <cell r="LY107" t="str">
            <v>115</v>
          </cell>
        </row>
        <row r="108">
          <cell r="B108" t="str">
            <v>T5</v>
          </cell>
          <cell r="C108">
            <v>2017</v>
          </cell>
          <cell r="D108">
            <v>42657</v>
          </cell>
          <cell r="E108" t="str">
            <v>HR, Digital Strategy &amp; IT</v>
          </cell>
          <cell r="F108" t="str">
            <v>HR, Digital Strategy &amp; IT</v>
          </cell>
          <cell r="G108" t="str">
            <v>Jessie Adcock</v>
          </cell>
          <cell r="H108" t="str">
            <v>Program</v>
          </cell>
          <cell r="I108" t="str">
            <v>Non-Capital</v>
          </cell>
          <cell r="J108" t="str">
            <v>Both Internal &amp; External</v>
          </cell>
          <cell r="K108" t="str">
            <v>08. Equipment and Technology</v>
          </cell>
          <cell r="L108" t="str">
            <v>B. Information Technology</v>
          </cell>
          <cell r="M108" t="str">
            <v xml:space="preserve">04. New </v>
          </cell>
          <cell r="N108" t="str">
            <v>Strategic Initiatives</v>
          </cell>
          <cell r="O108" t="str">
            <v>No</v>
          </cell>
          <cell r="P108" t="str">
            <v>January</v>
          </cell>
          <cell r="Q108">
            <v>2017</v>
          </cell>
          <cell r="R108" t="str">
            <v>December</v>
          </cell>
          <cell r="S108">
            <v>2018</v>
          </cell>
          <cell r="T108" t="str">
            <v>New asset/service</v>
          </cell>
          <cell r="U108" t="str">
            <v>Yes</v>
          </cell>
          <cell r="V108" t="str">
            <v>NUB-00027</v>
          </cell>
          <cell r="W108" t="str">
            <v>No</v>
          </cell>
          <cell r="X108" t="str">
            <v>(select)</v>
          </cell>
          <cell r="Y108" t="str">
            <v>No</v>
          </cell>
          <cell r="Z108" t="str">
            <v xml:space="preserve">This program will deliver several projects that improve internal City processes as well as improve compliance.  Several departments including City Clerk's Office, Corporate Communications and Human Resources will be supported to improve key services within their portfolios.
Determine if funding required for procurement in 2017 for spend in 2018 to be multi-year funding.
</v>
          </cell>
          <cell r="AA108" t="str">
            <v>For each project:                                                                                                                                                                 - Confirm scope (technical, functional and organizational).
- Secure resources, software and hardware as needed.
- Implement system and conduct user testing and training
- Go live with new system and conduct post implementation review.</v>
          </cell>
          <cell r="AB108" t="str">
            <v>This program initiatives are being amalgamated with CIO - BTAC Program. Projects currently being considered : modernizing media monitoring tools, Freedom of Information Request management, electronic recruiting system</v>
          </cell>
          <cell r="AC108">
            <v>0</v>
          </cell>
          <cell r="AD108">
            <v>0</v>
          </cell>
          <cell r="AE108">
            <v>0</v>
          </cell>
          <cell r="AF108">
            <v>0</v>
          </cell>
          <cell r="AG108">
            <v>0</v>
          </cell>
          <cell r="AH108">
            <v>0</v>
          </cell>
          <cell r="AI108">
            <v>0</v>
          </cell>
          <cell r="AJ108">
            <v>0</v>
          </cell>
          <cell r="AK108">
            <v>0</v>
          </cell>
          <cell r="AL108">
            <v>150000</v>
          </cell>
          <cell r="AM108">
            <v>37500</v>
          </cell>
          <cell r="AN108">
            <v>37500</v>
          </cell>
          <cell r="AO108">
            <v>37500</v>
          </cell>
          <cell r="AP108">
            <v>37500</v>
          </cell>
          <cell r="AQ108" t="str">
            <v>(select)</v>
          </cell>
          <cell r="AR108">
            <v>30000</v>
          </cell>
          <cell r="AS108">
            <v>7500</v>
          </cell>
          <cell r="AT108">
            <v>7500</v>
          </cell>
          <cell r="AU108">
            <v>7500</v>
          </cell>
          <cell r="AV108">
            <v>7500</v>
          </cell>
          <cell r="AW108" t="str">
            <v>(select)</v>
          </cell>
          <cell r="AX108">
            <v>0</v>
          </cell>
          <cell r="AY108">
            <v>0</v>
          </cell>
          <cell r="AZ108">
            <v>0</v>
          </cell>
          <cell r="BA108">
            <v>0</v>
          </cell>
          <cell r="BB108">
            <v>0</v>
          </cell>
          <cell r="BC108" t="str">
            <v>(select)</v>
          </cell>
          <cell r="BD108">
            <v>0</v>
          </cell>
          <cell r="BE108">
            <v>0</v>
          </cell>
          <cell r="BF108">
            <v>0</v>
          </cell>
          <cell r="BG108">
            <v>0</v>
          </cell>
          <cell r="BH108">
            <v>0</v>
          </cell>
          <cell r="BI108" t="str">
            <v>(select)</v>
          </cell>
          <cell r="BJ108">
            <v>5000</v>
          </cell>
          <cell r="BK108">
            <v>0</v>
          </cell>
          <cell r="BL108">
            <v>0</v>
          </cell>
          <cell r="BM108">
            <v>0</v>
          </cell>
          <cell r="BN108">
            <v>5000</v>
          </cell>
          <cell r="BO108" t="str">
            <v>(select)</v>
          </cell>
          <cell r="BP108">
            <v>350000</v>
          </cell>
          <cell r="BQ108">
            <v>87500</v>
          </cell>
          <cell r="BR108">
            <v>87500</v>
          </cell>
          <cell r="BS108">
            <v>87500</v>
          </cell>
          <cell r="BT108">
            <v>87500</v>
          </cell>
          <cell r="BU108">
            <v>0</v>
          </cell>
          <cell r="BV108">
            <v>0</v>
          </cell>
          <cell r="BW108">
            <v>0</v>
          </cell>
          <cell r="BX108">
            <v>0</v>
          </cell>
          <cell r="BY108">
            <v>0</v>
          </cell>
          <cell r="BZ108">
            <v>0</v>
          </cell>
          <cell r="CA108">
            <v>0</v>
          </cell>
          <cell r="CB108">
            <v>0</v>
          </cell>
          <cell r="CC108">
            <v>0</v>
          </cell>
          <cell r="CD108">
            <v>0</v>
          </cell>
          <cell r="CE108" t="str">
            <v>(select)</v>
          </cell>
          <cell r="CF108">
            <v>0</v>
          </cell>
          <cell r="CG108">
            <v>0</v>
          </cell>
          <cell r="CH108">
            <v>0</v>
          </cell>
          <cell r="CI108">
            <v>0</v>
          </cell>
          <cell r="CJ108">
            <v>0</v>
          </cell>
          <cell r="CK108">
            <v>0</v>
          </cell>
          <cell r="CL108">
            <v>0</v>
          </cell>
          <cell r="CM108">
            <v>0</v>
          </cell>
          <cell r="CN108">
            <v>0</v>
          </cell>
          <cell r="CO108">
            <v>0</v>
          </cell>
          <cell r="CP108">
            <v>535000</v>
          </cell>
          <cell r="CQ108">
            <v>132500</v>
          </cell>
          <cell r="CR108">
            <v>132500</v>
          </cell>
          <cell r="CS108">
            <v>132500</v>
          </cell>
          <cell r="CT108">
            <v>137500</v>
          </cell>
          <cell r="CU108">
            <v>150000</v>
          </cell>
          <cell r="CV108">
            <v>150000</v>
          </cell>
          <cell r="CW108">
            <v>0</v>
          </cell>
          <cell r="CX108">
            <v>0</v>
          </cell>
          <cell r="CY108">
            <v>0</v>
          </cell>
          <cell r="CZ108" t="str">
            <v>(select)</v>
          </cell>
          <cell r="DA108">
            <v>30000</v>
          </cell>
          <cell r="DB108">
            <v>0</v>
          </cell>
          <cell r="DC108">
            <v>0</v>
          </cell>
          <cell r="DD108">
            <v>0</v>
          </cell>
          <cell r="DE108">
            <v>0</v>
          </cell>
          <cell r="DF108" t="str">
            <v>(select)</v>
          </cell>
          <cell r="DG108">
            <v>0</v>
          </cell>
          <cell r="DH108">
            <v>0</v>
          </cell>
          <cell r="DI108">
            <v>0</v>
          </cell>
          <cell r="DJ108">
            <v>0</v>
          </cell>
          <cell r="DK108">
            <v>0</v>
          </cell>
          <cell r="DL108" t="str">
            <v>(select)</v>
          </cell>
          <cell r="DM108">
            <v>0</v>
          </cell>
          <cell r="DN108">
            <v>0</v>
          </cell>
          <cell r="DO108">
            <v>0</v>
          </cell>
          <cell r="DP108">
            <v>0</v>
          </cell>
          <cell r="DQ108">
            <v>0</v>
          </cell>
          <cell r="DR108" t="str">
            <v>(select)</v>
          </cell>
          <cell r="DS108">
            <v>5000</v>
          </cell>
          <cell r="DT108">
            <v>150000</v>
          </cell>
          <cell r="DU108">
            <v>0</v>
          </cell>
          <cell r="DV108">
            <v>0</v>
          </cell>
          <cell r="DW108">
            <v>0</v>
          </cell>
          <cell r="DX108" t="str">
            <v>(select)</v>
          </cell>
          <cell r="DY108">
            <v>350000</v>
          </cell>
          <cell r="DZ108">
            <v>200000</v>
          </cell>
          <cell r="EA108">
            <v>0</v>
          </cell>
          <cell r="EB108">
            <v>0</v>
          </cell>
          <cell r="EC108">
            <v>0</v>
          </cell>
          <cell r="ED108">
            <v>0</v>
          </cell>
          <cell r="EE108">
            <v>0</v>
          </cell>
          <cell r="EF108">
            <v>0</v>
          </cell>
          <cell r="EG108">
            <v>0</v>
          </cell>
          <cell r="EH108">
            <v>0</v>
          </cell>
          <cell r="EI108">
            <v>0</v>
          </cell>
          <cell r="EJ108">
            <v>0</v>
          </cell>
          <cell r="EK108">
            <v>0</v>
          </cell>
          <cell r="EL108">
            <v>0</v>
          </cell>
          <cell r="EM108">
            <v>0</v>
          </cell>
          <cell r="EN108" t="str">
            <v>(select)</v>
          </cell>
          <cell r="EO108">
            <v>0</v>
          </cell>
          <cell r="EP108">
            <v>0</v>
          </cell>
          <cell r="EQ108">
            <v>0</v>
          </cell>
          <cell r="ER108">
            <v>0</v>
          </cell>
          <cell r="ES108">
            <v>0</v>
          </cell>
          <cell r="ET108">
            <v>0</v>
          </cell>
          <cell r="EU108">
            <v>0</v>
          </cell>
          <cell r="EV108">
            <v>0</v>
          </cell>
          <cell r="EW108">
            <v>0</v>
          </cell>
          <cell r="EX108">
            <v>0</v>
          </cell>
          <cell r="EY108">
            <v>535000</v>
          </cell>
          <cell r="EZ108">
            <v>500000</v>
          </cell>
          <cell r="FA108">
            <v>0</v>
          </cell>
          <cell r="FB108">
            <v>0</v>
          </cell>
          <cell r="FC108">
            <v>0</v>
          </cell>
          <cell r="FD108">
            <v>300000</v>
          </cell>
          <cell r="FE108">
            <v>30000</v>
          </cell>
          <cell r="FF108">
            <v>0</v>
          </cell>
          <cell r="FG108">
            <v>0</v>
          </cell>
          <cell r="FH108">
            <v>155000</v>
          </cell>
          <cell r="FI108">
            <v>550000</v>
          </cell>
          <cell r="FJ108">
            <v>0</v>
          </cell>
          <cell r="FK108">
            <v>0</v>
          </cell>
          <cell r="FL108">
            <v>0</v>
          </cell>
          <cell r="FM108">
            <v>0</v>
          </cell>
          <cell r="FN108">
            <v>1035000</v>
          </cell>
          <cell r="FO108">
            <v>244520</v>
          </cell>
          <cell r="FP108" t="str">
            <v>Firm Budget and or terms (possibility of variance &lt;10%)</v>
          </cell>
          <cell r="FQ108" t="str">
            <v>Funding from CUB-00147 CIO - BTAC Program is the carry-forward amount of $275,000; CUB-00147 to be closed</v>
          </cell>
          <cell r="FR108">
            <v>0</v>
          </cell>
          <cell r="FS108">
            <v>0</v>
          </cell>
          <cell r="FT108">
            <v>0</v>
          </cell>
          <cell r="FU108">
            <v>0</v>
          </cell>
          <cell r="FV108">
            <v>0</v>
          </cell>
          <cell r="FW108">
            <v>0</v>
          </cell>
          <cell r="FX108" t="str">
            <v>(select)</v>
          </cell>
          <cell r="FY108">
            <v>0</v>
          </cell>
          <cell r="FZ108">
            <v>0</v>
          </cell>
          <cell r="GA108">
            <v>0</v>
          </cell>
          <cell r="GB108">
            <v>0</v>
          </cell>
          <cell r="GC108">
            <v>0</v>
          </cell>
          <cell r="GD108">
            <v>0</v>
          </cell>
          <cell r="GE108" t="str">
            <v>(select)</v>
          </cell>
          <cell r="GF108">
            <v>0</v>
          </cell>
          <cell r="GG108">
            <v>0</v>
          </cell>
          <cell r="GH108">
            <v>0</v>
          </cell>
          <cell r="GI108">
            <v>0</v>
          </cell>
          <cell r="GJ108">
            <v>0</v>
          </cell>
          <cell r="GK108">
            <v>0</v>
          </cell>
          <cell r="GL108" t="str">
            <v>(select)</v>
          </cell>
          <cell r="GM108">
            <v>0</v>
          </cell>
          <cell r="GN108">
            <v>0</v>
          </cell>
          <cell r="GO108">
            <v>0</v>
          </cell>
          <cell r="GP108">
            <v>0</v>
          </cell>
          <cell r="GQ108">
            <v>0</v>
          </cell>
          <cell r="GR108">
            <v>0</v>
          </cell>
          <cell r="GS108" t="str">
            <v>(select)</v>
          </cell>
          <cell r="GT108">
            <v>0</v>
          </cell>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t="str">
            <v>Equipment &amp; Fleet</v>
          </cell>
          <cell r="HM108">
            <v>0</v>
          </cell>
          <cell r="HN108">
            <v>0</v>
          </cell>
          <cell r="HO108">
            <v>0</v>
          </cell>
          <cell r="HP108">
            <v>0</v>
          </cell>
          <cell r="HQ108">
            <v>0</v>
          </cell>
          <cell r="HR108">
            <v>0</v>
          </cell>
          <cell r="HS108" t="str">
            <v>(select)</v>
          </cell>
          <cell r="HT108">
            <v>0</v>
          </cell>
          <cell r="HU108">
            <v>0</v>
          </cell>
          <cell r="HV108">
            <v>0</v>
          </cell>
          <cell r="HW108">
            <v>0</v>
          </cell>
          <cell r="HX108">
            <v>0</v>
          </cell>
          <cell r="HY108">
            <v>0</v>
          </cell>
          <cell r="HZ108" t="str">
            <v>(select)</v>
          </cell>
          <cell r="IA108">
            <v>0</v>
          </cell>
          <cell r="IB108">
            <v>0</v>
          </cell>
          <cell r="IC108">
            <v>0</v>
          </cell>
          <cell r="ID108">
            <v>0</v>
          </cell>
          <cell r="IE108">
            <v>0</v>
          </cell>
          <cell r="IF108">
            <v>0</v>
          </cell>
          <cell r="IG108" t="str">
            <v>(select)</v>
          </cell>
          <cell r="IH108">
            <v>0</v>
          </cell>
          <cell r="II108">
            <v>0</v>
          </cell>
          <cell r="IJ108">
            <v>0</v>
          </cell>
          <cell r="IK108">
            <v>0</v>
          </cell>
          <cell r="IL108">
            <v>0</v>
          </cell>
          <cell r="IM108">
            <v>0</v>
          </cell>
          <cell r="IN108">
            <v>0</v>
          </cell>
          <cell r="IO108">
            <v>0</v>
          </cell>
          <cell r="IP108">
            <v>0</v>
          </cell>
          <cell r="IQ108">
            <v>0</v>
          </cell>
          <cell r="IR108">
            <v>0</v>
          </cell>
          <cell r="IS108">
            <v>0</v>
          </cell>
          <cell r="IT108">
            <v>0</v>
          </cell>
          <cell r="IU108">
            <v>0</v>
          </cell>
          <cell r="IV108">
            <v>0</v>
          </cell>
          <cell r="IW108">
            <v>0</v>
          </cell>
          <cell r="IX108">
            <v>0</v>
          </cell>
          <cell r="IY108">
            <v>0</v>
          </cell>
          <cell r="IZ108" t="str">
            <v>Funding from CUB-00147 CIO - BTAC Program is the carry-forward amount of $275,000; CUB-00147 to be closed</v>
          </cell>
          <cell r="JA108">
            <v>535000</v>
          </cell>
          <cell r="JB108" t="str">
            <v xml:space="preserve">  (select)</v>
          </cell>
          <cell r="JC108">
            <v>0</v>
          </cell>
          <cell r="JD108" t="str">
            <v xml:space="preserve">  (select)</v>
          </cell>
          <cell r="JE108">
            <v>0</v>
          </cell>
          <cell r="JF108" t="str">
            <v xml:space="preserve">  (select)</v>
          </cell>
          <cell r="JG108">
            <v>0</v>
          </cell>
          <cell r="JH108">
            <v>0</v>
          </cell>
          <cell r="JI108">
            <v>535000</v>
          </cell>
          <cell r="JJ108">
            <v>260000</v>
          </cell>
          <cell r="JK108">
            <v>0</v>
          </cell>
          <cell r="JL108">
            <v>0</v>
          </cell>
          <cell r="JM108">
            <v>0</v>
          </cell>
          <cell r="JN108">
            <v>0</v>
          </cell>
          <cell r="JO108">
            <v>0</v>
          </cell>
          <cell r="JP108">
            <v>0</v>
          </cell>
          <cell r="JQ108">
            <v>0</v>
          </cell>
          <cell r="JR108">
            <v>0</v>
          </cell>
          <cell r="JS108">
            <v>275000</v>
          </cell>
          <cell r="JT108">
            <v>0</v>
          </cell>
          <cell r="JU108">
            <v>535000</v>
          </cell>
          <cell r="JV108">
            <v>535000</v>
          </cell>
          <cell r="JW108">
            <v>0</v>
          </cell>
          <cell r="JX108">
            <v>0</v>
          </cell>
          <cell r="JY108">
            <v>0</v>
          </cell>
          <cell r="JZ108">
            <v>0</v>
          </cell>
          <cell r="KA108">
            <v>535000</v>
          </cell>
          <cell r="KB108">
            <v>260000</v>
          </cell>
          <cell r="KC108">
            <v>0</v>
          </cell>
          <cell r="KD108">
            <v>0</v>
          </cell>
          <cell r="KE108">
            <v>0</v>
          </cell>
          <cell r="KF108">
            <v>0</v>
          </cell>
          <cell r="KG108">
            <v>0</v>
          </cell>
          <cell r="KH108">
            <v>0</v>
          </cell>
          <cell r="KI108">
            <v>0</v>
          </cell>
          <cell r="KJ108">
            <v>0</v>
          </cell>
          <cell r="KK108">
            <v>275000</v>
          </cell>
          <cell r="KL108">
            <v>0</v>
          </cell>
          <cell r="KM108">
            <v>535000</v>
          </cell>
          <cell r="KN108" t="str">
            <v>(select)</v>
          </cell>
          <cell r="KO108">
            <v>0</v>
          </cell>
          <cell r="KP108" t="str">
            <v>(select)</v>
          </cell>
          <cell r="KQ108">
            <v>0</v>
          </cell>
          <cell r="KR108" t="str">
            <v>(select)</v>
          </cell>
          <cell r="KS108">
            <v>0</v>
          </cell>
          <cell r="KT108" t="str">
            <v>Source of funds for Value Proposition (e.g. Capital Plan Program)</v>
          </cell>
          <cell r="KU108" t="str">
            <v>Reallocation of $275,000 funding from CUB-00147 CIO - BTAC Program</v>
          </cell>
          <cell r="KV108" t="str">
            <v>CUB-00147</v>
          </cell>
          <cell r="KW108">
            <v>275000</v>
          </cell>
          <cell r="KX108" t="str">
            <v>Other (Specify in comments)</v>
          </cell>
          <cell r="KY108">
            <v>0</v>
          </cell>
          <cell r="KZ108" t="str">
            <v>(select)</v>
          </cell>
          <cell r="LA108">
            <v>0</v>
          </cell>
          <cell r="LB108" t="str">
            <v>(select)</v>
          </cell>
          <cell r="LC108" t="str">
            <v>Yes</v>
          </cell>
          <cell r="LD108" t="str">
            <v>Chris Tay</v>
          </cell>
          <cell r="LE108">
            <v>42657</v>
          </cell>
          <cell r="LF108" t="str">
            <v>(select)</v>
          </cell>
          <cell r="LG108" t="str">
            <v>Jessie Adcock</v>
          </cell>
          <cell r="LH108">
            <v>0</v>
          </cell>
          <cell r="LM108">
            <v>0</v>
          </cell>
          <cell r="LN108">
            <v>0</v>
          </cell>
          <cell r="LO108">
            <v>0</v>
          </cell>
          <cell r="LP108">
            <v>0</v>
          </cell>
          <cell r="LQ108">
            <v>0</v>
          </cell>
          <cell r="LR108">
            <v>0</v>
          </cell>
          <cell r="LS108" t="str">
            <v>IT Strategic Initiatives</v>
          </cell>
          <cell r="LT108" t="str">
            <v>Strategic Initiatives</v>
          </cell>
          <cell r="LU108" t="str">
            <v>Strategic Initiatives</v>
          </cell>
          <cell r="LV108" t="b">
            <v>1</v>
          </cell>
          <cell r="LW108">
            <v>0</v>
          </cell>
          <cell r="LX108">
            <v>0</v>
          </cell>
          <cell r="LY108" t="str">
            <v>116</v>
          </cell>
        </row>
        <row r="109">
          <cell r="B109" t="str">
            <v>T6</v>
          </cell>
          <cell r="C109">
            <v>2017</v>
          </cell>
          <cell r="D109">
            <v>42657</v>
          </cell>
          <cell r="E109" t="str">
            <v>HR, Digital Strategy &amp; IT</v>
          </cell>
          <cell r="F109" t="str">
            <v>HR, Digital Strategy &amp; IT</v>
          </cell>
          <cell r="G109" t="str">
            <v>Jeff Jackson</v>
          </cell>
          <cell r="H109" t="str">
            <v>Project</v>
          </cell>
          <cell r="I109" t="str">
            <v>Capital</v>
          </cell>
          <cell r="J109" t="str">
            <v>Both Internal &amp; External</v>
          </cell>
          <cell r="K109" t="str">
            <v>08. Equipment and Technology</v>
          </cell>
          <cell r="L109" t="str">
            <v>B. Information Technology</v>
          </cell>
          <cell r="M109" t="str">
            <v>03. Replacement &amp; major upgrades</v>
          </cell>
          <cell r="N109" t="str">
            <v>SAP Fiori Mobile Development</v>
          </cell>
          <cell r="O109" t="str">
            <v>Yes</v>
          </cell>
          <cell r="P109" t="str">
            <v>January</v>
          </cell>
          <cell r="Q109">
            <v>2017</v>
          </cell>
          <cell r="R109" t="str">
            <v>December</v>
          </cell>
          <cell r="S109">
            <v>2018</v>
          </cell>
          <cell r="T109" t="str">
            <v>New asset/service</v>
          </cell>
          <cell r="U109" t="str">
            <v>Yes</v>
          </cell>
          <cell r="V109" t="str">
            <v>CUB-00149</v>
          </cell>
          <cell r="W109" t="str">
            <v>No</v>
          </cell>
          <cell r="X109" t="str">
            <v>(select)</v>
          </cell>
          <cell r="Y109" t="str">
            <v>No</v>
          </cell>
          <cell r="Z109" t="str">
            <v>This project will further develop the new SAP Fiori solution which provides much improved SAP usability and access (including mobile access).  It is anticipated that access to SAP via the improved Fiori interface will be made available for a number of self service and approval transactions. It will also include purchasing BI licenses and implementation of HANA.
Do we need to commit to procurement for 2017 for spend in 2018?</v>
          </cell>
          <cell r="AA109" t="str">
            <v xml:space="preserve">- Confirm scope (technical, functional and organizational).
- Secure resources.
- Enhance Fiori technical environment and related processes 
- Expand SAP user access via Fiori for desired functional and organizational areas
</v>
          </cell>
          <cell r="AB109" t="str">
            <v>Provide other details/comments about program/project.</v>
          </cell>
          <cell r="AC109" t="str">
            <v># of Fiori Tiles/Apps made available</v>
          </cell>
          <cell r="AD109">
            <v>12</v>
          </cell>
          <cell r="AE109" t="str">
            <v>ea</v>
          </cell>
          <cell r="AF109" t="str">
            <v># of Users provided with Fiori access</v>
          </cell>
          <cell r="AG109">
            <v>200</v>
          </cell>
          <cell r="AH109" t="str">
            <v>ea</v>
          </cell>
          <cell r="AI109">
            <v>0</v>
          </cell>
          <cell r="AJ109">
            <v>0</v>
          </cell>
          <cell r="AK109">
            <v>0</v>
          </cell>
          <cell r="AL109">
            <v>120000</v>
          </cell>
          <cell r="AM109">
            <v>30000</v>
          </cell>
          <cell r="AN109">
            <v>30000</v>
          </cell>
          <cell r="AO109">
            <v>30000</v>
          </cell>
          <cell r="AP109">
            <v>30000</v>
          </cell>
          <cell r="AQ109" t="str">
            <v>(select)</v>
          </cell>
          <cell r="AR109">
            <v>0</v>
          </cell>
          <cell r="AS109">
            <v>0</v>
          </cell>
          <cell r="AT109">
            <v>0</v>
          </cell>
          <cell r="AU109">
            <v>0</v>
          </cell>
          <cell r="AV109">
            <v>0</v>
          </cell>
          <cell r="AW109" t="str">
            <v>(select)</v>
          </cell>
          <cell r="AX109">
            <v>0</v>
          </cell>
          <cell r="AY109">
            <v>0</v>
          </cell>
          <cell r="AZ109">
            <v>0</v>
          </cell>
          <cell r="BA109">
            <v>0</v>
          </cell>
          <cell r="BB109">
            <v>0</v>
          </cell>
          <cell r="BC109" t="str">
            <v>Yes</v>
          </cell>
          <cell r="BD109">
            <v>245000</v>
          </cell>
          <cell r="BE109">
            <v>0</v>
          </cell>
          <cell r="BF109">
            <v>90000</v>
          </cell>
          <cell r="BG109">
            <v>155000</v>
          </cell>
          <cell r="BH109">
            <v>0</v>
          </cell>
          <cell r="BI109" t="str">
            <v>(select)</v>
          </cell>
          <cell r="BJ109">
            <v>0</v>
          </cell>
          <cell r="BK109">
            <v>0</v>
          </cell>
          <cell r="BL109">
            <v>0</v>
          </cell>
          <cell r="BM109">
            <v>0</v>
          </cell>
          <cell r="BN109">
            <v>0</v>
          </cell>
          <cell r="BO109" t="str">
            <v>Yes</v>
          </cell>
          <cell r="BP109">
            <v>200000</v>
          </cell>
          <cell r="BQ109">
            <v>0</v>
          </cell>
          <cell r="BR109">
            <v>0</v>
          </cell>
          <cell r="BS109">
            <v>100000</v>
          </cell>
          <cell r="BT109">
            <v>100000</v>
          </cell>
          <cell r="BU109">
            <v>0</v>
          </cell>
          <cell r="BV109">
            <v>0</v>
          </cell>
          <cell r="BW109">
            <v>0</v>
          </cell>
          <cell r="BX109">
            <v>0</v>
          </cell>
          <cell r="BY109">
            <v>0</v>
          </cell>
          <cell r="BZ109">
            <v>0</v>
          </cell>
          <cell r="CA109">
            <v>0</v>
          </cell>
          <cell r="CB109">
            <v>0</v>
          </cell>
          <cell r="CC109">
            <v>0</v>
          </cell>
          <cell r="CD109">
            <v>0</v>
          </cell>
          <cell r="CE109" t="str">
            <v>Yes</v>
          </cell>
          <cell r="CF109">
            <v>30000</v>
          </cell>
          <cell r="CG109">
            <v>0</v>
          </cell>
          <cell r="CH109">
            <v>30000</v>
          </cell>
          <cell r="CI109">
            <v>0</v>
          </cell>
          <cell r="CJ109">
            <v>0</v>
          </cell>
          <cell r="CK109">
            <v>0</v>
          </cell>
          <cell r="CL109">
            <v>0</v>
          </cell>
          <cell r="CM109">
            <v>0</v>
          </cell>
          <cell r="CN109">
            <v>0</v>
          </cell>
          <cell r="CO109">
            <v>0</v>
          </cell>
          <cell r="CP109">
            <v>595000</v>
          </cell>
          <cell r="CQ109">
            <v>30000</v>
          </cell>
          <cell r="CR109">
            <v>150000</v>
          </cell>
          <cell r="CS109">
            <v>285000</v>
          </cell>
          <cell r="CT109">
            <v>130000</v>
          </cell>
          <cell r="CU109">
            <v>190000</v>
          </cell>
          <cell r="CV109">
            <v>70000</v>
          </cell>
          <cell r="CW109">
            <v>0</v>
          </cell>
          <cell r="CX109">
            <v>0</v>
          </cell>
          <cell r="CY109">
            <v>0</v>
          </cell>
          <cell r="CZ109" t="str">
            <v>(select)</v>
          </cell>
          <cell r="DA109">
            <v>0</v>
          </cell>
          <cell r="DB109">
            <v>0</v>
          </cell>
          <cell r="DC109">
            <v>0</v>
          </cell>
          <cell r="DD109">
            <v>0</v>
          </cell>
          <cell r="DE109">
            <v>0</v>
          </cell>
          <cell r="DF109" t="str">
            <v>(select)</v>
          </cell>
          <cell r="DG109">
            <v>0</v>
          </cell>
          <cell r="DH109">
            <v>0</v>
          </cell>
          <cell r="DI109">
            <v>0</v>
          </cell>
          <cell r="DJ109">
            <v>0</v>
          </cell>
          <cell r="DK109">
            <v>0</v>
          </cell>
          <cell r="DL109" t="str">
            <v>(select)</v>
          </cell>
          <cell r="DM109">
            <v>805000</v>
          </cell>
          <cell r="DN109">
            <v>560000</v>
          </cell>
          <cell r="DO109">
            <v>0</v>
          </cell>
          <cell r="DP109">
            <v>0</v>
          </cell>
          <cell r="DQ109">
            <v>0</v>
          </cell>
          <cell r="DR109" t="str">
            <v>Yes</v>
          </cell>
          <cell r="DS109">
            <v>0</v>
          </cell>
          <cell r="DT109">
            <v>0</v>
          </cell>
          <cell r="DU109">
            <v>0</v>
          </cell>
          <cell r="DV109">
            <v>0</v>
          </cell>
          <cell r="DW109">
            <v>0</v>
          </cell>
          <cell r="DX109" t="str">
            <v>Yes</v>
          </cell>
          <cell r="DY109">
            <v>200000</v>
          </cell>
          <cell r="DZ109">
            <v>0</v>
          </cell>
          <cell r="EA109">
            <v>0</v>
          </cell>
          <cell r="EB109">
            <v>0</v>
          </cell>
          <cell r="EC109">
            <v>0</v>
          </cell>
          <cell r="ED109">
            <v>0</v>
          </cell>
          <cell r="EE109">
            <v>0</v>
          </cell>
          <cell r="EF109">
            <v>0</v>
          </cell>
          <cell r="EG109">
            <v>0</v>
          </cell>
          <cell r="EH109">
            <v>0</v>
          </cell>
          <cell r="EI109">
            <v>0</v>
          </cell>
          <cell r="EJ109">
            <v>0</v>
          </cell>
          <cell r="EK109">
            <v>0</v>
          </cell>
          <cell r="EL109">
            <v>0</v>
          </cell>
          <cell r="EM109">
            <v>0</v>
          </cell>
          <cell r="EN109" t="str">
            <v>Yes</v>
          </cell>
          <cell r="EO109">
            <v>200000</v>
          </cell>
          <cell r="EP109">
            <v>170000</v>
          </cell>
          <cell r="EQ109">
            <v>0</v>
          </cell>
          <cell r="ER109">
            <v>0</v>
          </cell>
          <cell r="ES109">
            <v>0</v>
          </cell>
          <cell r="ET109">
            <v>0</v>
          </cell>
          <cell r="EU109">
            <v>0</v>
          </cell>
          <cell r="EV109">
            <v>0</v>
          </cell>
          <cell r="EW109">
            <v>0</v>
          </cell>
          <cell r="EX109">
            <v>0</v>
          </cell>
          <cell r="EY109">
            <v>1395000</v>
          </cell>
          <cell r="EZ109">
            <v>800000</v>
          </cell>
          <cell r="FA109">
            <v>0</v>
          </cell>
          <cell r="FB109">
            <v>0</v>
          </cell>
          <cell r="FC109">
            <v>0</v>
          </cell>
          <cell r="FD109">
            <v>190000</v>
          </cell>
          <cell r="FE109">
            <v>0</v>
          </cell>
          <cell r="FF109">
            <v>0</v>
          </cell>
          <cell r="FG109">
            <v>805000</v>
          </cell>
          <cell r="FH109">
            <v>0</v>
          </cell>
          <cell r="FI109">
            <v>200000</v>
          </cell>
          <cell r="FJ109">
            <v>0</v>
          </cell>
          <cell r="FK109">
            <v>0</v>
          </cell>
          <cell r="FL109">
            <v>200000</v>
          </cell>
          <cell r="FM109">
            <v>0</v>
          </cell>
          <cell r="FN109">
            <v>1395000</v>
          </cell>
          <cell r="FO109">
            <v>225000</v>
          </cell>
          <cell r="FP109" t="str">
            <v>Estimate (possibility of variance &lt;25%)</v>
          </cell>
          <cell r="FQ109" t="str">
            <v>Other Expenses are new SAP Licences;
CUB-00111 SAP User Licences carry-forward balance of $100,000 to be allocated to CUB-00149</v>
          </cell>
          <cell r="FR109">
            <v>0</v>
          </cell>
          <cell r="FS109">
            <v>0</v>
          </cell>
          <cell r="FT109">
            <v>0</v>
          </cell>
          <cell r="FU109">
            <v>0</v>
          </cell>
          <cell r="FV109">
            <v>0</v>
          </cell>
          <cell r="FW109">
            <v>0</v>
          </cell>
          <cell r="FX109" t="str">
            <v>(select)</v>
          </cell>
          <cell r="FY109">
            <v>0</v>
          </cell>
          <cell r="FZ109">
            <v>0</v>
          </cell>
          <cell r="GA109">
            <v>0</v>
          </cell>
          <cell r="GB109">
            <v>0</v>
          </cell>
          <cell r="GC109">
            <v>0</v>
          </cell>
          <cell r="GD109">
            <v>0</v>
          </cell>
          <cell r="GE109" t="str">
            <v>(select)</v>
          </cell>
          <cell r="GF109">
            <v>0</v>
          </cell>
          <cell r="GG109">
            <v>0</v>
          </cell>
          <cell r="GH109">
            <v>0</v>
          </cell>
          <cell r="GI109">
            <v>0</v>
          </cell>
          <cell r="GJ109">
            <v>0</v>
          </cell>
          <cell r="GK109">
            <v>0</v>
          </cell>
          <cell r="GL109" t="str">
            <v>(select)</v>
          </cell>
          <cell r="GM109">
            <v>0</v>
          </cell>
          <cell r="GN109">
            <v>0</v>
          </cell>
          <cell r="GO109">
            <v>0</v>
          </cell>
          <cell r="GP109">
            <v>0</v>
          </cell>
          <cell r="GQ109">
            <v>0</v>
          </cell>
          <cell r="GR109">
            <v>0</v>
          </cell>
          <cell r="GS109" t="str">
            <v>(select)</v>
          </cell>
          <cell r="GT109">
            <v>0</v>
          </cell>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t="str">
            <v>Other Expenses</v>
          </cell>
          <cell r="HM109">
            <v>10000</v>
          </cell>
          <cell r="HN109">
            <v>10000</v>
          </cell>
          <cell r="HO109">
            <v>10000</v>
          </cell>
          <cell r="HP109">
            <v>10000</v>
          </cell>
          <cell r="HQ109">
            <v>10000</v>
          </cell>
          <cell r="HR109">
            <v>50000</v>
          </cell>
          <cell r="HS109" t="str">
            <v>(select)</v>
          </cell>
          <cell r="HT109">
            <v>0</v>
          </cell>
          <cell r="HU109">
            <v>0</v>
          </cell>
          <cell r="HV109">
            <v>0</v>
          </cell>
          <cell r="HW109">
            <v>0</v>
          </cell>
          <cell r="HX109">
            <v>0</v>
          </cell>
          <cell r="HY109">
            <v>0</v>
          </cell>
          <cell r="HZ109" t="str">
            <v>(select)</v>
          </cell>
          <cell r="IA109">
            <v>0</v>
          </cell>
          <cell r="IB109">
            <v>0</v>
          </cell>
          <cell r="IC109">
            <v>0</v>
          </cell>
          <cell r="ID109">
            <v>0</v>
          </cell>
          <cell r="IE109">
            <v>0</v>
          </cell>
          <cell r="IF109">
            <v>0</v>
          </cell>
          <cell r="IG109" t="str">
            <v>(select)</v>
          </cell>
          <cell r="IH109">
            <v>0</v>
          </cell>
          <cell r="II109">
            <v>0</v>
          </cell>
          <cell r="IJ109">
            <v>0</v>
          </cell>
          <cell r="IK109">
            <v>0</v>
          </cell>
          <cell r="IL109">
            <v>0</v>
          </cell>
          <cell r="IM109">
            <v>0</v>
          </cell>
          <cell r="IN109">
            <v>10000</v>
          </cell>
          <cell r="IO109">
            <v>10000</v>
          </cell>
          <cell r="IP109">
            <v>10000</v>
          </cell>
          <cell r="IQ109">
            <v>10000</v>
          </cell>
          <cell r="IR109">
            <v>10000</v>
          </cell>
          <cell r="IS109">
            <v>50000</v>
          </cell>
          <cell r="IT109">
            <v>-10000</v>
          </cell>
          <cell r="IU109">
            <v>-10000</v>
          </cell>
          <cell r="IV109">
            <v>-10000</v>
          </cell>
          <cell r="IW109">
            <v>-10000</v>
          </cell>
          <cell r="IX109">
            <v>-10000</v>
          </cell>
          <cell r="IY109">
            <v>-50000</v>
          </cell>
          <cell r="IZ109" t="str">
            <v>Annual subscription costs</v>
          </cell>
          <cell r="JA109">
            <v>1395000</v>
          </cell>
          <cell r="JB109" t="str">
            <v xml:space="preserve">  (select)</v>
          </cell>
          <cell r="JC109">
            <v>0</v>
          </cell>
          <cell r="JD109" t="str">
            <v xml:space="preserve">  (select)</v>
          </cell>
          <cell r="JE109">
            <v>0</v>
          </cell>
          <cell r="JF109" t="str">
            <v xml:space="preserve">  (select)</v>
          </cell>
          <cell r="JG109">
            <v>0</v>
          </cell>
          <cell r="JH109">
            <v>0</v>
          </cell>
          <cell r="JI109">
            <v>1395000</v>
          </cell>
          <cell r="JJ109">
            <v>0</v>
          </cell>
          <cell r="JK109">
            <v>0</v>
          </cell>
          <cell r="JL109">
            <v>1295000</v>
          </cell>
          <cell r="JM109">
            <v>0</v>
          </cell>
          <cell r="JN109">
            <v>0</v>
          </cell>
          <cell r="JO109">
            <v>0</v>
          </cell>
          <cell r="JP109">
            <v>0</v>
          </cell>
          <cell r="JQ109">
            <v>0</v>
          </cell>
          <cell r="JR109">
            <v>0</v>
          </cell>
          <cell r="JS109">
            <v>100000</v>
          </cell>
          <cell r="JT109">
            <v>0</v>
          </cell>
          <cell r="JU109">
            <v>1395000</v>
          </cell>
          <cell r="JV109">
            <v>595000</v>
          </cell>
          <cell r="JW109">
            <v>0</v>
          </cell>
          <cell r="JX109">
            <v>0</v>
          </cell>
          <cell r="JY109">
            <v>0</v>
          </cell>
          <cell r="JZ109">
            <v>0</v>
          </cell>
          <cell r="KA109">
            <v>595000</v>
          </cell>
          <cell r="KB109">
            <v>0</v>
          </cell>
          <cell r="KC109">
            <v>0</v>
          </cell>
          <cell r="KD109">
            <v>495000</v>
          </cell>
          <cell r="KE109">
            <v>0</v>
          </cell>
          <cell r="KF109">
            <v>0</v>
          </cell>
          <cell r="KG109">
            <v>0</v>
          </cell>
          <cell r="KH109">
            <v>0</v>
          </cell>
          <cell r="KI109">
            <v>0</v>
          </cell>
          <cell r="KJ109">
            <v>0</v>
          </cell>
          <cell r="KK109">
            <v>100000</v>
          </cell>
          <cell r="KL109">
            <v>0</v>
          </cell>
          <cell r="KM109">
            <v>595000</v>
          </cell>
          <cell r="KN109" t="str">
            <v>(select)</v>
          </cell>
          <cell r="KO109">
            <v>0</v>
          </cell>
          <cell r="KP109" t="str">
            <v>(select)</v>
          </cell>
          <cell r="KQ109">
            <v>0</v>
          </cell>
          <cell r="KR109" t="str">
            <v>(select)</v>
          </cell>
          <cell r="KS109">
            <v>0</v>
          </cell>
          <cell r="KT109" t="str">
            <v>Source of funds for Value Proposition (e.g. Capital Plan Program)</v>
          </cell>
          <cell r="KU109" t="str">
            <v>Reallocation of $100,000 from CUB-00111 SAP User Licences</v>
          </cell>
          <cell r="KV109" t="str">
            <v>CUB-00111</v>
          </cell>
          <cell r="KW109">
            <v>100000</v>
          </cell>
          <cell r="KX109" t="str">
            <v>Capital from Revenue</v>
          </cell>
          <cell r="KY109">
            <v>0</v>
          </cell>
          <cell r="KZ109" t="str">
            <v>(select)</v>
          </cell>
          <cell r="LA109">
            <v>0</v>
          </cell>
          <cell r="LB109" t="str">
            <v>(select)</v>
          </cell>
          <cell r="LC109" t="str">
            <v>Yes</v>
          </cell>
          <cell r="LD109" t="str">
            <v>Chris Tay</v>
          </cell>
          <cell r="LE109">
            <v>42657</v>
          </cell>
          <cell r="LF109" t="str">
            <v>(select)</v>
          </cell>
          <cell r="LG109" t="str">
            <v>Jessie Adcock</v>
          </cell>
          <cell r="LH109">
            <v>0</v>
          </cell>
          <cell r="LM109">
            <v>1295000</v>
          </cell>
          <cell r="LN109">
            <v>0</v>
          </cell>
          <cell r="LO109">
            <v>0</v>
          </cell>
          <cell r="LP109">
            <v>0</v>
          </cell>
          <cell r="LQ109">
            <v>0</v>
          </cell>
          <cell r="LR109">
            <v>0</v>
          </cell>
          <cell r="LS109" t="str">
            <v>SAP Fiori Mobile Development</v>
          </cell>
          <cell r="LT109" t="str">
            <v>SAP Fiori Mobile Development</v>
          </cell>
          <cell r="LU109" t="str">
            <v>SAP Fiori Mobile Development</v>
          </cell>
          <cell r="LV109" t="b">
            <v>1</v>
          </cell>
          <cell r="LW109">
            <v>0</v>
          </cell>
          <cell r="LX109">
            <v>0</v>
          </cell>
          <cell r="LY109" t="str">
            <v>115</v>
          </cell>
        </row>
        <row r="110">
          <cell r="B110" t="str">
            <v>T7</v>
          </cell>
          <cell r="C110">
            <v>2017</v>
          </cell>
          <cell r="D110">
            <v>42657</v>
          </cell>
          <cell r="E110" t="str">
            <v>HR, Digital Strategy &amp; IT</v>
          </cell>
          <cell r="F110" t="str">
            <v>HR, Digital Strategy &amp; IT</v>
          </cell>
          <cell r="G110" t="str">
            <v>Tadhg Healy</v>
          </cell>
          <cell r="H110" t="str">
            <v>Program</v>
          </cell>
          <cell r="I110" t="str">
            <v>Capital</v>
          </cell>
          <cell r="J110" t="str">
            <v>Both Internal &amp; External</v>
          </cell>
          <cell r="K110" t="str">
            <v>08. Equipment and Technology</v>
          </cell>
          <cell r="L110" t="str">
            <v>B. Information Technology</v>
          </cell>
          <cell r="M110" t="str">
            <v xml:space="preserve">04. New </v>
          </cell>
          <cell r="N110" t="str">
            <v>Digital Strategy - Service Channel</v>
          </cell>
          <cell r="O110" t="str">
            <v>Yes</v>
          </cell>
          <cell r="P110" t="str">
            <v>January</v>
          </cell>
          <cell r="Q110">
            <v>2017</v>
          </cell>
          <cell r="R110" t="str">
            <v>December</v>
          </cell>
          <cell r="S110">
            <v>2018</v>
          </cell>
          <cell r="T110" t="str">
            <v>New asset/service</v>
          </cell>
          <cell r="U110" t="str">
            <v>Yes</v>
          </cell>
          <cell r="V110" t="str">
            <v>NUB-00029</v>
          </cell>
          <cell r="W110" t="str">
            <v>No</v>
          </cell>
          <cell r="X110" t="str">
            <v>(select)</v>
          </cell>
          <cell r="Y110" t="str">
            <v>Yes</v>
          </cell>
          <cell r="Z110" t="str">
            <v xml:space="preserve">This proposal covers provision of budget for all of the major non-operational work that is anticipated to be assigned to the Digital channel in 2015.  This work can broadly be categorised as into 5 categories:
1. Continuous enhancement to existing digital assets (e.g. Vancouver.ca website)
2. Advancing the channel shift from 311 and in person to digital channels such as social, mobile and online
3. Providing strategic and tactical project support for key City initiatives with a digital component.
4. Providing strategic and tactical support for Regulatory and Compliance items with a digital component.
5. Provision of digital support for Emergency Management efforts. 
Provide whether procurement requirement for 2017 approval and spend in 2018.
</v>
          </cell>
          <cell r="AA110" t="str">
            <v xml:space="preserve">Vancouver.ca release 4 Q1 2017
Vancouver.ca release 5 Q3 2017
Vancouver.ca release 6 Q1 2018
Vancouver.ca release 7 Q3 2018
</v>
          </cell>
          <cell r="AB110" t="str">
            <v>Provide other details/comments about program/project.</v>
          </cell>
          <cell r="AC110">
            <v>0</v>
          </cell>
          <cell r="AD110">
            <v>0</v>
          </cell>
          <cell r="AE110">
            <v>0</v>
          </cell>
          <cell r="AF110">
            <v>0</v>
          </cell>
          <cell r="AG110">
            <v>0</v>
          </cell>
          <cell r="AH110">
            <v>0</v>
          </cell>
          <cell r="AI110">
            <v>0</v>
          </cell>
          <cell r="AJ110">
            <v>0</v>
          </cell>
          <cell r="AK110">
            <v>0</v>
          </cell>
          <cell r="AL110">
            <v>90000</v>
          </cell>
          <cell r="AM110">
            <v>22500</v>
          </cell>
          <cell r="AN110">
            <v>22500</v>
          </cell>
          <cell r="AO110">
            <v>22500</v>
          </cell>
          <cell r="AP110">
            <v>22500</v>
          </cell>
          <cell r="AQ110" t="str">
            <v>(select)</v>
          </cell>
          <cell r="AR110">
            <v>0</v>
          </cell>
          <cell r="AS110">
            <v>0</v>
          </cell>
          <cell r="AT110">
            <v>0</v>
          </cell>
          <cell r="AU110">
            <v>0</v>
          </cell>
          <cell r="AV110">
            <v>0</v>
          </cell>
          <cell r="AW110" t="str">
            <v>(select)</v>
          </cell>
          <cell r="AX110">
            <v>0</v>
          </cell>
          <cell r="AY110">
            <v>0</v>
          </cell>
          <cell r="AZ110">
            <v>0</v>
          </cell>
          <cell r="BA110">
            <v>0</v>
          </cell>
          <cell r="BB110">
            <v>0</v>
          </cell>
          <cell r="BC110" t="str">
            <v>(select)</v>
          </cell>
          <cell r="BD110">
            <v>0</v>
          </cell>
          <cell r="BE110">
            <v>0</v>
          </cell>
          <cell r="BF110">
            <v>0</v>
          </cell>
          <cell r="BG110">
            <v>0</v>
          </cell>
          <cell r="BH110">
            <v>0</v>
          </cell>
          <cell r="BI110" t="str">
            <v>(select)</v>
          </cell>
          <cell r="BJ110">
            <v>0</v>
          </cell>
          <cell r="BK110">
            <v>0</v>
          </cell>
          <cell r="BL110">
            <v>0</v>
          </cell>
          <cell r="BM110">
            <v>0</v>
          </cell>
          <cell r="BN110">
            <v>0</v>
          </cell>
          <cell r="BO110" t="str">
            <v>(select)</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t="str">
            <v>No</v>
          </cell>
          <cell r="CF110">
            <v>42000</v>
          </cell>
          <cell r="CG110">
            <v>10500</v>
          </cell>
          <cell r="CH110">
            <v>10500</v>
          </cell>
          <cell r="CI110">
            <v>10500</v>
          </cell>
          <cell r="CJ110">
            <v>10500</v>
          </cell>
          <cell r="CK110">
            <v>0</v>
          </cell>
          <cell r="CL110">
            <v>0</v>
          </cell>
          <cell r="CM110">
            <v>0</v>
          </cell>
          <cell r="CN110">
            <v>0</v>
          </cell>
          <cell r="CO110">
            <v>0</v>
          </cell>
          <cell r="CP110">
            <v>132000</v>
          </cell>
          <cell r="CQ110">
            <v>33000</v>
          </cell>
          <cell r="CR110">
            <v>33000</v>
          </cell>
          <cell r="CS110">
            <v>33000</v>
          </cell>
          <cell r="CT110">
            <v>33000</v>
          </cell>
          <cell r="CU110">
            <v>180000</v>
          </cell>
          <cell r="CV110">
            <v>90000</v>
          </cell>
          <cell r="CW110">
            <v>0</v>
          </cell>
          <cell r="CX110">
            <v>0</v>
          </cell>
          <cell r="CY110">
            <v>0</v>
          </cell>
          <cell r="CZ110" t="str">
            <v>(select)</v>
          </cell>
          <cell r="DA110">
            <v>0</v>
          </cell>
          <cell r="DB110">
            <v>0</v>
          </cell>
          <cell r="DC110">
            <v>0</v>
          </cell>
          <cell r="DD110">
            <v>0</v>
          </cell>
          <cell r="DE110">
            <v>0</v>
          </cell>
          <cell r="DF110" t="str">
            <v>(select)</v>
          </cell>
          <cell r="DG110">
            <v>0</v>
          </cell>
          <cell r="DH110">
            <v>0</v>
          </cell>
          <cell r="DI110">
            <v>0</v>
          </cell>
          <cell r="DJ110">
            <v>0</v>
          </cell>
          <cell r="DK110">
            <v>0</v>
          </cell>
          <cell r="DL110" t="str">
            <v>(select)</v>
          </cell>
          <cell r="DM110">
            <v>0</v>
          </cell>
          <cell r="DN110">
            <v>0</v>
          </cell>
          <cell r="DO110">
            <v>0</v>
          </cell>
          <cell r="DP110">
            <v>0</v>
          </cell>
          <cell r="DQ110">
            <v>0</v>
          </cell>
          <cell r="DR110" t="str">
            <v>(select)</v>
          </cell>
          <cell r="DS110">
            <v>0</v>
          </cell>
          <cell r="DT110">
            <v>0</v>
          </cell>
          <cell r="DU110">
            <v>0</v>
          </cell>
          <cell r="DV110">
            <v>0</v>
          </cell>
          <cell r="DW110">
            <v>0</v>
          </cell>
          <cell r="DX110" t="str">
            <v>(select)</v>
          </cell>
          <cell r="DY110">
            <v>0</v>
          </cell>
          <cell r="DZ110">
            <v>0</v>
          </cell>
          <cell r="EA110">
            <v>0</v>
          </cell>
          <cell r="EB110">
            <v>0</v>
          </cell>
          <cell r="EC110">
            <v>0</v>
          </cell>
          <cell r="ED110">
            <v>0</v>
          </cell>
          <cell r="EE110">
            <v>0</v>
          </cell>
          <cell r="EF110">
            <v>0</v>
          </cell>
          <cell r="EG110">
            <v>0</v>
          </cell>
          <cell r="EH110">
            <v>0</v>
          </cell>
          <cell r="EI110">
            <v>0</v>
          </cell>
          <cell r="EJ110">
            <v>0</v>
          </cell>
          <cell r="EK110">
            <v>0</v>
          </cell>
          <cell r="EL110">
            <v>0</v>
          </cell>
          <cell r="EM110">
            <v>0</v>
          </cell>
          <cell r="EN110" t="str">
            <v>No</v>
          </cell>
          <cell r="EO110">
            <v>282000</v>
          </cell>
          <cell r="EP110">
            <v>240000</v>
          </cell>
          <cell r="EQ110">
            <v>0</v>
          </cell>
          <cell r="ER110">
            <v>0</v>
          </cell>
          <cell r="ES110">
            <v>0</v>
          </cell>
          <cell r="ET110">
            <v>0</v>
          </cell>
          <cell r="EU110">
            <v>0</v>
          </cell>
          <cell r="EV110">
            <v>0</v>
          </cell>
          <cell r="EW110">
            <v>0</v>
          </cell>
          <cell r="EX110">
            <v>0</v>
          </cell>
          <cell r="EY110">
            <v>462000</v>
          </cell>
          <cell r="EZ110">
            <v>330000</v>
          </cell>
          <cell r="FA110">
            <v>0</v>
          </cell>
          <cell r="FB110">
            <v>0</v>
          </cell>
          <cell r="FC110">
            <v>0</v>
          </cell>
          <cell r="FD110">
            <v>180000</v>
          </cell>
          <cell r="FE110">
            <v>0</v>
          </cell>
          <cell r="FF110">
            <v>0</v>
          </cell>
          <cell r="FG110">
            <v>0</v>
          </cell>
          <cell r="FH110">
            <v>0</v>
          </cell>
          <cell r="FI110">
            <v>0</v>
          </cell>
          <cell r="FJ110">
            <v>0</v>
          </cell>
          <cell r="FK110">
            <v>0</v>
          </cell>
          <cell r="FL110">
            <v>282000</v>
          </cell>
          <cell r="FM110">
            <v>0</v>
          </cell>
          <cell r="FN110">
            <v>462000</v>
          </cell>
          <cell r="FO110">
            <v>197575</v>
          </cell>
          <cell r="FP110" t="str">
            <v>Estimate (possibility of variance &lt;25%)</v>
          </cell>
          <cell r="FQ110" t="str">
            <v>Other Expenses are service channel monthly service fee</v>
          </cell>
          <cell r="FR110">
            <v>0</v>
          </cell>
          <cell r="FS110">
            <v>0</v>
          </cell>
          <cell r="FT110">
            <v>0</v>
          </cell>
          <cell r="FU110">
            <v>0</v>
          </cell>
          <cell r="FV110">
            <v>0</v>
          </cell>
          <cell r="FW110">
            <v>0</v>
          </cell>
          <cell r="FX110" t="str">
            <v>(select)</v>
          </cell>
          <cell r="FY110">
            <v>0</v>
          </cell>
          <cell r="FZ110">
            <v>0</v>
          </cell>
          <cell r="GA110">
            <v>0</v>
          </cell>
          <cell r="GB110">
            <v>0</v>
          </cell>
          <cell r="GC110">
            <v>0</v>
          </cell>
          <cell r="GD110">
            <v>0</v>
          </cell>
          <cell r="GE110" t="str">
            <v>(select)</v>
          </cell>
          <cell r="GF110">
            <v>0</v>
          </cell>
          <cell r="GG110">
            <v>0</v>
          </cell>
          <cell r="GH110">
            <v>0</v>
          </cell>
          <cell r="GI110">
            <v>0</v>
          </cell>
          <cell r="GJ110">
            <v>0</v>
          </cell>
          <cell r="GK110">
            <v>0</v>
          </cell>
          <cell r="GL110" t="str">
            <v>(select)</v>
          </cell>
          <cell r="GM110">
            <v>0</v>
          </cell>
          <cell r="GN110">
            <v>0</v>
          </cell>
          <cell r="GO110">
            <v>0</v>
          </cell>
          <cell r="GP110">
            <v>0</v>
          </cell>
          <cell r="GQ110">
            <v>0</v>
          </cell>
          <cell r="GR110">
            <v>0</v>
          </cell>
          <cell r="GS110" t="str">
            <v>(select)</v>
          </cell>
          <cell r="GT110">
            <v>0</v>
          </cell>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t="str">
            <v>(select)</v>
          </cell>
          <cell r="HM110">
            <v>0</v>
          </cell>
          <cell r="HN110">
            <v>0</v>
          </cell>
          <cell r="HO110">
            <v>0</v>
          </cell>
          <cell r="HP110">
            <v>0</v>
          </cell>
          <cell r="HQ110">
            <v>0</v>
          </cell>
          <cell r="HR110">
            <v>0</v>
          </cell>
          <cell r="HS110" t="str">
            <v>(select)</v>
          </cell>
          <cell r="HT110">
            <v>0</v>
          </cell>
          <cell r="HU110">
            <v>0</v>
          </cell>
          <cell r="HV110">
            <v>0</v>
          </cell>
          <cell r="HW110">
            <v>0</v>
          </cell>
          <cell r="HX110">
            <v>0</v>
          </cell>
          <cell r="HY110">
            <v>0</v>
          </cell>
          <cell r="HZ110" t="str">
            <v>(select)</v>
          </cell>
          <cell r="IA110">
            <v>0</v>
          </cell>
          <cell r="IB110">
            <v>0</v>
          </cell>
          <cell r="IC110">
            <v>0</v>
          </cell>
          <cell r="ID110">
            <v>0</v>
          </cell>
          <cell r="IE110">
            <v>0</v>
          </cell>
          <cell r="IF110">
            <v>0</v>
          </cell>
          <cell r="IG110" t="str">
            <v>(select)</v>
          </cell>
          <cell r="IH110">
            <v>0</v>
          </cell>
          <cell r="II110">
            <v>0</v>
          </cell>
          <cell r="IJ110">
            <v>0</v>
          </cell>
          <cell r="IK110">
            <v>0</v>
          </cell>
          <cell r="IL110">
            <v>0</v>
          </cell>
          <cell r="IM110">
            <v>0</v>
          </cell>
          <cell r="IN110">
            <v>0</v>
          </cell>
          <cell r="IO110">
            <v>0</v>
          </cell>
          <cell r="IP110">
            <v>0</v>
          </cell>
          <cell r="IQ110">
            <v>0</v>
          </cell>
          <cell r="IR110">
            <v>0</v>
          </cell>
          <cell r="IS110">
            <v>0</v>
          </cell>
          <cell r="IT110">
            <v>0</v>
          </cell>
          <cell r="IU110">
            <v>0</v>
          </cell>
          <cell r="IV110">
            <v>0</v>
          </cell>
          <cell r="IW110">
            <v>0</v>
          </cell>
          <cell r="IX110">
            <v>0</v>
          </cell>
          <cell r="IY110">
            <v>0</v>
          </cell>
          <cell r="IZ110">
            <v>0</v>
          </cell>
          <cell r="JA110">
            <v>462000</v>
          </cell>
          <cell r="JB110" t="str">
            <v xml:space="preserve">  (select)</v>
          </cell>
          <cell r="JC110">
            <v>0</v>
          </cell>
          <cell r="JD110" t="str">
            <v xml:space="preserve">  (select)</v>
          </cell>
          <cell r="JE110">
            <v>0</v>
          </cell>
          <cell r="JF110" t="str">
            <v xml:space="preserve">  (select)</v>
          </cell>
          <cell r="JG110">
            <v>0</v>
          </cell>
          <cell r="JH110">
            <v>0</v>
          </cell>
          <cell r="JI110">
            <v>462000</v>
          </cell>
          <cell r="JJ110">
            <v>462000</v>
          </cell>
          <cell r="JK110">
            <v>0</v>
          </cell>
          <cell r="JL110">
            <v>0</v>
          </cell>
          <cell r="JM110">
            <v>0</v>
          </cell>
          <cell r="JN110">
            <v>0</v>
          </cell>
          <cell r="JO110">
            <v>0</v>
          </cell>
          <cell r="JP110">
            <v>0</v>
          </cell>
          <cell r="JQ110">
            <v>0</v>
          </cell>
          <cell r="JR110">
            <v>0</v>
          </cell>
          <cell r="JS110">
            <v>0</v>
          </cell>
          <cell r="JT110">
            <v>0</v>
          </cell>
          <cell r="JU110">
            <v>462000</v>
          </cell>
          <cell r="JV110">
            <v>132000</v>
          </cell>
          <cell r="JW110">
            <v>0</v>
          </cell>
          <cell r="JX110">
            <v>0</v>
          </cell>
          <cell r="JY110">
            <v>0</v>
          </cell>
          <cell r="JZ110">
            <v>0</v>
          </cell>
          <cell r="KA110">
            <v>132000</v>
          </cell>
          <cell r="KB110">
            <v>132000</v>
          </cell>
          <cell r="KC110">
            <v>0</v>
          </cell>
          <cell r="KD110">
            <v>0</v>
          </cell>
          <cell r="KE110">
            <v>0</v>
          </cell>
          <cell r="KF110">
            <v>0</v>
          </cell>
          <cell r="KG110">
            <v>0</v>
          </cell>
          <cell r="KH110">
            <v>0</v>
          </cell>
          <cell r="KI110">
            <v>0</v>
          </cell>
          <cell r="KJ110">
            <v>0</v>
          </cell>
          <cell r="KK110">
            <v>0</v>
          </cell>
          <cell r="KL110">
            <v>0</v>
          </cell>
          <cell r="KM110">
            <v>132000</v>
          </cell>
          <cell r="KN110" t="str">
            <v>(select)</v>
          </cell>
          <cell r="KO110">
            <v>0</v>
          </cell>
          <cell r="KP110" t="str">
            <v>(select)</v>
          </cell>
          <cell r="KQ110">
            <v>0</v>
          </cell>
          <cell r="KR110" t="str">
            <v>(select)</v>
          </cell>
          <cell r="KS110">
            <v>0</v>
          </cell>
          <cell r="KT110" t="str">
            <v>Source of funds for Value Proposition (e.g. Capital Plan Program)</v>
          </cell>
          <cell r="KU110" t="str">
            <v>Provide applicable source of funds comments (e.g. which area specific DCL, which reserve etc).</v>
          </cell>
          <cell r="KV110">
            <v>0</v>
          </cell>
          <cell r="KW110">
            <v>0</v>
          </cell>
          <cell r="KX110" t="str">
            <v>(select)</v>
          </cell>
          <cell r="KY110">
            <v>0</v>
          </cell>
          <cell r="KZ110" t="str">
            <v>(select)</v>
          </cell>
          <cell r="LA110">
            <v>0</v>
          </cell>
          <cell r="LB110" t="str">
            <v>(select)</v>
          </cell>
          <cell r="LC110" t="str">
            <v>Yes</v>
          </cell>
          <cell r="LD110" t="str">
            <v>Chris Tay</v>
          </cell>
          <cell r="LE110">
            <v>42657</v>
          </cell>
          <cell r="LF110" t="str">
            <v>(select)</v>
          </cell>
          <cell r="LG110" t="str">
            <v>Jessie Adcock</v>
          </cell>
          <cell r="LH110">
            <v>0</v>
          </cell>
          <cell r="LM110">
            <v>0</v>
          </cell>
          <cell r="LN110">
            <v>0</v>
          </cell>
          <cell r="LO110">
            <v>0</v>
          </cell>
          <cell r="LP110">
            <v>0</v>
          </cell>
          <cell r="LQ110">
            <v>0</v>
          </cell>
          <cell r="LR110">
            <v>0</v>
          </cell>
          <cell r="LS110" t="str">
            <v>Digital Strategy - Service Channel</v>
          </cell>
          <cell r="LT110" t="str">
            <v>Digital Strategy - Service Channel</v>
          </cell>
          <cell r="LU110" t="str">
            <v>Digital Strategy - Service Channel</v>
          </cell>
          <cell r="LV110" t="b">
            <v>1</v>
          </cell>
          <cell r="LW110">
            <v>0</v>
          </cell>
          <cell r="LX110">
            <v>0</v>
          </cell>
          <cell r="LY110" t="str">
            <v>116</v>
          </cell>
        </row>
        <row r="111">
          <cell r="B111" t="str">
            <v>T8</v>
          </cell>
          <cell r="C111">
            <v>2017</v>
          </cell>
          <cell r="D111">
            <v>42657</v>
          </cell>
          <cell r="E111" t="str">
            <v>HR, Digital Strategy &amp; IT</v>
          </cell>
          <cell r="F111" t="str">
            <v>HR, Digital Strategy &amp; IT</v>
          </cell>
          <cell r="G111" t="str">
            <v>Ann Duggan</v>
          </cell>
          <cell r="H111" t="str">
            <v>Program</v>
          </cell>
          <cell r="I111" t="str">
            <v>Non-Capital</v>
          </cell>
          <cell r="J111" t="str">
            <v>Both Internal &amp; External</v>
          </cell>
          <cell r="K111" t="str">
            <v>08. Equipment and Technology</v>
          </cell>
          <cell r="L111" t="str">
            <v>B. Information Technology</v>
          </cell>
          <cell r="M111" t="str">
            <v>03. Replacement &amp; major upgrades</v>
          </cell>
          <cell r="N111" t="str">
            <v>Application Renewal Program</v>
          </cell>
          <cell r="O111" t="str">
            <v>Yes</v>
          </cell>
          <cell r="P111" t="str">
            <v>January</v>
          </cell>
          <cell r="Q111">
            <v>2017</v>
          </cell>
          <cell r="R111" t="str">
            <v>December</v>
          </cell>
          <cell r="S111">
            <v>2018</v>
          </cell>
          <cell r="T111" t="str">
            <v>New asset/service</v>
          </cell>
          <cell r="U111" t="str">
            <v>Yes</v>
          </cell>
          <cell r="V111" t="str">
            <v>NUB-00034</v>
          </cell>
          <cell r="W111" t="str">
            <v>No</v>
          </cell>
          <cell r="X111" t="str">
            <v>(select)</v>
          </cell>
          <cell r="Y111" t="str">
            <v>Yes</v>
          </cell>
          <cell r="Z111" t="str">
            <v xml:space="preserve">This programs is for ongoing application renewal/replacement required on over 200 software applications. This involves assessing applications with the greatest need and then redeveloping using the latest technology or consolidating with other existing applications.
The biggest issue with the program's delivery in 2015 and 2016 was around only being able to hire staff in March of a given year when capital for year was approved.  Multi-year funding is being sought to help overcome this issue.  In addition to this some multi-year funding is required for the productivity platform "Outsystems" as the primary development environment for this program.
</v>
          </cell>
          <cell r="AA111" t="str">
            <v>• Updated inventory of applications along with a risk assessment matrix
• Ongoing evaluation of applications and consolidation strategy to reduce vulnerabilities
• Prioritized renewal work on the top high-risk applications.</v>
          </cell>
          <cell r="AB111" t="str">
            <v xml:space="preserve">To reduce vulnerability of SAS portfolio by approx. 10% we will do the following:
– Identify highest risk applications
- Quarterly review to align with CoV strategic objectives and technology direction
– Identify lowest cost renewal alternatives
– Renew highest risk applications
- Pilot agile tools and practices to improve productivity
– Measure progress </v>
          </cell>
          <cell r="AC111" t="str">
            <v>Renew 6 applications that are currently in poor condition within the Shared Application Services Portfolio (~230)</v>
          </cell>
          <cell r="AD111">
            <v>6</v>
          </cell>
          <cell r="AE111" t="str">
            <v>Applications</v>
          </cell>
          <cell r="AF111">
            <v>0</v>
          </cell>
          <cell r="AG111">
            <v>0</v>
          </cell>
          <cell r="AH111">
            <v>0</v>
          </cell>
          <cell r="AI111">
            <v>0</v>
          </cell>
          <cell r="AJ111">
            <v>0</v>
          </cell>
          <cell r="AK111">
            <v>0</v>
          </cell>
          <cell r="AL111">
            <v>200000</v>
          </cell>
          <cell r="AM111">
            <v>50000</v>
          </cell>
          <cell r="AN111">
            <v>50000</v>
          </cell>
          <cell r="AO111">
            <v>50000</v>
          </cell>
          <cell r="AP111">
            <v>50000</v>
          </cell>
          <cell r="AQ111" t="str">
            <v>(select)</v>
          </cell>
          <cell r="AR111">
            <v>0</v>
          </cell>
          <cell r="AS111">
            <v>0</v>
          </cell>
          <cell r="AT111">
            <v>0</v>
          </cell>
          <cell r="AU111">
            <v>0</v>
          </cell>
          <cell r="AV111">
            <v>0</v>
          </cell>
          <cell r="AW111" t="str">
            <v>(select)</v>
          </cell>
          <cell r="AX111">
            <v>0</v>
          </cell>
          <cell r="AY111">
            <v>0</v>
          </cell>
          <cell r="AZ111">
            <v>0</v>
          </cell>
          <cell r="BA111">
            <v>0</v>
          </cell>
          <cell r="BB111">
            <v>0</v>
          </cell>
          <cell r="BC111" t="str">
            <v>(select)</v>
          </cell>
          <cell r="BD111">
            <v>0</v>
          </cell>
          <cell r="BE111">
            <v>0</v>
          </cell>
          <cell r="BF111">
            <v>0</v>
          </cell>
          <cell r="BG111">
            <v>0</v>
          </cell>
          <cell r="BH111">
            <v>0</v>
          </cell>
          <cell r="BI111" t="str">
            <v>Yes</v>
          </cell>
          <cell r="BJ111">
            <v>5000</v>
          </cell>
          <cell r="BK111">
            <v>1250</v>
          </cell>
          <cell r="BL111">
            <v>1250</v>
          </cell>
          <cell r="BM111">
            <v>1250</v>
          </cell>
          <cell r="BN111">
            <v>1250</v>
          </cell>
          <cell r="BO111" t="str">
            <v>(select)</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t="str">
            <v>No</v>
          </cell>
          <cell r="CF111">
            <v>0</v>
          </cell>
          <cell r="CG111">
            <v>0</v>
          </cell>
          <cell r="CH111">
            <v>0</v>
          </cell>
          <cell r="CI111">
            <v>0</v>
          </cell>
          <cell r="CJ111">
            <v>0</v>
          </cell>
          <cell r="CK111">
            <v>0</v>
          </cell>
          <cell r="CL111">
            <v>0</v>
          </cell>
          <cell r="CM111">
            <v>0</v>
          </cell>
          <cell r="CN111">
            <v>0</v>
          </cell>
          <cell r="CO111">
            <v>0</v>
          </cell>
          <cell r="CP111">
            <v>205000</v>
          </cell>
          <cell r="CQ111">
            <v>51250</v>
          </cell>
          <cell r="CR111">
            <v>51250</v>
          </cell>
          <cell r="CS111">
            <v>51250</v>
          </cell>
          <cell r="CT111">
            <v>51250</v>
          </cell>
          <cell r="CU111">
            <v>400000</v>
          </cell>
          <cell r="CV111">
            <v>200000</v>
          </cell>
          <cell r="CW111">
            <v>0</v>
          </cell>
          <cell r="CX111">
            <v>0</v>
          </cell>
          <cell r="CY111">
            <v>0</v>
          </cell>
          <cell r="CZ111" t="str">
            <v>(select)</v>
          </cell>
          <cell r="DA111">
            <v>0</v>
          </cell>
          <cell r="DB111">
            <v>0</v>
          </cell>
          <cell r="DC111">
            <v>0</v>
          </cell>
          <cell r="DD111">
            <v>0</v>
          </cell>
          <cell r="DE111">
            <v>0</v>
          </cell>
          <cell r="DF111" t="str">
            <v>(select)</v>
          </cell>
          <cell r="DG111">
            <v>0</v>
          </cell>
          <cell r="DH111">
            <v>0</v>
          </cell>
          <cell r="DI111">
            <v>0</v>
          </cell>
          <cell r="DJ111">
            <v>0</v>
          </cell>
          <cell r="DK111">
            <v>0</v>
          </cell>
          <cell r="DL111" t="str">
            <v>(select)</v>
          </cell>
          <cell r="DM111">
            <v>0</v>
          </cell>
          <cell r="DN111">
            <v>0</v>
          </cell>
          <cell r="DO111">
            <v>0</v>
          </cell>
          <cell r="DP111">
            <v>0</v>
          </cell>
          <cell r="DQ111">
            <v>0</v>
          </cell>
          <cell r="DR111" t="str">
            <v>Yes</v>
          </cell>
          <cell r="DS111">
            <v>205000</v>
          </cell>
          <cell r="DT111">
            <v>200000</v>
          </cell>
          <cell r="DU111">
            <v>0</v>
          </cell>
          <cell r="DV111">
            <v>0</v>
          </cell>
          <cell r="DW111">
            <v>0</v>
          </cell>
          <cell r="DX111" t="str">
            <v>(select)</v>
          </cell>
          <cell r="DY111">
            <v>0</v>
          </cell>
          <cell r="DZ111">
            <v>0</v>
          </cell>
          <cell r="EA111">
            <v>0</v>
          </cell>
          <cell r="EB111">
            <v>0</v>
          </cell>
          <cell r="EC111">
            <v>0</v>
          </cell>
          <cell r="ED111">
            <v>0</v>
          </cell>
          <cell r="EE111">
            <v>0</v>
          </cell>
          <cell r="EF111">
            <v>0</v>
          </cell>
          <cell r="EG111">
            <v>0</v>
          </cell>
          <cell r="EH111">
            <v>0</v>
          </cell>
          <cell r="EI111">
            <v>0</v>
          </cell>
          <cell r="EJ111">
            <v>0</v>
          </cell>
          <cell r="EK111">
            <v>0</v>
          </cell>
          <cell r="EL111">
            <v>0</v>
          </cell>
          <cell r="EM111">
            <v>0</v>
          </cell>
          <cell r="EN111" t="str">
            <v>No</v>
          </cell>
          <cell r="EO111">
            <v>0</v>
          </cell>
          <cell r="EP111">
            <v>0</v>
          </cell>
          <cell r="EQ111">
            <v>0</v>
          </cell>
          <cell r="ER111">
            <v>0</v>
          </cell>
          <cell r="ES111">
            <v>0</v>
          </cell>
          <cell r="ET111">
            <v>0</v>
          </cell>
          <cell r="EU111">
            <v>0</v>
          </cell>
          <cell r="EV111">
            <v>0</v>
          </cell>
          <cell r="EW111">
            <v>0</v>
          </cell>
          <cell r="EX111">
            <v>0</v>
          </cell>
          <cell r="EY111">
            <v>605000</v>
          </cell>
          <cell r="EZ111">
            <v>400000</v>
          </cell>
          <cell r="FA111">
            <v>0</v>
          </cell>
          <cell r="FB111">
            <v>0</v>
          </cell>
          <cell r="FC111">
            <v>0</v>
          </cell>
          <cell r="FD111">
            <v>400000</v>
          </cell>
          <cell r="FE111">
            <v>0</v>
          </cell>
          <cell r="FF111">
            <v>0</v>
          </cell>
          <cell r="FG111">
            <v>0</v>
          </cell>
          <cell r="FH111">
            <v>205000</v>
          </cell>
          <cell r="FI111">
            <v>0</v>
          </cell>
          <cell r="FJ111">
            <v>0</v>
          </cell>
          <cell r="FK111">
            <v>0</v>
          </cell>
          <cell r="FL111">
            <v>0</v>
          </cell>
          <cell r="FM111">
            <v>0</v>
          </cell>
          <cell r="FN111">
            <v>605000</v>
          </cell>
          <cell r="FO111">
            <v>197575</v>
          </cell>
          <cell r="FP111" t="str">
            <v>Firm Budget and or terms (possibility of variance &lt;10%)</v>
          </cell>
          <cell r="FQ111">
            <v>0</v>
          </cell>
          <cell r="FR111">
            <v>0</v>
          </cell>
          <cell r="FS111">
            <v>0</v>
          </cell>
          <cell r="FT111">
            <v>0</v>
          </cell>
          <cell r="FU111">
            <v>0</v>
          </cell>
          <cell r="FV111">
            <v>0</v>
          </cell>
          <cell r="FW111">
            <v>0</v>
          </cell>
          <cell r="FX111" t="str">
            <v>(select)</v>
          </cell>
          <cell r="FY111">
            <v>0</v>
          </cell>
          <cell r="FZ111">
            <v>0</v>
          </cell>
          <cell r="GA111">
            <v>0</v>
          </cell>
          <cell r="GB111">
            <v>0</v>
          </cell>
          <cell r="GC111">
            <v>0</v>
          </cell>
          <cell r="GD111">
            <v>0</v>
          </cell>
          <cell r="GE111" t="str">
            <v>(select)</v>
          </cell>
          <cell r="GF111">
            <v>0</v>
          </cell>
          <cell r="GG111">
            <v>0</v>
          </cell>
          <cell r="GH111">
            <v>0</v>
          </cell>
          <cell r="GI111">
            <v>0</v>
          </cell>
          <cell r="GJ111">
            <v>0</v>
          </cell>
          <cell r="GK111">
            <v>0</v>
          </cell>
          <cell r="GL111" t="str">
            <v>(select)</v>
          </cell>
          <cell r="GM111">
            <v>0</v>
          </cell>
          <cell r="GN111">
            <v>0</v>
          </cell>
          <cell r="GO111">
            <v>0</v>
          </cell>
          <cell r="GP111">
            <v>0</v>
          </cell>
          <cell r="GQ111">
            <v>0</v>
          </cell>
          <cell r="GR111">
            <v>0</v>
          </cell>
          <cell r="GS111" t="str">
            <v>(select)</v>
          </cell>
          <cell r="GT111">
            <v>0</v>
          </cell>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t="str">
            <v>(select)</v>
          </cell>
          <cell r="HM111">
            <v>0</v>
          </cell>
          <cell r="HN111">
            <v>0</v>
          </cell>
          <cell r="HO111">
            <v>0</v>
          </cell>
          <cell r="HP111">
            <v>0</v>
          </cell>
          <cell r="HQ111">
            <v>0</v>
          </cell>
          <cell r="HR111">
            <v>0</v>
          </cell>
          <cell r="HS111" t="str">
            <v>(select)</v>
          </cell>
          <cell r="HT111">
            <v>0</v>
          </cell>
          <cell r="HU111">
            <v>0</v>
          </cell>
          <cell r="HV111">
            <v>0</v>
          </cell>
          <cell r="HW111">
            <v>0</v>
          </cell>
          <cell r="HX111">
            <v>0</v>
          </cell>
          <cell r="HY111">
            <v>0</v>
          </cell>
          <cell r="HZ111" t="str">
            <v>(select)</v>
          </cell>
          <cell r="IA111">
            <v>0</v>
          </cell>
          <cell r="IB111">
            <v>0</v>
          </cell>
          <cell r="IC111">
            <v>0</v>
          </cell>
          <cell r="ID111">
            <v>0</v>
          </cell>
          <cell r="IE111">
            <v>0</v>
          </cell>
          <cell r="IF111">
            <v>0</v>
          </cell>
          <cell r="IG111" t="str">
            <v>(select)</v>
          </cell>
          <cell r="IH111">
            <v>0</v>
          </cell>
          <cell r="II111">
            <v>0</v>
          </cell>
          <cell r="IJ111">
            <v>0</v>
          </cell>
          <cell r="IK111">
            <v>0</v>
          </cell>
          <cell r="IL111">
            <v>0</v>
          </cell>
          <cell r="IM111">
            <v>0</v>
          </cell>
          <cell r="IN111">
            <v>0</v>
          </cell>
          <cell r="IO111">
            <v>0</v>
          </cell>
          <cell r="IP111">
            <v>0</v>
          </cell>
          <cell r="IQ111">
            <v>0</v>
          </cell>
          <cell r="IR111">
            <v>0</v>
          </cell>
          <cell r="IS111">
            <v>0</v>
          </cell>
          <cell r="IT111">
            <v>0</v>
          </cell>
          <cell r="IU111">
            <v>0</v>
          </cell>
          <cell r="IV111">
            <v>0</v>
          </cell>
          <cell r="IW111">
            <v>0</v>
          </cell>
          <cell r="IX111">
            <v>0</v>
          </cell>
          <cell r="IY111">
            <v>0</v>
          </cell>
          <cell r="IZ111" t="str">
            <v>Benefit from this program is primarily from cost avoidance associated with applications where the underlying technology is end of life. This request is for the Application Renewal Program including the Outsystems Productivity Platform.</v>
          </cell>
          <cell r="JA111">
            <v>605000</v>
          </cell>
          <cell r="JB111" t="str">
            <v xml:space="preserve">  (select)</v>
          </cell>
          <cell r="JC111">
            <v>0</v>
          </cell>
          <cell r="JD111" t="str">
            <v xml:space="preserve">  (select)</v>
          </cell>
          <cell r="JE111">
            <v>0</v>
          </cell>
          <cell r="JF111" t="str">
            <v xml:space="preserve">  (select)</v>
          </cell>
          <cell r="JG111">
            <v>0</v>
          </cell>
          <cell r="JH111">
            <v>0</v>
          </cell>
          <cell r="JI111">
            <v>605000</v>
          </cell>
          <cell r="JJ111">
            <v>605000</v>
          </cell>
          <cell r="JK111">
            <v>0</v>
          </cell>
          <cell r="JL111">
            <v>0</v>
          </cell>
          <cell r="JM111">
            <v>0</v>
          </cell>
          <cell r="JN111">
            <v>0</v>
          </cell>
          <cell r="JO111">
            <v>0</v>
          </cell>
          <cell r="JP111">
            <v>0</v>
          </cell>
          <cell r="JQ111">
            <v>0</v>
          </cell>
          <cell r="JR111">
            <v>0</v>
          </cell>
          <cell r="JS111">
            <v>0</v>
          </cell>
          <cell r="JT111">
            <v>0</v>
          </cell>
          <cell r="JU111">
            <v>605000</v>
          </cell>
          <cell r="JV111">
            <v>205000</v>
          </cell>
          <cell r="JW111">
            <v>0</v>
          </cell>
          <cell r="JX111">
            <v>0</v>
          </cell>
          <cell r="JY111">
            <v>0</v>
          </cell>
          <cell r="JZ111">
            <v>0</v>
          </cell>
          <cell r="KA111">
            <v>205000</v>
          </cell>
          <cell r="KB111">
            <v>205000</v>
          </cell>
          <cell r="KC111">
            <v>0</v>
          </cell>
          <cell r="KD111">
            <v>0</v>
          </cell>
          <cell r="KE111">
            <v>0</v>
          </cell>
          <cell r="KF111">
            <v>0</v>
          </cell>
          <cell r="KG111">
            <v>0</v>
          </cell>
          <cell r="KH111">
            <v>0</v>
          </cell>
          <cell r="KI111">
            <v>0</v>
          </cell>
          <cell r="KJ111">
            <v>0</v>
          </cell>
          <cell r="KK111">
            <v>0</v>
          </cell>
          <cell r="KL111">
            <v>0</v>
          </cell>
          <cell r="KM111">
            <v>205000</v>
          </cell>
          <cell r="KN111" t="str">
            <v>(select)</v>
          </cell>
          <cell r="KO111">
            <v>0</v>
          </cell>
          <cell r="KP111" t="str">
            <v>(select)</v>
          </cell>
          <cell r="KQ111">
            <v>0</v>
          </cell>
          <cell r="KR111" t="str">
            <v>(select)</v>
          </cell>
          <cell r="KS111">
            <v>0</v>
          </cell>
          <cell r="KT111" t="str">
            <v>Source of funds for Value Proposition (e.g. Capital Plan Program)</v>
          </cell>
          <cell r="KU111" t="str">
            <v>Provide applicable source of funds comments (e.g. which area specific DCL, which reserve etc).</v>
          </cell>
          <cell r="KV111">
            <v>0</v>
          </cell>
          <cell r="KW111">
            <v>0</v>
          </cell>
          <cell r="KX111" t="str">
            <v>(select)</v>
          </cell>
          <cell r="KY111">
            <v>0</v>
          </cell>
          <cell r="KZ111" t="str">
            <v>(select)</v>
          </cell>
          <cell r="LA111">
            <v>0</v>
          </cell>
          <cell r="LB111" t="str">
            <v>(select)</v>
          </cell>
          <cell r="LC111" t="str">
            <v>Yes</v>
          </cell>
          <cell r="LD111" t="str">
            <v>Chris Tay</v>
          </cell>
          <cell r="LE111">
            <v>42657</v>
          </cell>
          <cell r="LF111" t="str">
            <v>(select)</v>
          </cell>
          <cell r="LG111" t="str">
            <v>Jessie Adcock</v>
          </cell>
          <cell r="LH111">
            <v>0</v>
          </cell>
          <cell r="LM111">
            <v>0</v>
          </cell>
          <cell r="LN111">
            <v>0</v>
          </cell>
          <cell r="LO111">
            <v>0</v>
          </cell>
          <cell r="LP111">
            <v>0</v>
          </cell>
          <cell r="LQ111">
            <v>0</v>
          </cell>
          <cell r="LR111">
            <v>0</v>
          </cell>
          <cell r="LS111" t="str">
            <v>Software Application Renewal Program</v>
          </cell>
          <cell r="LT111" t="str">
            <v>Application Renewal Program</v>
          </cell>
          <cell r="LU111" t="str">
            <v>Application Renewal Program</v>
          </cell>
          <cell r="LV111" t="b">
            <v>1</v>
          </cell>
          <cell r="LW111">
            <v>0</v>
          </cell>
          <cell r="LX111">
            <v>0</v>
          </cell>
          <cell r="LY111" t="str">
            <v>115</v>
          </cell>
        </row>
        <row r="112">
          <cell r="B112" t="str">
            <v>T10</v>
          </cell>
          <cell r="C112">
            <v>2017</v>
          </cell>
          <cell r="D112">
            <v>42657</v>
          </cell>
          <cell r="E112" t="str">
            <v>HR, Digital Strategy &amp; IT</v>
          </cell>
          <cell r="F112" t="str">
            <v>Public Library</v>
          </cell>
          <cell r="G112" t="str">
            <v>Christina de Castell</v>
          </cell>
          <cell r="H112" t="str">
            <v>Project</v>
          </cell>
          <cell r="I112" t="str">
            <v>Capital</v>
          </cell>
          <cell r="J112" t="str">
            <v>Both Internal &amp; External</v>
          </cell>
          <cell r="K112" t="str">
            <v>08. Equipment and Technology</v>
          </cell>
          <cell r="L112" t="str">
            <v>B. Information Technology</v>
          </cell>
          <cell r="M112" t="str">
            <v>02. Renovations &amp; minor upgrades</v>
          </cell>
          <cell r="N112" t="str">
            <v>VPL - Software Upgrades</v>
          </cell>
          <cell r="O112" t="str">
            <v>Yes</v>
          </cell>
          <cell r="P112" t="str">
            <v>January</v>
          </cell>
          <cell r="Q112">
            <v>2017</v>
          </cell>
          <cell r="R112" t="str">
            <v>December</v>
          </cell>
          <cell r="S112">
            <v>2017</v>
          </cell>
          <cell r="T112" t="str">
            <v>New asset/service</v>
          </cell>
          <cell r="U112" t="str">
            <v>No</v>
          </cell>
          <cell r="V112">
            <v>0</v>
          </cell>
          <cell r="W112" t="str">
            <v>No</v>
          </cell>
          <cell r="X112" t="str">
            <v>(select)</v>
          </cell>
          <cell r="Y112" t="str">
            <v>No</v>
          </cell>
          <cell r="Z112" t="str">
            <v>VPL requires updates for staff for MS Office 2010, Exchange, Global Address List and to explore calendar syncing with COV, for efficiency and to bring software to current COV standards. Other staff efficiency updates are to provide a photo management tool to better track obtained permissions for use of photos of the public to ensure privacy compliance, and to implement scheduling software as recommended in a recent external review to gain efficiency and increase ability to focus on strategic priorities. For the public, computers, this work will implement MS Office to replace existing Open Office software, prompted by continuing public demand to bridge the digital divide and better support use of computers for job search/career change and small business support, and additonal time required by staff to support unfamiliar software.</v>
          </cell>
          <cell r="AA112" t="str">
            <v>Q2 2017 - MS Office and exchange upgrades for staff and MS Office installation for public computers $163,500. Q3 2017 - photo management tool $7,000. Q2 2018 - photo management tool streaming server $8,000. Q3 2018 - additional storage $50,000. Scheduling software timeline will be developed in Q1 2017 and RFP issued in late Q2, with target to implement in 2017 ($100,000) but potential for final invoice in Q2 2018, with carry forward.</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t="str">
            <v>(select)</v>
          </cell>
          <cell r="AR112">
            <v>0</v>
          </cell>
          <cell r="AS112">
            <v>0</v>
          </cell>
          <cell r="AT112">
            <v>0</v>
          </cell>
          <cell r="AU112">
            <v>0</v>
          </cell>
          <cell r="AV112">
            <v>0</v>
          </cell>
          <cell r="AW112" t="str">
            <v>(select)</v>
          </cell>
          <cell r="AX112">
            <v>0</v>
          </cell>
          <cell r="AY112">
            <v>0</v>
          </cell>
          <cell r="AZ112">
            <v>0</v>
          </cell>
          <cell r="BA112">
            <v>0</v>
          </cell>
          <cell r="BB112">
            <v>0</v>
          </cell>
          <cell r="BC112" t="str">
            <v>No</v>
          </cell>
          <cell r="BD112">
            <v>0</v>
          </cell>
          <cell r="BE112">
            <v>0</v>
          </cell>
          <cell r="BF112">
            <v>0</v>
          </cell>
          <cell r="BG112">
            <v>0</v>
          </cell>
          <cell r="BH112">
            <v>0</v>
          </cell>
          <cell r="BI112" t="str">
            <v>(select)</v>
          </cell>
          <cell r="BJ112">
            <v>0</v>
          </cell>
          <cell r="BK112">
            <v>0</v>
          </cell>
          <cell r="BL112">
            <v>0</v>
          </cell>
          <cell r="BM112">
            <v>0</v>
          </cell>
          <cell r="BN112">
            <v>0</v>
          </cell>
          <cell r="BO112" t="str">
            <v>(select)</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t="str">
            <v>Yes</v>
          </cell>
          <cell r="CF112">
            <v>273000</v>
          </cell>
          <cell r="CG112">
            <v>8000</v>
          </cell>
          <cell r="CH112">
            <v>110000</v>
          </cell>
          <cell r="CI112">
            <v>155000</v>
          </cell>
          <cell r="CJ112">
            <v>0</v>
          </cell>
          <cell r="CK112">
            <v>0</v>
          </cell>
          <cell r="CL112">
            <v>0</v>
          </cell>
          <cell r="CM112">
            <v>0</v>
          </cell>
          <cell r="CN112">
            <v>0</v>
          </cell>
          <cell r="CO112">
            <v>0</v>
          </cell>
          <cell r="CP112">
            <v>273000</v>
          </cell>
          <cell r="CQ112">
            <v>8000</v>
          </cell>
          <cell r="CR112">
            <v>110000</v>
          </cell>
          <cell r="CS112">
            <v>155000</v>
          </cell>
          <cell r="CT112">
            <v>0</v>
          </cell>
          <cell r="CU112">
            <v>0</v>
          </cell>
          <cell r="CV112">
            <v>0</v>
          </cell>
          <cell r="CW112">
            <v>0</v>
          </cell>
          <cell r="CX112">
            <v>0</v>
          </cell>
          <cell r="CY112">
            <v>0</v>
          </cell>
          <cell r="CZ112" t="str">
            <v>(select)</v>
          </cell>
          <cell r="DA112">
            <v>0</v>
          </cell>
          <cell r="DB112">
            <v>0</v>
          </cell>
          <cell r="DC112">
            <v>0</v>
          </cell>
          <cell r="DD112">
            <v>0</v>
          </cell>
          <cell r="DE112">
            <v>0</v>
          </cell>
          <cell r="DF112" t="str">
            <v>(select)</v>
          </cell>
          <cell r="DG112">
            <v>0</v>
          </cell>
          <cell r="DH112">
            <v>0</v>
          </cell>
          <cell r="DI112">
            <v>0</v>
          </cell>
          <cell r="DJ112">
            <v>0</v>
          </cell>
          <cell r="DK112">
            <v>0</v>
          </cell>
          <cell r="DL112" t="str">
            <v>(select)</v>
          </cell>
          <cell r="DM112">
            <v>0</v>
          </cell>
          <cell r="DN112">
            <v>0</v>
          </cell>
          <cell r="DO112">
            <v>0</v>
          </cell>
          <cell r="DP112">
            <v>0</v>
          </cell>
          <cell r="DQ112">
            <v>0</v>
          </cell>
          <cell r="DR112" t="str">
            <v>(select)</v>
          </cell>
          <cell r="DS112">
            <v>0</v>
          </cell>
          <cell r="DT112">
            <v>0</v>
          </cell>
          <cell r="DU112">
            <v>0</v>
          </cell>
          <cell r="DV112">
            <v>0</v>
          </cell>
          <cell r="DW112">
            <v>0</v>
          </cell>
          <cell r="DX112" t="str">
            <v>(select)</v>
          </cell>
          <cell r="DY112">
            <v>0</v>
          </cell>
          <cell r="DZ112">
            <v>0</v>
          </cell>
          <cell r="EA112">
            <v>0</v>
          </cell>
          <cell r="EB112">
            <v>0</v>
          </cell>
          <cell r="EC112">
            <v>0</v>
          </cell>
          <cell r="ED112">
            <v>0</v>
          </cell>
          <cell r="EE112">
            <v>0</v>
          </cell>
          <cell r="EF112">
            <v>0</v>
          </cell>
          <cell r="EG112">
            <v>0</v>
          </cell>
          <cell r="EH112">
            <v>0</v>
          </cell>
          <cell r="EI112">
            <v>0</v>
          </cell>
          <cell r="EJ112">
            <v>0</v>
          </cell>
          <cell r="EK112">
            <v>0</v>
          </cell>
          <cell r="EL112">
            <v>0</v>
          </cell>
          <cell r="EM112">
            <v>0</v>
          </cell>
          <cell r="EN112" t="str">
            <v>No</v>
          </cell>
          <cell r="EO112">
            <v>330000</v>
          </cell>
          <cell r="EP112">
            <v>57000</v>
          </cell>
          <cell r="EQ112">
            <v>0</v>
          </cell>
          <cell r="ER112">
            <v>0</v>
          </cell>
          <cell r="ES112">
            <v>0</v>
          </cell>
          <cell r="ET112">
            <v>0</v>
          </cell>
          <cell r="EU112">
            <v>0</v>
          </cell>
          <cell r="EV112">
            <v>0</v>
          </cell>
          <cell r="EW112">
            <v>0</v>
          </cell>
          <cell r="EX112">
            <v>0</v>
          </cell>
          <cell r="EY112">
            <v>330000</v>
          </cell>
          <cell r="EZ112">
            <v>57000</v>
          </cell>
          <cell r="FA112">
            <v>0</v>
          </cell>
          <cell r="FB112">
            <v>0</v>
          </cell>
          <cell r="FC112">
            <v>0</v>
          </cell>
          <cell r="FD112">
            <v>0</v>
          </cell>
          <cell r="FE112">
            <v>0</v>
          </cell>
          <cell r="FF112">
            <v>0</v>
          </cell>
          <cell r="FG112">
            <v>0</v>
          </cell>
          <cell r="FH112">
            <v>0</v>
          </cell>
          <cell r="FI112">
            <v>0</v>
          </cell>
          <cell r="FJ112">
            <v>0</v>
          </cell>
          <cell r="FK112">
            <v>0</v>
          </cell>
          <cell r="FL112">
            <v>330000</v>
          </cell>
          <cell r="FM112">
            <v>0</v>
          </cell>
          <cell r="FN112">
            <v>330000</v>
          </cell>
          <cell r="FO112">
            <v>0</v>
          </cell>
          <cell r="FP112" t="str">
            <v>Estimate (possibility of variance &lt;25%)</v>
          </cell>
          <cell r="FQ112" t="str">
            <v xml:space="preserve">2017 Other Expense is for software/licenses. $100,000 in Q3 requires procurement. 2018 Other Expense for software $8000 and server $50,000. </v>
          </cell>
          <cell r="FR112">
            <v>0</v>
          </cell>
          <cell r="FS112">
            <v>0</v>
          </cell>
          <cell r="FT112">
            <v>0</v>
          </cell>
          <cell r="FU112">
            <v>0</v>
          </cell>
          <cell r="FV112">
            <v>0</v>
          </cell>
          <cell r="FW112">
            <v>0</v>
          </cell>
          <cell r="FX112" t="str">
            <v>(select)</v>
          </cell>
          <cell r="FY112">
            <v>0</v>
          </cell>
          <cell r="FZ112">
            <v>0</v>
          </cell>
          <cell r="GA112">
            <v>0</v>
          </cell>
          <cell r="GB112">
            <v>0</v>
          </cell>
          <cell r="GC112">
            <v>0</v>
          </cell>
          <cell r="GD112">
            <v>0</v>
          </cell>
          <cell r="GE112" t="str">
            <v>(select)</v>
          </cell>
          <cell r="GF112">
            <v>0</v>
          </cell>
          <cell r="GG112">
            <v>0</v>
          </cell>
          <cell r="GH112">
            <v>0</v>
          </cell>
          <cell r="GI112">
            <v>0</v>
          </cell>
          <cell r="GJ112">
            <v>0</v>
          </cell>
          <cell r="GK112">
            <v>0</v>
          </cell>
          <cell r="GL112" t="str">
            <v>(select)</v>
          </cell>
          <cell r="GM112">
            <v>0</v>
          </cell>
          <cell r="GN112">
            <v>0</v>
          </cell>
          <cell r="GO112">
            <v>0</v>
          </cell>
          <cell r="GP112">
            <v>0</v>
          </cell>
          <cell r="GQ112">
            <v>0</v>
          </cell>
          <cell r="GR112">
            <v>0</v>
          </cell>
          <cell r="GS112" t="str">
            <v>(select)</v>
          </cell>
          <cell r="GT112">
            <v>0</v>
          </cell>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t="str">
            <v>(select)</v>
          </cell>
          <cell r="HM112">
            <v>0</v>
          </cell>
          <cell r="HN112">
            <v>0</v>
          </cell>
          <cell r="HO112">
            <v>0</v>
          </cell>
          <cell r="HP112">
            <v>0</v>
          </cell>
          <cell r="HQ112">
            <v>0</v>
          </cell>
          <cell r="HR112">
            <v>0</v>
          </cell>
          <cell r="HS112" t="str">
            <v>(select)</v>
          </cell>
          <cell r="HT112">
            <v>0</v>
          </cell>
          <cell r="HU112">
            <v>0</v>
          </cell>
          <cell r="HV112">
            <v>0</v>
          </cell>
          <cell r="HW112">
            <v>0</v>
          </cell>
          <cell r="HX112">
            <v>0</v>
          </cell>
          <cell r="HY112">
            <v>0</v>
          </cell>
          <cell r="HZ112" t="str">
            <v>(select)</v>
          </cell>
          <cell r="IA112">
            <v>0</v>
          </cell>
          <cell r="IB112">
            <v>0</v>
          </cell>
          <cell r="IC112">
            <v>0</v>
          </cell>
          <cell r="ID112">
            <v>0</v>
          </cell>
          <cell r="IE112">
            <v>0</v>
          </cell>
          <cell r="IF112">
            <v>0</v>
          </cell>
          <cell r="IG112" t="str">
            <v>(select)</v>
          </cell>
          <cell r="IH112">
            <v>0</v>
          </cell>
          <cell r="II112">
            <v>0</v>
          </cell>
          <cell r="IJ112">
            <v>0</v>
          </cell>
          <cell r="IK112">
            <v>0</v>
          </cell>
          <cell r="IL112">
            <v>0</v>
          </cell>
          <cell r="IM112">
            <v>0</v>
          </cell>
          <cell r="IN112">
            <v>0</v>
          </cell>
          <cell r="IO112">
            <v>0</v>
          </cell>
          <cell r="IP112">
            <v>0</v>
          </cell>
          <cell r="IQ112">
            <v>0</v>
          </cell>
          <cell r="IR112">
            <v>0</v>
          </cell>
          <cell r="IS112">
            <v>0</v>
          </cell>
          <cell r="IT112">
            <v>0</v>
          </cell>
          <cell r="IU112">
            <v>0</v>
          </cell>
          <cell r="IV112">
            <v>0</v>
          </cell>
          <cell r="IW112">
            <v>0</v>
          </cell>
          <cell r="IX112">
            <v>0</v>
          </cell>
          <cell r="IY112">
            <v>0</v>
          </cell>
          <cell r="IZ112" t="str">
            <v>Potential for annual license fee for scheduling software, TBD.</v>
          </cell>
          <cell r="JA112">
            <v>330000</v>
          </cell>
          <cell r="JB112" t="str">
            <v xml:space="preserve">  (select)</v>
          </cell>
          <cell r="JC112">
            <v>0</v>
          </cell>
          <cell r="JD112" t="str">
            <v xml:space="preserve">  (select)</v>
          </cell>
          <cell r="JE112">
            <v>0</v>
          </cell>
          <cell r="JF112" t="str">
            <v xml:space="preserve">  (select)</v>
          </cell>
          <cell r="JG112">
            <v>0</v>
          </cell>
          <cell r="JH112">
            <v>0</v>
          </cell>
          <cell r="JI112">
            <v>330000</v>
          </cell>
          <cell r="JJ112">
            <v>330000</v>
          </cell>
          <cell r="JK112">
            <v>0</v>
          </cell>
          <cell r="JL112">
            <v>0</v>
          </cell>
          <cell r="JM112">
            <v>0</v>
          </cell>
          <cell r="JN112">
            <v>0</v>
          </cell>
          <cell r="JO112">
            <v>0</v>
          </cell>
          <cell r="JP112">
            <v>0</v>
          </cell>
          <cell r="JQ112">
            <v>0</v>
          </cell>
          <cell r="JR112">
            <v>0</v>
          </cell>
          <cell r="JS112">
            <v>0</v>
          </cell>
          <cell r="JT112">
            <v>0</v>
          </cell>
          <cell r="JU112">
            <v>330000</v>
          </cell>
          <cell r="JV112">
            <v>273000</v>
          </cell>
          <cell r="JW112">
            <v>0</v>
          </cell>
          <cell r="JX112">
            <v>0</v>
          </cell>
          <cell r="JY112">
            <v>0</v>
          </cell>
          <cell r="JZ112">
            <v>0</v>
          </cell>
          <cell r="KA112">
            <v>273000</v>
          </cell>
          <cell r="KB112">
            <v>273000</v>
          </cell>
          <cell r="KC112">
            <v>0</v>
          </cell>
          <cell r="KD112">
            <v>0</v>
          </cell>
          <cell r="KE112">
            <v>0</v>
          </cell>
          <cell r="KF112">
            <v>0</v>
          </cell>
          <cell r="KG112">
            <v>0</v>
          </cell>
          <cell r="KH112">
            <v>0</v>
          </cell>
          <cell r="KI112">
            <v>0</v>
          </cell>
          <cell r="KJ112">
            <v>0</v>
          </cell>
          <cell r="KK112">
            <v>0</v>
          </cell>
          <cell r="KL112">
            <v>0</v>
          </cell>
          <cell r="KM112">
            <v>273000</v>
          </cell>
          <cell r="KN112" t="str">
            <v>(select)</v>
          </cell>
          <cell r="KO112">
            <v>0</v>
          </cell>
          <cell r="KP112" t="str">
            <v>(select)</v>
          </cell>
          <cell r="KQ112">
            <v>0</v>
          </cell>
          <cell r="KR112" t="str">
            <v>(select)</v>
          </cell>
          <cell r="KS112">
            <v>0</v>
          </cell>
          <cell r="KT112" t="str">
            <v>Source of funds for Value Proposition (e.g. Capital Plan Program)</v>
          </cell>
          <cell r="KU112" t="str">
            <v>Provide applicable source of funds comments (e.g. which area specific DCL, which reserve etc).</v>
          </cell>
          <cell r="KV112">
            <v>0</v>
          </cell>
          <cell r="KW112">
            <v>0</v>
          </cell>
          <cell r="KX112" t="str">
            <v>(select)</v>
          </cell>
          <cell r="KY112">
            <v>0</v>
          </cell>
          <cell r="KZ112" t="str">
            <v>(select)</v>
          </cell>
          <cell r="LA112">
            <v>0</v>
          </cell>
          <cell r="LB112" t="str">
            <v>(select)</v>
          </cell>
          <cell r="LC112" t="str">
            <v>Yes</v>
          </cell>
          <cell r="LD112" t="str">
            <v>Chris Tay</v>
          </cell>
          <cell r="LE112">
            <v>42657</v>
          </cell>
          <cell r="LF112" t="str">
            <v>(select)</v>
          </cell>
          <cell r="LG112" t="str">
            <v>Jessie Adcock</v>
          </cell>
          <cell r="LH112">
            <v>0</v>
          </cell>
          <cell r="LM112">
            <v>0</v>
          </cell>
          <cell r="LN112">
            <v>0</v>
          </cell>
          <cell r="LO112">
            <v>0</v>
          </cell>
          <cell r="LP112">
            <v>0</v>
          </cell>
          <cell r="LQ112">
            <v>0</v>
          </cell>
          <cell r="LR112">
            <v>0</v>
          </cell>
          <cell r="LS112" t="str">
            <v>Vancouver Public Library Software Upgrades</v>
          </cell>
          <cell r="LT112" t="str">
            <v>VPL - Software Upgrades</v>
          </cell>
          <cell r="LU112" t="str">
            <v>VPL - Software Upgrades</v>
          </cell>
          <cell r="LV112" t="b">
            <v>1</v>
          </cell>
          <cell r="LW112">
            <v>0</v>
          </cell>
          <cell r="LX112">
            <v>0</v>
          </cell>
          <cell r="LY112" t="str">
            <v>116</v>
          </cell>
        </row>
        <row r="113">
          <cell r="B113" t="str">
            <v>T11</v>
          </cell>
          <cell r="C113">
            <v>2017</v>
          </cell>
          <cell r="D113">
            <v>42657</v>
          </cell>
          <cell r="E113" t="str">
            <v>HR, Digital Strategy &amp; IT</v>
          </cell>
          <cell r="F113" t="str">
            <v>Police Board</v>
          </cell>
          <cell r="G113" t="str">
            <v>Kathy Wunder</v>
          </cell>
          <cell r="H113" t="str">
            <v>Program</v>
          </cell>
          <cell r="I113" t="str">
            <v>Capital</v>
          </cell>
          <cell r="J113" t="str">
            <v>No</v>
          </cell>
          <cell r="K113" t="str">
            <v>08. Equipment and Technology</v>
          </cell>
          <cell r="L113" t="str">
            <v>B. Information Technology</v>
          </cell>
          <cell r="M113" t="str">
            <v>02. Renovations &amp; minor upgrades</v>
          </cell>
          <cell r="N113" t="str">
            <v>2015-18 Infrastr Mtce/Upgr/Expand - VPD</v>
          </cell>
          <cell r="O113" t="str">
            <v>No</v>
          </cell>
          <cell r="P113" t="str">
            <v>January</v>
          </cell>
          <cell r="Q113">
            <v>2017</v>
          </cell>
          <cell r="R113" t="str">
            <v>December</v>
          </cell>
          <cell r="S113">
            <v>2017</v>
          </cell>
          <cell r="T113" t="str">
            <v>Existing asset/service</v>
          </cell>
          <cell r="U113" t="str">
            <v>Yes</v>
          </cell>
          <cell r="V113" t="str">
            <v>CUB-00138</v>
          </cell>
          <cell r="W113" t="str">
            <v>No</v>
          </cell>
          <cell r="X113" t="str">
            <v>(select)</v>
          </cell>
          <cell r="Y113" t="str">
            <v>No</v>
          </cell>
          <cell r="Z113" t="str">
            <v xml:space="preserve">The VPD updates and refreshes its server, storage, and network infrastructure on a regular basis.  This request is to replace a subset of this hardware that is past its expected lifespan.  </v>
          </cell>
          <cell r="AA113" t="str">
            <v xml:space="preserve">Once the equipment has been purchased it will be immediately installed and it will take over the functionality currently provided by the existing aging hardware. </v>
          </cell>
          <cell r="AB113" t="str">
            <v xml:space="preserve">The VPD requires server and storage hardware to support its key IT infrastructure.  This equipment needs to be kept up to date to maintain our service levels, and this request is to make sure the VPD's major components are kept current to prevent hardware failure.  </v>
          </cell>
          <cell r="AC113" t="str">
            <v xml:space="preserve">All VPD Staff connect to and use this infrastructure as a core service to complete their work.  </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t="str">
            <v>(select)</v>
          </cell>
          <cell r="AR113">
            <v>0</v>
          </cell>
          <cell r="AS113">
            <v>0</v>
          </cell>
          <cell r="AT113">
            <v>0</v>
          </cell>
          <cell r="AU113">
            <v>0</v>
          </cell>
          <cell r="AV113">
            <v>0</v>
          </cell>
          <cell r="AW113" t="str">
            <v>(select)</v>
          </cell>
          <cell r="AX113">
            <v>0</v>
          </cell>
          <cell r="AY113">
            <v>0</v>
          </cell>
          <cell r="AZ113">
            <v>0</v>
          </cell>
          <cell r="BA113">
            <v>0</v>
          </cell>
          <cell r="BB113">
            <v>0</v>
          </cell>
          <cell r="BC113" t="str">
            <v>Yes</v>
          </cell>
          <cell r="BD113">
            <v>2000000</v>
          </cell>
          <cell r="BE113">
            <v>500000</v>
          </cell>
          <cell r="BF113">
            <v>500000</v>
          </cell>
          <cell r="BG113">
            <v>500000</v>
          </cell>
          <cell r="BH113">
            <v>500000</v>
          </cell>
          <cell r="BI113" t="str">
            <v>(select)</v>
          </cell>
          <cell r="BJ113">
            <v>0</v>
          </cell>
          <cell r="BK113">
            <v>0</v>
          </cell>
          <cell r="BL113">
            <v>0</v>
          </cell>
          <cell r="BM113">
            <v>0</v>
          </cell>
          <cell r="BN113">
            <v>0</v>
          </cell>
          <cell r="BO113" t="str">
            <v>(select)</v>
          </cell>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C113">
            <v>0</v>
          </cell>
          <cell r="CD113">
            <v>0</v>
          </cell>
          <cell r="CE113" t="str">
            <v>No</v>
          </cell>
          <cell r="CF113">
            <v>0</v>
          </cell>
          <cell r="CG113">
            <v>0</v>
          </cell>
          <cell r="CH113">
            <v>0</v>
          </cell>
          <cell r="CI113">
            <v>0</v>
          </cell>
          <cell r="CJ113">
            <v>0</v>
          </cell>
          <cell r="CK113">
            <v>0</v>
          </cell>
          <cell r="CL113">
            <v>0</v>
          </cell>
          <cell r="CM113">
            <v>0</v>
          </cell>
          <cell r="CN113">
            <v>0</v>
          </cell>
          <cell r="CO113">
            <v>0</v>
          </cell>
          <cell r="CP113">
            <v>2000000</v>
          </cell>
          <cell r="CQ113">
            <v>500000</v>
          </cell>
          <cell r="CR113">
            <v>500000</v>
          </cell>
          <cell r="CS113">
            <v>500000</v>
          </cell>
          <cell r="CT113">
            <v>500000</v>
          </cell>
          <cell r="CU113">
            <v>0</v>
          </cell>
          <cell r="CV113">
            <v>0</v>
          </cell>
          <cell r="CW113">
            <v>0</v>
          </cell>
          <cell r="CX113">
            <v>0</v>
          </cell>
          <cell r="CY113">
            <v>0</v>
          </cell>
          <cell r="CZ113" t="str">
            <v>(select)</v>
          </cell>
          <cell r="DA113">
            <v>0</v>
          </cell>
          <cell r="DB113">
            <v>0</v>
          </cell>
          <cell r="DC113">
            <v>0</v>
          </cell>
          <cell r="DD113">
            <v>0</v>
          </cell>
          <cell r="DE113">
            <v>0</v>
          </cell>
          <cell r="DF113" t="str">
            <v>(select)</v>
          </cell>
          <cell r="DG113">
            <v>0</v>
          </cell>
          <cell r="DH113">
            <v>0</v>
          </cell>
          <cell r="DI113">
            <v>0</v>
          </cell>
          <cell r="DJ113">
            <v>0</v>
          </cell>
          <cell r="DK113">
            <v>0</v>
          </cell>
          <cell r="DL113" t="str">
            <v>Yes</v>
          </cell>
          <cell r="DM113">
            <v>2000000</v>
          </cell>
          <cell r="DN113">
            <v>0</v>
          </cell>
          <cell r="DO113">
            <v>0</v>
          </cell>
          <cell r="DP113">
            <v>0</v>
          </cell>
          <cell r="DQ113">
            <v>0</v>
          </cell>
          <cell r="DR113" t="str">
            <v>(select)</v>
          </cell>
          <cell r="DS113">
            <v>0</v>
          </cell>
          <cell r="DT113">
            <v>0</v>
          </cell>
          <cell r="DU113">
            <v>0</v>
          </cell>
          <cell r="DV113">
            <v>0</v>
          </cell>
          <cell r="DW113">
            <v>0</v>
          </cell>
          <cell r="DX113" t="str">
            <v>(select)</v>
          </cell>
          <cell r="DY113">
            <v>0</v>
          </cell>
          <cell r="DZ113">
            <v>0</v>
          </cell>
          <cell r="EA113">
            <v>0</v>
          </cell>
          <cell r="EB113">
            <v>0</v>
          </cell>
          <cell r="EC113">
            <v>0</v>
          </cell>
          <cell r="ED113">
            <v>0</v>
          </cell>
          <cell r="EE113">
            <v>0</v>
          </cell>
          <cell r="EF113">
            <v>0</v>
          </cell>
          <cell r="EG113">
            <v>0</v>
          </cell>
          <cell r="EH113">
            <v>0</v>
          </cell>
          <cell r="EI113">
            <v>0</v>
          </cell>
          <cell r="EJ113">
            <v>0</v>
          </cell>
          <cell r="EK113">
            <v>0</v>
          </cell>
          <cell r="EL113">
            <v>0</v>
          </cell>
          <cell r="EM113">
            <v>0</v>
          </cell>
          <cell r="EN113" t="str">
            <v>No</v>
          </cell>
          <cell r="EO113">
            <v>0</v>
          </cell>
          <cell r="EP113">
            <v>0</v>
          </cell>
          <cell r="EQ113">
            <v>0</v>
          </cell>
          <cell r="ER113">
            <v>0</v>
          </cell>
          <cell r="ES113">
            <v>0</v>
          </cell>
          <cell r="ET113">
            <v>0</v>
          </cell>
          <cell r="EU113">
            <v>0</v>
          </cell>
          <cell r="EV113">
            <v>0</v>
          </cell>
          <cell r="EW113">
            <v>0</v>
          </cell>
          <cell r="EX113">
            <v>0</v>
          </cell>
          <cell r="EY113">
            <v>2000000</v>
          </cell>
          <cell r="EZ113">
            <v>0</v>
          </cell>
          <cell r="FA113">
            <v>0</v>
          </cell>
          <cell r="FB113">
            <v>0</v>
          </cell>
          <cell r="FC113">
            <v>0</v>
          </cell>
          <cell r="FD113">
            <v>0</v>
          </cell>
          <cell r="FE113">
            <v>0</v>
          </cell>
          <cell r="FF113">
            <v>0</v>
          </cell>
          <cell r="FG113">
            <v>2000000</v>
          </cell>
          <cell r="FH113">
            <v>0</v>
          </cell>
          <cell r="FI113">
            <v>0</v>
          </cell>
          <cell r="FJ113">
            <v>0</v>
          </cell>
          <cell r="FK113">
            <v>0</v>
          </cell>
          <cell r="FL113">
            <v>0</v>
          </cell>
          <cell r="FM113">
            <v>0</v>
          </cell>
          <cell r="FN113">
            <v>2000000</v>
          </cell>
          <cell r="FO113">
            <v>0</v>
          </cell>
          <cell r="FP113" t="str">
            <v>Estimate (possibility of variance &lt;25%)</v>
          </cell>
          <cell r="FQ113">
            <v>0</v>
          </cell>
          <cell r="FR113">
            <v>0</v>
          </cell>
          <cell r="FS113">
            <v>0</v>
          </cell>
          <cell r="FT113">
            <v>0</v>
          </cell>
          <cell r="FU113">
            <v>0</v>
          </cell>
          <cell r="FV113">
            <v>0</v>
          </cell>
          <cell r="FW113">
            <v>0</v>
          </cell>
          <cell r="FX113" t="str">
            <v>(select)</v>
          </cell>
          <cell r="FY113">
            <v>0</v>
          </cell>
          <cell r="FZ113">
            <v>0</v>
          </cell>
          <cell r="GA113">
            <v>0</v>
          </cell>
          <cell r="GB113">
            <v>0</v>
          </cell>
          <cell r="GC113">
            <v>0</v>
          </cell>
          <cell r="GD113">
            <v>0</v>
          </cell>
          <cell r="GE113" t="str">
            <v>(select)</v>
          </cell>
          <cell r="GF113">
            <v>0</v>
          </cell>
          <cell r="GG113">
            <v>0</v>
          </cell>
          <cell r="GH113">
            <v>0</v>
          </cell>
          <cell r="GI113">
            <v>0</v>
          </cell>
          <cell r="GJ113">
            <v>0</v>
          </cell>
          <cell r="GK113">
            <v>0</v>
          </cell>
          <cell r="GL113" t="str">
            <v>(select)</v>
          </cell>
          <cell r="GM113">
            <v>0</v>
          </cell>
          <cell r="GN113">
            <v>0</v>
          </cell>
          <cell r="GO113">
            <v>0</v>
          </cell>
          <cell r="GP113">
            <v>0</v>
          </cell>
          <cell r="GQ113">
            <v>0</v>
          </cell>
          <cell r="GR113">
            <v>0</v>
          </cell>
          <cell r="GS113" t="str">
            <v>(select)</v>
          </cell>
          <cell r="GT113">
            <v>0</v>
          </cell>
          <cell r="GU113">
            <v>0</v>
          </cell>
          <cell r="GV113">
            <v>0</v>
          </cell>
          <cell r="GW113">
            <v>0</v>
          </cell>
          <cell r="GX113">
            <v>0</v>
          </cell>
          <cell r="GY113">
            <v>0</v>
          </cell>
          <cell r="GZ113">
            <v>0</v>
          </cell>
          <cell r="HA113">
            <v>0</v>
          </cell>
          <cell r="HB113">
            <v>0</v>
          </cell>
          <cell r="HC113">
            <v>0</v>
          </cell>
          <cell r="HD113">
            <v>0</v>
          </cell>
          <cell r="HE113">
            <v>0</v>
          </cell>
          <cell r="HF113">
            <v>0</v>
          </cell>
          <cell r="HG113">
            <v>0</v>
          </cell>
          <cell r="HH113">
            <v>0</v>
          </cell>
          <cell r="HI113">
            <v>0</v>
          </cell>
          <cell r="HJ113">
            <v>0</v>
          </cell>
          <cell r="HK113">
            <v>0</v>
          </cell>
          <cell r="HL113" t="str">
            <v>(select)</v>
          </cell>
          <cell r="HM113">
            <v>0</v>
          </cell>
          <cell r="HN113">
            <v>0</v>
          </cell>
          <cell r="HO113">
            <v>0</v>
          </cell>
          <cell r="HP113">
            <v>0</v>
          </cell>
          <cell r="HQ113">
            <v>0</v>
          </cell>
          <cell r="HR113">
            <v>0</v>
          </cell>
          <cell r="HS113" t="str">
            <v>(select)</v>
          </cell>
          <cell r="HT113">
            <v>0</v>
          </cell>
          <cell r="HU113">
            <v>0</v>
          </cell>
          <cell r="HV113">
            <v>0</v>
          </cell>
          <cell r="HW113">
            <v>0</v>
          </cell>
          <cell r="HX113">
            <v>0</v>
          </cell>
          <cell r="HY113">
            <v>0</v>
          </cell>
          <cell r="HZ113" t="str">
            <v>(select)</v>
          </cell>
          <cell r="IA113">
            <v>0</v>
          </cell>
          <cell r="IB113">
            <v>0</v>
          </cell>
          <cell r="IC113">
            <v>0</v>
          </cell>
          <cell r="ID113">
            <v>0</v>
          </cell>
          <cell r="IE113">
            <v>0</v>
          </cell>
          <cell r="IF113">
            <v>0</v>
          </cell>
          <cell r="IG113" t="str">
            <v>(select)</v>
          </cell>
          <cell r="IH113">
            <v>0</v>
          </cell>
          <cell r="II113">
            <v>0</v>
          </cell>
          <cell r="IJ113">
            <v>0</v>
          </cell>
          <cell r="IK113">
            <v>0</v>
          </cell>
          <cell r="IL113">
            <v>0</v>
          </cell>
          <cell r="IM113">
            <v>0</v>
          </cell>
          <cell r="IN113">
            <v>0</v>
          </cell>
          <cell r="IO113">
            <v>0</v>
          </cell>
          <cell r="IP113">
            <v>0</v>
          </cell>
          <cell r="IQ113">
            <v>0</v>
          </cell>
          <cell r="IR113">
            <v>0</v>
          </cell>
          <cell r="IS113">
            <v>0</v>
          </cell>
          <cell r="IT113">
            <v>0</v>
          </cell>
          <cell r="IU113">
            <v>0</v>
          </cell>
          <cell r="IV113">
            <v>0</v>
          </cell>
          <cell r="IW113">
            <v>0</v>
          </cell>
          <cell r="IX113">
            <v>0</v>
          </cell>
          <cell r="IY113">
            <v>0</v>
          </cell>
          <cell r="IZ113">
            <v>0</v>
          </cell>
          <cell r="JA113">
            <v>2000000</v>
          </cell>
          <cell r="JB113" t="str">
            <v xml:space="preserve">  (select)</v>
          </cell>
          <cell r="JC113">
            <v>0</v>
          </cell>
          <cell r="JD113" t="str">
            <v xml:space="preserve">  (select)</v>
          </cell>
          <cell r="JE113">
            <v>0</v>
          </cell>
          <cell r="JF113" t="str">
            <v xml:space="preserve">  (select)</v>
          </cell>
          <cell r="JG113">
            <v>0</v>
          </cell>
          <cell r="JH113">
            <v>0</v>
          </cell>
          <cell r="JI113">
            <v>2000000</v>
          </cell>
          <cell r="JJ113">
            <v>2000000</v>
          </cell>
          <cell r="JK113">
            <v>0</v>
          </cell>
          <cell r="JL113">
            <v>0</v>
          </cell>
          <cell r="JM113">
            <v>0</v>
          </cell>
          <cell r="JN113">
            <v>0</v>
          </cell>
          <cell r="JO113">
            <v>0</v>
          </cell>
          <cell r="JP113">
            <v>0</v>
          </cell>
          <cell r="JQ113">
            <v>0</v>
          </cell>
          <cell r="JR113">
            <v>0</v>
          </cell>
          <cell r="JS113">
            <v>0</v>
          </cell>
          <cell r="JT113">
            <v>0</v>
          </cell>
          <cell r="JU113">
            <v>2000000</v>
          </cell>
          <cell r="JV113">
            <v>2000000</v>
          </cell>
          <cell r="JW113">
            <v>0</v>
          </cell>
          <cell r="JX113">
            <v>0</v>
          </cell>
          <cell r="JY113">
            <v>0</v>
          </cell>
          <cell r="JZ113">
            <v>0</v>
          </cell>
          <cell r="KA113">
            <v>2000000</v>
          </cell>
          <cell r="KB113">
            <v>2000000</v>
          </cell>
          <cell r="KC113">
            <v>0</v>
          </cell>
          <cell r="KD113">
            <v>0</v>
          </cell>
          <cell r="KE113">
            <v>0</v>
          </cell>
          <cell r="KF113">
            <v>0</v>
          </cell>
          <cell r="KG113">
            <v>0</v>
          </cell>
          <cell r="KH113">
            <v>0</v>
          </cell>
          <cell r="KI113">
            <v>0</v>
          </cell>
          <cell r="KJ113">
            <v>0</v>
          </cell>
          <cell r="KK113">
            <v>0</v>
          </cell>
          <cell r="KL113">
            <v>0</v>
          </cell>
          <cell r="KM113">
            <v>2000000</v>
          </cell>
          <cell r="KN113" t="str">
            <v>(select)</v>
          </cell>
          <cell r="KO113">
            <v>0</v>
          </cell>
          <cell r="KP113" t="str">
            <v>(select)</v>
          </cell>
          <cell r="KQ113">
            <v>0</v>
          </cell>
          <cell r="KR113" t="str">
            <v>(select)</v>
          </cell>
          <cell r="KS113">
            <v>0</v>
          </cell>
          <cell r="KT113" t="str">
            <v>Source of funds for Value Proposition (e.g. Capital Plan Program)</v>
          </cell>
          <cell r="KU113" t="str">
            <v>Provide applicable source of funds comments (e.g. which area specific DCL, which reserve etc).</v>
          </cell>
          <cell r="KV113">
            <v>0</v>
          </cell>
          <cell r="KW113">
            <v>0</v>
          </cell>
          <cell r="KX113" t="str">
            <v>(select)</v>
          </cell>
          <cell r="KY113">
            <v>0</v>
          </cell>
          <cell r="KZ113" t="str">
            <v>(select)</v>
          </cell>
          <cell r="LA113">
            <v>0</v>
          </cell>
          <cell r="LB113" t="str">
            <v>(select)</v>
          </cell>
          <cell r="LC113" t="str">
            <v>Yes</v>
          </cell>
          <cell r="LD113" t="str">
            <v>Chris Tay</v>
          </cell>
          <cell r="LE113">
            <v>42657</v>
          </cell>
          <cell r="LF113" t="str">
            <v>(select)</v>
          </cell>
          <cell r="LG113" t="str">
            <v>Jessie Adcock</v>
          </cell>
          <cell r="LH113">
            <v>0</v>
          </cell>
          <cell r="LM113">
            <v>0</v>
          </cell>
          <cell r="LN113">
            <v>0</v>
          </cell>
          <cell r="LO113">
            <v>0</v>
          </cell>
          <cell r="LP113">
            <v>0</v>
          </cell>
          <cell r="LQ113">
            <v>0</v>
          </cell>
          <cell r="LR113">
            <v>0</v>
          </cell>
          <cell r="LS113" t="str">
            <v>IT Infrastructure Maintenance, Upgrade &amp; Expansion - Vancouver Police Department</v>
          </cell>
          <cell r="LT113" t="str">
            <v>2015-18 Infrastr Mtce/Upgr/Expand - VPD</v>
          </cell>
          <cell r="LU113" t="str">
            <v>2015-18 Infrastr Mtce/Upgr/Expand - VPD</v>
          </cell>
          <cell r="LV113" t="b">
            <v>1</v>
          </cell>
          <cell r="LW113">
            <v>0</v>
          </cell>
          <cell r="LX113">
            <v>0</v>
          </cell>
          <cell r="LY113" t="str">
            <v>114</v>
          </cell>
        </row>
        <row r="114">
          <cell r="B114" t="str">
            <v>T12</v>
          </cell>
          <cell r="C114">
            <v>2017</v>
          </cell>
          <cell r="D114">
            <v>42657</v>
          </cell>
          <cell r="E114" t="str">
            <v>HR, Digital Strategy &amp; IT</v>
          </cell>
          <cell r="F114" t="str">
            <v>Police Board</v>
          </cell>
          <cell r="G114" t="str">
            <v>Kathy Wunder</v>
          </cell>
          <cell r="H114" t="str">
            <v>Project</v>
          </cell>
          <cell r="I114" t="str">
            <v>Capital</v>
          </cell>
          <cell r="J114" t="str">
            <v>No</v>
          </cell>
          <cell r="K114" t="str">
            <v>08. Equipment and Technology</v>
          </cell>
          <cell r="L114" t="str">
            <v>B. Information Technology</v>
          </cell>
          <cell r="M114" t="str">
            <v>03. Replacement &amp; major upgrades</v>
          </cell>
          <cell r="N114" t="str">
            <v>VPD Tech Crimes</v>
          </cell>
          <cell r="O114" t="str">
            <v>No</v>
          </cell>
          <cell r="P114" t="str">
            <v>January</v>
          </cell>
          <cell r="Q114">
            <v>2017</v>
          </cell>
          <cell r="R114" t="str">
            <v>December</v>
          </cell>
          <cell r="S114">
            <v>2017</v>
          </cell>
          <cell r="T114" t="str">
            <v>Existing asset/service</v>
          </cell>
          <cell r="U114" t="str">
            <v>Yes</v>
          </cell>
          <cell r="V114" t="str">
            <v>CUB-00151</v>
          </cell>
          <cell r="W114" t="str">
            <v>No</v>
          </cell>
          <cell r="X114" t="str">
            <v>(select)</v>
          </cell>
          <cell r="Y114" t="str">
            <v>No</v>
          </cell>
          <cell r="Z114" t="str">
            <v xml:space="preserve">Within the Vancouver Police Department a number of  Investigative units are required to collect and process digital forensic evidence. As our Canadian population embraces the consumerisation of technology, the requirement to collect video evidence and digitial devices requiring forensic examination is increasing expontially.  It is now very rare for a criminal investigation that doesn’t require some element of digital forensic analysis associated to a victim, witness or suspect mobile device or computer.  The hardware and software required by this specialised units  is very specific to digital forensic investigations, digital evidence examination and collection, and preparation for electronic disclosure. Therefore the standards for Forensic  hardware &amp; software  used by each investigator  is not covered under the standard City of Vancouver Computer Replacement /Refresh cycle and specific funding must be requested to replace hardware when it reaches end of life. 
</v>
          </cell>
          <cell r="AA114" t="str">
            <v xml:space="preserve">As the funding is required to replace current EOL hardware,   once approved the order will be processed and the replacement occurs as soon as the newer devices are delivered, typically a 6 to 8 week window.  The delivery of the replacement hardware components and software elements will allow for the two key milestones of quicker completion/processing times for digital examinations and for faster disclosure of critical digital forensic evidence to crown prosecutors in major crime investigations. 
</v>
          </cell>
          <cell r="AB114" t="str">
            <v xml:space="preserve">As the complexity and storage size of digital devices has increased dramatically over the past seven years.The reality of our digital age is that sophisticated and common criminals now extensively utilize digital devices to commit offences, resulting in the discovery and maintenance of key information associated to crime being found in computers and mobile devices with vast information storage capacities. The 1 TB hard drive of the average computer today stores the equivalent of 15 million images, 65 million Word documents, or 100 million emails. The Vancouver Police Department must continue to maintain the vigil of investigating digital crime to meet the expectation of the public to continue to combat the criminal use of digital devices to facilitate serious crimes in the City of Vancouver. </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t="str">
            <v>(select)</v>
          </cell>
          <cell r="AR114">
            <v>0</v>
          </cell>
          <cell r="AS114">
            <v>0</v>
          </cell>
          <cell r="AT114">
            <v>0</v>
          </cell>
          <cell r="AU114">
            <v>0</v>
          </cell>
          <cell r="AV114">
            <v>0</v>
          </cell>
          <cell r="AW114" t="str">
            <v>(select)</v>
          </cell>
          <cell r="AX114">
            <v>0</v>
          </cell>
          <cell r="AY114">
            <v>0</v>
          </cell>
          <cell r="AZ114">
            <v>0</v>
          </cell>
          <cell r="BA114">
            <v>0</v>
          </cell>
          <cell r="BB114">
            <v>0</v>
          </cell>
          <cell r="BC114" t="str">
            <v>Yes</v>
          </cell>
          <cell r="BD114">
            <v>150000</v>
          </cell>
          <cell r="BE114">
            <v>75000</v>
          </cell>
          <cell r="BF114">
            <v>75000</v>
          </cell>
          <cell r="BG114" t="str">
            <v xml:space="preserve"> </v>
          </cell>
          <cell r="BH114" t="str">
            <v xml:space="preserve"> </v>
          </cell>
          <cell r="BI114" t="str">
            <v>(select)</v>
          </cell>
          <cell r="BJ114">
            <v>0</v>
          </cell>
          <cell r="BK114">
            <v>0</v>
          </cell>
          <cell r="BL114">
            <v>0</v>
          </cell>
          <cell r="BM114">
            <v>0</v>
          </cell>
          <cell r="BN114">
            <v>0</v>
          </cell>
          <cell r="BO114" t="str">
            <v>(select)</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E114" t="str">
            <v>No</v>
          </cell>
          <cell r="CF114">
            <v>0</v>
          </cell>
          <cell r="CG114">
            <v>0</v>
          </cell>
          <cell r="CH114">
            <v>0</v>
          </cell>
          <cell r="CI114">
            <v>0</v>
          </cell>
          <cell r="CJ114">
            <v>0</v>
          </cell>
          <cell r="CK114">
            <v>0</v>
          </cell>
          <cell r="CL114">
            <v>0</v>
          </cell>
          <cell r="CM114">
            <v>0</v>
          </cell>
          <cell r="CN114">
            <v>0</v>
          </cell>
          <cell r="CO114">
            <v>0</v>
          </cell>
          <cell r="CP114">
            <v>150000</v>
          </cell>
          <cell r="CQ114">
            <v>75000</v>
          </cell>
          <cell r="CR114">
            <v>75000</v>
          </cell>
          <cell r="CS114">
            <v>0</v>
          </cell>
          <cell r="CT114">
            <v>0</v>
          </cell>
          <cell r="CU114">
            <v>0</v>
          </cell>
          <cell r="CV114">
            <v>0</v>
          </cell>
          <cell r="CW114">
            <v>0</v>
          </cell>
          <cell r="CX114">
            <v>0</v>
          </cell>
          <cell r="CY114">
            <v>0</v>
          </cell>
          <cell r="CZ114" t="str">
            <v>(select)</v>
          </cell>
          <cell r="DA114">
            <v>0</v>
          </cell>
          <cell r="DB114">
            <v>0</v>
          </cell>
          <cell r="DC114">
            <v>0</v>
          </cell>
          <cell r="DD114">
            <v>0</v>
          </cell>
          <cell r="DE114">
            <v>0</v>
          </cell>
          <cell r="DF114" t="str">
            <v>(select)</v>
          </cell>
          <cell r="DG114">
            <v>0</v>
          </cell>
          <cell r="DH114">
            <v>0</v>
          </cell>
          <cell r="DI114">
            <v>0</v>
          </cell>
          <cell r="DJ114">
            <v>0</v>
          </cell>
          <cell r="DK114">
            <v>0</v>
          </cell>
          <cell r="DL114" t="str">
            <v>Yes</v>
          </cell>
          <cell r="DM114">
            <v>150000</v>
          </cell>
          <cell r="DN114">
            <v>0</v>
          </cell>
          <cell r="DO114">
            <v>0</v>
          </cell>
          <cell r="DP114">
            <v>0</v>
          </cell>
          <cell r="DQ114">
            <v>0</v>
          </cell>
          <cell r="DR114" t="str">
            <v>(select)</v>
          </cell>
          <cell r="DS114">
            <v>0</v>
          </cell>
          <cell r="DT114">
            <v>0</v>
          </cell>
          <cell r="DU114">
            <v>0</v>
          </cell>
          <cell r="DV114">
            <v>0</v>
          </cell>
          <cell r="DW114">
            <v>0</v>
          </cell>
          <cell r="DX114" t="str">
            <v>(select)</v>
          </cell>
          <cell r="DY114">
            <v>0</v>
          </cell>
          <cell r="DZ114">
            <v>0</v>
          </cell>
          <cell r="EA114">
            <v>0</v>
          </cell>
          <cell r="EB114">
            <v>0</v>
          </cell>
          <cell r="EC114">
            <v>0</v>
          </cell>
          <cell r="ED114">
            <v>0</v>
          </cell>
          <cell r="EE114">
            <v>0</v>
          </cell>
          <cell r="EF114">
            <v>0</v>
          </cell>
          <cell r="EG114">
            <v>0</v>
          </cell>
          <cell r="EH114">
            <v>0</v>
          </cell>
          <cell r="EI114">
            <v>0</v>
          </cell>
          <cell r="EJ114">
            <v>0</v>
          </cell>
          <cell r="EK114">
            <v>0</v>
          </cell>
          <cell r="EL114">
            <v>0</v>
          </cell>
          <cell r="EM114">
            <v>0</v>
          </cell>
          <cell r="EN114" t="str">
            <v>No</v>
          </cell>
          <cell r="EO114">
            <v>0</v>
          </cell>
          <cell r="EP114">
            <v>0</v>
          </cell>
          <cell r="EQ114">
            <v>0</v>
          </cell>
          <cell r="ER114">
            <v>0</v>
          </cell>
          <cell r="ES114">
            <v>0</v>
          </cell>
          <cell r="ET114">
            <v>0</v>
          </cell>
          <cell r="EU114">
            <v>0</v>
          </cell>
          <cell r="EV114">
            <v>0</v>
          </cell>
          <cell r="EW114">
            <v>0</v>
          </cell>
          <cell r="EX114">
            <v>0</v>
          </cell>
          <cell r="EY114">
            <v>150000</v>
          </cell>
          <cell r="EZ114">
            <v>0</v>
          </cell>
          <cell r="FA114">
            <v>0</v>
          </cell>
          <cell r="FB114">
            <v>0</v>
          </cell>
          <cell r="FC114">
            <v>0</v>
          </cell>
          <cell r="FD114">
            <v>0</v>
          </cell>
          <cell r="FE114">
            <v>0</v>
          </cell>
          <cell r="FF114">
            <v>0</v>
          </cell>
          <cell r="FG114">
            <v>150000</v>
          </cell>
          <cell r="FH114">
            <v>0</v>
          </cell>
          <cell r="FI114">
            <v>0</v>
          </cell>
          <cell r="FJ114">
            <v>0</v>
          </cell>
          <cell r="FK114">
            <v>0</v>
          </cell>
          <cell r="FL114">
            <v>0</v>
          </cell>
          <cell r="FM114">
            <v>0</v>
          </cell>
          <cell r="FN114">
            <v>150000</v>
          </cell>
          <cell r="FO114">
            <v>0</v>
          </cell>
          <cell r="FP114" t="str">
            <v>Estimate (possibility of variance &lt;25%)</v>
          </cell>
          <cell r="FQ114">
            <v>0</v>
          </cell>
          <cell r="FR114">
            <v>0</v>
          </cell>
          <cell r="FS114">
            <v>0</v>
          </cell>
          <cell r="FT114">
            <v>0</v>
          </cell>
          <cell r="FU114">
            <v>0</v>
          </cell>
          <cell r="FV114">
            <v>0</v>
          </cell>
          <cell r="FW114">
            <v>0</v>
          </cell>
          <cell r="FX114" t="str">
            <v>(select)</v>
          </cell>
          <cell r="FY114">
            <v>0</v>
          </cell>
          <cell r="FZ114">
            <v>0</v>
          </cell>
          <cell r="GA114">
            <v>0</v>
          </cell>
          <cell r="GB114">
            <v>0</v>
          </cell>
          <cell r="GC114">
            <v>0</v>
          </cell>
          <cell r="GD114">
            <v>0</v>
          </cell>
          <cell r="GE114" t="str">
            <v>(select)</v>
          </cell>
          <cell r="GF114">
            <v>0</v>
          </cell>
          <cell r="GG114">
            <v>0</v>
          </cell>
          <cell r="GH114">
            <v>0</v>
          </cell>
          <cell r="GI114">
            <v>0</v>
          </cell>
          <cell r="GJ114">
            <v>0</v>
          </cell>
          <cell r="GK114">
            <v>0</v>
          </cell>
          <cell r="GL114" t="str">
            <v>(select)</v>
          </cell>
          <cell r="GM114">
            <v>0</v>
          </cell>
          <cell r="GN114">
            <v>0</v>
          </cell>
          <cell r="GO114">
            <v>0</v>
          </cell>
          <cell r="GP114">
            <v>0</v>
          </cell>
          <cell r="GQ114">
            <v>0</v>
          </cell>
          <cell r="GR114">
            <v>0</v>
          </cell>
          <cell r="GS114" t="str">
            <v>(select)</v>
          </cell>
          <cell r="GT114">
            <v>0</v>
          </cell>
          <cell r="GU114">
            <v>0</v>
          </cell>
          <cell r="GV114">
            <v>0</v>
          </cell>
          <cell r="GW114">
            <v>0</v>
          </cell>
          <cell r="GX114">
            <v>0</v>
          </cell>
          <cell r="GY114">
            <v>0</v>
          </cell>
          <cell r="GZ114">
            <v>0</v>
          </cell>
          <cell r="HA114">
            <v>0</v>
          </cell>
          <cell r="HB114">
            <v>0</v>
          </cell>
          <cell r="HC114">
            <v>0</v>
          </cell>
          <cell r="HD114">
            <v>0</v>
          </cell>
          <cell r="HE114">
            <v>0</v>
          </cell>
          <cell r="HF114">
            <v>0</v>
          </cell>
          <cell r="HG114">
            <v>0</v>
          </cell>
          <cell r="HH114">
            <v>0</v>
          </cell>
          <cell r="HI114">
            <v>0</v>
          </cell>
          <cell r="HJ114">
            <v>0</v>
          </cell>
          <cell r="HK114">
            <v>0</v>
          </cell>
          <cell r="HL114" t="str">
            <v>(select)</v>
          </cell>
          <cell r="HM114">
            <v>0</v>
          </cell>
          <cell r="HN114">
            <v>0</v>
          </cell>
          <cell r="HO114">
            <v>0</v>
          </cell>
          <cell r="HP114">
            <v>0</v>
          </cell>
          <cell r="HQ114">
            <v>0</v>
          </cell>
          <cell r="HR114">
            <v>0</v>
          </cell>
          <cell r="HS114" t="str">
            <v>(select)</v>
          </cell>
          <cell r="HT114">
            <v>0</v>
          </cell>
          <cell r="HU114">
            <v>0</v>
          </cell>
          <cell r="HV114">
            <v>0</v>
          </cell>
          <cell r="HW114">
            <v>0</v>
          </cell>
          <cell r="HX114">
            <v>0</v>
          </cell>
          <cell r="HY114">
            <v>0</v>
          </cell>
          <cell r="HZ114" t="str">
            <v>(select)</v>
          </cell>
          <cell r="IA114">
            <v>0</v>
          </cell>
          <cell r="IB114">
            <v>0</v>
          </cell>
          <cell r="IC114">
            <v>0</v>
          </cell>
          <cell r="ID114">
            <v>0</v>
          </cell>
          <cell r="IE114">
            <v>0</v>
          </cell>
          <cell r="IF114">
            <v>0</v>
          </cell>
          <cell r="IG114" t="str">
            <v>(select)</v>
          </cell>
          <cell r="IH114">
            <v>0</v>
          </cell>
          <cell r="II114">
            <v>0</v>
          </cell>
          <cell r="IJ114">
            <v>0</v>
          </cell>
          <cell r="IK114">
            <v>0</v>
          </cell>
          <cell r="IL114">
            <v>0</v>
          </cell>
          <cell r="IM114">
            <v>0</v>
          </cell>
          <cell r="IN114">
            <v>0</v>
          </cell>
          <cell r="IO114">
            <v>0</v>
          </cell>
          <cell r="IP114">
            <v>0</v>
          </cell>
          <cell r="IQ114">
            <v>0</v>
          </cell>
          <cell r="IR114">
            <v>0</v>
          </cell>
          <cell r="IS114">
            <v>0</v>
          </cell>
          <cell r="IT114">
            <v>0</v>
          </cell>
          <cell r="IU114">
            <v>0</v>
          </cell>
          <cell r="IV114">
            <v>0</v>
          </cell>
          <cell r="IW114">
            <v>0</v>
          </cell>
          <cell r="IX114">
            <v>0</v>
          </cell>
          <cell r="IY114">
            <v>0</v>
          </cell>
          <cell r="IZ114">
            <v>0</v>
          </cell>
          <cell r="JA114">
            <v>150000</v>
          </cell>
          <cell r="JB114" t="str">
            <v xml:space="preserve">  (select)</v>
          </cell>
          <cell r="JC114">
            <v>0</v>
          </cell>
          <cell r="JD114" t="str">
            <v xml:space="preserve">  (select)</v>
          </cell>
          <cell r="JE114">
            <v>0</v>
          </cell>
          <cell r="JF114" t="str">
            <v xml:space="preserve">  (select)</v>
          </cell>
          <cell r="JG114">
            <v>0</v>
          </cell>
          <cell r="JH114">
            <v>0</v>
          </cell>
          <cell r="JI114">
            <v>150000</v>
          </cell>
          <cell r="JJ114">
            <v>0</v>
          </cell>
          <cell r="JK114">
            <v>0</v>
          </cell>
          <cell r="JL114">
            <v>150000</v>
          </cell>
          <cell r="JM114">
            <v>0</v>
          </cell>
          <cell r="JN114">
            <v>0</v>
          </cell>
          <cell r="JO114">
            <v>0</v>
          </cell>
          <cell r="JP114">
            <v>0</v>
          </cell>
          <cell r="JQ114">
            <v>0</v>
          </cell>
          <cell r="JR114">
            <v>0</v>
          </cell>
          <cell r="JS114">
            <v>0</v>
          </cell>
          <cell r="JT114">
            <v>0</v>
          </cell>
          <cell r="JU114">
            <v>150000</v>
          </cell>
          <cell r="JV114">
            <v>150000</v>
          </cell>
          <cell r="JW114">
            <v>0</v>
          </cell>
          <cell r="JX114">
            <v>0</v>
          </cell>
          <cell r="JY114">
            <v>0</v>
          </cell>
          <cell r="JZ114">
            <v>0</v>
          </cell>
          <cell r="KA114">
            <v>150000</v>
          </cell>
          <cell r="KB114">
            <v>0</v>
          </cell>
          <cell r="KC114">
            <v>0</v>
          </cell>
          <cell r="KD114">
            <v>150000</v>
          </cell>
          <cell r="KE114">
            <v>0</v>
          </cell>
          <cell r="KF114">
            <v>0</v>
          </cell>
          <cell r="KG114">
            <v>0</v>
          </cell>
          <cell r="KH114">
            <v>0</v>
          </cell>
          <cell r="KI114">
            <v>0</v>
          </cell>
          <cell r="KJ114">
            <v>0</v>
          </cell>
          <cell r="KK114">
            <v>0</v>
          </cell>
          <cell r="KL114">
            <v>0</v>
          </cell>
          <cell r="KM114">
            <v>150000</v>
          </cell>
          <cell r="KN114" t="str">
            <v>(select)</v>
          </cell>
          <cell r="KO114">
            <v>0</v>
          </cell>
          <cell r="KP114" t="str">
            <v>(select)</v>
          </cell>
          <cell r="KQ114">
            <v>0</v>
          </cell>
          <cell r="KR114" t="str">
            <v>(select)</v>
          </cell>
          <cell r="KS114">
            <v>0</v>
          </cell>
          <cell r="KT114" t="str">
            <v>Source of funds for Value Proposition (e.g. Capital Plan Program)</v>
          </cell>
          <cell r="KU114" t="str">
            <v>Provide applicable source of funds comments (e.g. which area specific DCL, which reserve etc).</v>
          </cell>
          <cell r="KV114">
            <v>0</v>
          </cell>
          <cell r="KW114">
            <v>0</v>
          </cell>
          <cell r="KX114" t="str">
            <v>(select)</v>
          </cell>
          <cell r="KY114">
            <v>0</v>
          </cell>
          <cell r="KZ114" t="str">
            <v>(select)</v>
          </cell>
          <cell r="LA114">
            <v>0</v>
          </cell>
          <cell r="LB114" t="str">
            <v>(select)</v>
          </cell>
          <cell r="LC114" t="str">
            <v>Yes</v>
          </cell>
          <cell r="LD114" t="str">
            <v>Chris Tay</v>
          </cell>
          <cell r="LE114">
            <v>42657</v>
          </cell>
          <cell r="LF114" t="str">
            <v>(select)</v>
          </cell>
          <cell r="LG114">
            <v>0</v>
          </cell>
          <cell r="LH114">
            <v>0</v>
          </cell>
          <cell r="LM114">
            <v>150000</v>
          </cell>
          <cell r="LN114">
            <v>0</v>
          </cell>
          <cell r="LO114">
            <v>0</v>
          </cell>
          <cell r="LP114">
            <v>0</v>
          </cell>
          <cell r="LQ114">
            <v>0</v>
          </cell>
          <cell r="LR114">
            <v>0</v>
          </cell>
          <cell r="LS114" t="str">
            <v>VPD Technology Crimes System</v>
          </cell>
          <cell r="LT114" t="str">
            <v>VPD Tech Crimes</v>
          </cell>
          <cell r="LU114" t="str">
            <v>VPD Tech Crimes</v>
          </cell>
          <cell r="LV114" t="b">
            <v>1</v>
          </cell>
          <cell r="LW114">
            <v>0</v>
          </cell>
          <cell r="LX114">
            <v>0</v>
          </cell>
          <cell r="LY114" t="str">
            <v>115</v>
          </cell>
        </row>
        <row r="115">
          <cell r="B115" t="str">
            <v>L1</v>
          </cell>
          <cell r="C115">
            <v>2017</v>
          </cell>
          <cell r="D115">
            <v>42654</v>
          </cell>
          <cell r="E115" t="str">
            <v>Public Library</v>
          </cell>
          <cell r="F115" t="str">
            <v>Real Estate &amp; Facilities Mgmt</v>
          </cell>
          <cell r="G115" t="str">
            <v>Eric Smith</v>
          </cell>
          <cell r="H115" t="str">
            <v>Program</v>
          </cell>
          <cell r="I115" t="str">
            <v>Capital</v>
          </cell>
          <cell r="J115" t="str">
            <v>Both Internal &amp; External</v>
          </cell>
          <cell r="K115" t="str">
            <v>04. Community Facilities</v>
          </cell>
          <cell r="L115" t="str">
            <v>A. Libraries and Archives</v>
          </cell>
          <cell r="M115" t="str">
            <v>02. Renovations &amp; minor upgrades</v>
          </cell>
          <cell r="N115" t="str">
            <v>2015 - 2018 Branch Library Renovations</v>
          </cell>
          <cell r="O115" t="str">
            <v>No</v>
          </cell>
          <cell r="P115" t="str">
            <v>February</v>
          </cell>
          <cell r="Q115">
            <v>2017</v>
          </cell>
          <cell r="R115" t="str">
            <v>December</v>
          </cell>
          <cell r="S115">
            <v>2017</v>
          </cell>
          <cell r="T115" t="str">
            <v>Existing asset/service</v>
          </cell>
          <cell r="U115" t="str">
            <v>Yes</v>
          </cell>
          <cell r="V115" t="str">
            <v>CCL-00022</v>
          </cell>
          <cell r="W115" t="str">
            <v>No</v>
          </cell>
          <cell r="X115" t="str">
            <v>(select)</v>
          </cell>
          <cell r="Y115" t="str">
            <v>No</v>
          </cell>
          <cell r="Z115" t="str">
            <v>General replacement and upgrades to shelving, furniture for staff work areas, tables for public computers, ergonomics, public furniture and circulation smart check in stations at branches. General branch upgrades and renovations (including washrooms, custom circulation desks, milwork, interior furnishings and wayfinding).</v>
          </cell>
          <cell r="AA115" t="str">
            <v>Upgrade and renovations at branches selected by the library, including wayfinding, ergonomic funriture and circulation desks.</v>
          </cell>
          <cell r="AB115" t="str">
            <v>This is ongoing work for library branches.</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t="str">
            <v>(select)</v>
          </cell>
          <cell r="AR115">
            <v>0</v>
          </cell>
          <cell r="AS115">
            <v>0</v>
          </cell>
          <cell r="AT115">
            <v>0</v>
          </cell>
          <cell r="AU115">
            <v>0</v>
          </cell>
          <cell r="AV115">
            <v>0</v>
          </cell>
          <cell r="AW115" t="str">
            <v>(select)</v>
          </cell>
          <cell r="AX115">
            <v>0</v>
          </cell>
          <cell r="AY115">
            <v>0</v>
          </cell>
          <cell r="AZ115">
            <v>0</v>
          </cell>
          <cell r="BA115">
            <v>0</v>
          </cell>
          <cell r="BB115">
            <v>0</v>
          </cell>
          <cell r="BC115" t="str">
            <v>(select)</v>
          </cell>
          <cell r="BD115">
            <v>0</v>
          </cell>
          <cell r="BE115">
            <v>0</v>
          </cell>
          <cell r="BF115">
            <v>0</v>
          </cell>
          <cell r="BG115">
            <v>0</v>
          </cell>
          <cell r="BH115">
            <v>0</v>
          </cell>
          <cell r="BI115" t="str">
            <v>Yes</v>
          </cell>
          <cell r="BJ115">
            <v>225000</v>
          </cell>
          <cell r="BK115">
            <v>0</v>
          </cell>
          <cell r="BL115">
            <v>50000</v>
          </cell>
          <cell r="BM115">
            <v>75000</v>
          </cell>
          <cell r="BN115">
            <v>100000</v>
          </cell>
          <cell r="BO115" t="str">
            <v>(select)</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t="str">
            <v>(select)</v>
          </cell>
          <cell r="CF115">
            <v>0</v>
          </cell>
          <cell r="CG115">
            <v>0</v>
          </cell>
          <cell r="CH115">
            <v>0</v>
          </cell>
          <cell r="CI115">
            <v>0</v>
          </cell>
          <cell r="CJ115">
            <v>0</v>
          </cell>
          <cell r="CK115">
            <v>25000</v>
          </cell>
          <cell r="CL115">
            <v>0</v>
          </cell>
          <cell r="CM115">
            <v>0</v>
          </cell>
          <cell r="CN115">
            <v>0</v>
          </cell>
          <cell r="CO115">
            <v>25000</v>
          </cell>
          <cell r="CP115">
            <v>250000</v>
          </cell>
          <cell r="CQ115">
            <v>0</v>
          </cell>
          <cell r="CR115">
            <v>50000</v>
          </cell>
          <cell r="CS115">
            <v>75000</v>
          </cell>
          <cell r="CT115">
            <v>125000</v>
          </cell>
          <cell r="CU115">
            <v>0</v>
          </cell>
          <cell r="CV115">
            <v>0</v>
          </cell>
          <cell r="CW115">
            <v>0</v>
          </cell>
          <cell r="CX115">
            <v>0</v>
          </cell>
          <cell r="CY115">
            <v>0</v>
          </cell>
          <cell r="CZ115" t="str">
            <v>(select)</v>
          </cell>
          <cell r="DA115">
            <v>0</v>
          </cell>
          <cell r="DB115">
            <v>0</v>
          </cell>
          <cell r="DC115">
            <v>0</v>
          </cell>
          <cell r="DD115">
            <v>0</v>
          </cell>
          <cell r="DE115">
            <v>0</v>
          </cell>
          <cell r="DF115" t="str">
            <v>(select)</v>
          </cell>
          <cell r="DG115">
            <v>0</v>
          </cell>
          <cell r="DH115">
            <v>0</v>
          </cell>
          <cell r="DI115">
            <v>0</v>
          </cell>
          <cell r="DJ115">
            <v>0</v>
          </cell>
          <cell r="DK115">
            <v>0</v>
          </cell>
          <cell r="DL115" t="str">
            <v>(select)</v>
          </cell>
          <cell r="DM115">
            <v>0</v>
          </cell>
          <cell r="DN115">
            <v>0</v>
          </cell>
          <cell r="DO115">
            <v>0</v>
          </cell>
          <cell r="DP115">
            <v>0</v>
          </cell>
          <cell r="DQ115">
            <v>0</v>
          </cell>
          <cell r="DR115" t="str">
            <v>Yes</v>
          </cell>
          <cell r="DS115">
            <v>225000</v>
          </cell>
          <cell r="DT115">
            <v>0</v>
          </cell>
          <cell r="DU115">
            <v>0</v>
          </cell>
          <cell r="DV115">
            <v>0</v>
          </cell>
          <cell r="DW115">
            <v>0</v>
          </cell>
          <cell r="DX115" t="str">
            <v>(select)</v>
          </cell>
          <cell r="DY115">
            <v>0</v>
          </cell>
          <cell r="DZ115">
            <v>0</v>
          </cell>
          <cell r="EA115">
            <v>0</v>
          </cell>
          <cell r="EB115">
            <v>0</v>
          </cell>
          <cell r="EC115">
            <v>0</v>
          </cell>
          <cell r="ED115">
            <v>0</v>
          </cell>
          <cell r="EE115">
            <v>0</v>
          </cell>
          <cell r="EF115">
            <v>0</v>
          </cell>
          <cell r="EG115">
            <v>0</v>
          </cell>
          <cell r="EH115">
            <v>0</v>
          </cell>
          <cell r="EI115">
            <v>0</v>
          </cell>
          <cell r="EJ115">
            <v>0</v>
          </cell>
          <cell r="EK115">
            <v>0</v>
          </cell>
          <cell r="EL115">
            <v>0</v>
          </cell>
          <cell r="EM115">
            <v>0</v>
          </cell>
          <cell r="EN115" t="str">
            <v>(select)</v>
          </cell>
          <cell r="EO115">
            <v>0</v>
          </cell>
          <cell r="EP115">
            <v>0</v>
          </cell>
          <cell r="EQ115">
            <v>0</v>
          </cell>
          <cell r="ER115">
            <v>0</v>
          </cell>
          <cell r="ES115">
            <v>0</v>
          </cell>
          <cell r="ET115">
            <v>25000</v>
          </cell>
          <cell r="EU115">
            <v>0</v>
          </cell>
          <cell r="EV115">
            <v>0</v>
          </cell>
          <cell r="EW115">
            <v>0</v>
          </cell>
          <cell r="EX115">
            <v>0</v>
          </cell>
          <cell r="EY115">
            <v>250000</v>
          </cell>
          <cell r="EZ115">
            <v>0</v>
          </cell>
          <cell r="FA115">
            <v>0</v>
          </cell>
          <cell r="FB115">
            <v>0</v>
          </cell>
          <cell r="FC115">
            <v>0</v>
          </cell>
          <cell r="FD115">
            <v>0</v>
          </cell>
          <cell r="FE115">
            <v>0</v>
          </cell>
          <cell r="FF115">
            <v>0</v>
          </cell>
          <cell r="FG115">
            <v>0</v>
          </cell>
          <cell r="FH115">
            <v>225000</v>
          </cell>
          <cell r="FI115">
            <v>0</v>
          </cell>
          <cell r="FJ115">
            <v>0</v>
          </cell>
          <cell r="FK115">
            <v>0</v>
          </cell>
          <cell r="FL115">
            <v>0</v>
          </cell>
          <cell r="FM115">
            <v>25000</v>
          </cell>
          <cell r="FN115">
            <v>250000</v>
          </cell>
          <cell r="FO115">
            <v>0</v>
          </cell>
          <cell r="FP115" t="str">
            <v>Estimate (possibility of variance &lt;25%)</v>
          </cell>
          <cell r="FQ115" t="str">
            <v>Provide any additional comments relating to the program/project budget.</v>
          </cell>
          <cell r="FR115">
            <v>0</v>
          </cell>
          <cell r="FS115">
            <v>0</v>
          </cell>
          <cell r="FT115">
            <v>0</v>
          </cell>
          <cell r="FU115">
            <v>0</v>
          </cell>
          <cell r="FV115">
            <v>0</v>
          </cell>
          <cell r="FW115">
            <v>0</v>
          </cell>
          <cell r="FX115" t="str">
            <v>(select)</v>
          </cell>
          <cell r="FY115">
            <v>0</v>
          </cell>
          <cell r="FZ115">
            <v>0</v>
          </cell>
          <cell r="GA115">
            <v>0</v>
          </cell>
          <cell r="GB115">
            <v>0</v>
          </cell>
          <cell r="GC115">
            <v>0</v>
          </cell>
          <cell r="GD115">
            <v>0</v>
          </cell>
          <cell r="GE115" t="str">
            <v>(select)</v>
          </cell>
          <cell r="GF115">
            <v>0</v>
          </cell>
          <cell r="GG115">
            <v>0</v>
          </cell>
          <cell r="GH115">
            <v>0</v>
          </cell>
          <cell r="GI115">
            <v>0</v>
          </cell>
          <cell r="GJ115">
            <v>0</v>
          </cell>
          <cell r="GK115">
            <v>0</v>
          </cell>
          <cell r="GL115" t="str">
            <v>(select)</v>
          </cell>
          <cell r="GM115">
            <v>0</v>
          </cell>
          <cell r="GN115">
            <v>0</v>
          </cell>
          <cell r="GO115">
            <v>0</v>
          </cell>
          <cell r="GP115">
            <v>0</v>
          </cell>
          <cell r="GQ115">
            <v>0</v>
          </cell>
          <cell r="GR115">
            <v>0</v>
          </cell>
          <cell r="GS115" t="str">
            <v>(select)</v>
          </cell>
          <cell r="GT115">
            <v>0</v>
          </cell>
          <cell r="GU115">
            <v>0</v>
          </cell>
          <cell r="GV115">
            <v>0</v>
          </cell>
          <cell r="GW115">
            <v>0</v>
          </cell>
          <cell r="GX115">
            <v>0</v>
          </cell>
          <cell r="GY115">
            <v>0</v>
          </cell>
          <cell r="GZ115">
            <v>0</v>
          </cell>
          <cell r="HA115">
            <v>0</v>
          </cell>
          <cell r="HB115">
            <v>0</v>
          </cell>
          <cell r="HC115">
            <v>0</v>
          </cell>
          <cell r="HD115">
            <v>0</v>
          </cell>
          <cell r="HE115">
            <v>0</v>
          </cell>
          <cell r="HF115">
            <v>0</v>
          </cell>
          <cell r="HG115">
            <v>0</v>
          </cell>
          <cell r="HH115">
            <v>0</v>
          </cell>
          <cell r="HI115">
            <v>0</v>
          </cell>
          <cell r="HJ115">
            <v>0</v>
          </cell>
          <cell r="HK115">
            <v>0</v>
          </cell>
          <cell r="HL115" t="str">
            <v>(select)</v>
          </cell>
          <cell r="HM115">
            <v>0</v>
          </cell>
          <cell r="HN115">
            <v>0</v>
          </cell>
          <cell r="HO115">
            <v>0</v>
          </cell>
          <cell r="HP115">
            <v>0</v>
          </cell>
          <cell r="HQ115">
            <v>0</v>
          </cell>
          <cell r="HR115">
            <v>0</v>
          </cell>
          <cell r="HS115" t="str">
            <v>(select)</v>
          </cell>
          <cell r="HT115">
            <v>0</v>
          </cell>
          <cell r="HU115">
            <v>0</v>
          </cell>
          <cell r="HV115">
            <v>0</v>
          </cell>
          <cell r="HW115">
            <v>0</v>
          </cell>
          <cell r="HX115">
            <v>0</v>
          </cell>
          <cell r="HY115">
            <v>0</v>
          </cell>
          <cell r="HZ115" t="str">
            <v>(select)</v>
          </cell>
          <cell r="IA115">
            <v>0</v>
          </cell>
          <cell r="IB115">
            <v>0</v>
          </cell>
          <cell r="IC115">
            <v>0</v>
          </cell>
          <cell r="ID115">
            <v>0</v>
          </cell>
          <cell r="IE115">
            <v>0</v>
          </cell>
          <cell r="IF115">
            <v>0</v>
          </cell>
          <cell r="IG115" t="str">
            <v>(select)</v>
          </cell>
          <cell r="IH115">
            <v>0</v>
          </cell>
          <cell r="II115">
            <v>0</v>
          </cell>
          <cell r="IJ115">
            <v>0</v>
          </cell>
          <cell r="IK115">
            <v>0</v>
          </cell>
          <cell r="IL115">
            <v>0</v>
          </cell>
          <cell r="IM115">
            <v>0</v>
          </cell>
          <cell r="IN115">
            <v>0</v>
          </cell>
          <cell r="IO115">
            <v>0</v>
          </cell>
          <cell r="IP115">
            <v>0</v>
          </cell>
          <cell r="IQ115">
            <v>0</v>
          </cell>
          <cell r="IR115">
            <v>0</v>
          </cell>
          <cell r="IS115">
            <v>0</v>
          </cell>
          <cell r="IT115">
            <v>0</v>
          </cell>
          <cell r="IU115">
            <v>0</v>
          </cell>
          <cell r="IV115">
            <v>0</v>
          </cell>
          <cell r="IW115">
            <v>0</v>
          </cell>
          <cell r="IX115">
            <v>0</v>
          </cell>
          <cell r="IY115">
            <v>0</v>
          </cell>
          <cell r="IZ115" t="str">
            <v>Provide any additional information about expected operating impacts. Note: subject to annual operating budget review.</v>
          </cell>
          <cell r="JA115">
            <v>250000</v>
          </cell>
          <cell r="JB115" t="str">
            <v xml:space="preserve">  (select)</v>
          </cell>
          <cell r="JC115">
            <v>0</v>
          </cell>
          <cell r="JD115" t="str">
            <v xml:space="preserve">  (select)</v>
          </cell>
          <cell r="JE115">
            <v>0</v>
          </cell>
          <cell r="JF115" t="str">
            <v xml:space="preserve">  (select)</v>
          </cell>
          <cell r="JG115">
            <v>0</v>
          </cell>
          <cell r="JH115">
            <v>0</v>
          </cell>
          <cell r="JI115">
            <v>250000</v>
          </cell>
          <cell r="JJ115">
            <v>0</v>
          </cell>
          <cell r="JK115">
            <v>0</v>
          </cell>
          <cell r="JL115">
            <v>250000</v>
          </cell>
          <cell r="JM115">
            <v>0</v>
          </cell>
          <cell r="JN115">
            <v>0</v>
          </cell>
          <cell r="JO115">
            <v>0</v>
          </cell>
          <cell r="JP115">
            <v>0</v>
          </cell>
          <cell r="JQ115">
            <v>0</v>
          </cell>
          <cell r="JR115">
            <v>0</v>
          </cell>
          <cell r="JS115">
            <v>0</v>
          </cell>
          <cell r="JT115">
            <v>0</v>
          </cell>
          <cell r="JU115">
            <v>250000</v>
          </cell>
          <cell r="JV115">
            <v>250000</v>
          </cell>
          <cell r="JW115">
            <v>0</v>
          </cell>
          <cell r="JX115">
            <v>0</v>
          </cell>
          <cell r="JY115">
            <v>0</v>
          </cell>
          <cell r="JZ115">
            <v>0</v>
          </cell>
          <cell r="KA115">
            <v>250000</v>
          </cell>
          <cell r="KB115">
            <v>0</v>
          </cell>
          <cell r="KC115">
            <v>0</v>
          </cell>
          <cell r="KD115">
            <v>250000</v>
          </cell>
          <cell r="KE115">
            <v>0</v>
          </cell>
          <cell r="KF115">
            <v>0</v>
          </cell>
          <cell r="KG115">
            <v>0</v>
          </cell>
          <cell r="KH115">
            <v>0</v>
          </cell>
          <cell r="KI115">
            <v>0</v>
          </cell>
          <cell r="KJ115">
            <v>0</v>
          </cell>
          <cell r="KK115">
            <v>0</v>
          </cell>
          <cell r="KL115">
            <v>0</v>
          </cell>
          <cell r="KM115">
            <v>250000</v>
          </cell>
          <cell r="KN115" t="str">
            <v>(select)</v>
          </cell>
          <cell r="KO115">
            <v>0</v>
          </cell>
          <cell r="KP115" t="str">
            <v>(select)</v>
          </cell>
          <cell r="KQ115">
            <v>0</v>
          </cell>
          <cell r="KR115" t="str">
            <v>(select)</v>
          </cell>
          <cell r="KS115">
            <v>0</v>
          </cell>
          <cell r="KT115" t="str">
            <v>Source of funds for Value Proposition (e.g. Capital Plan Program)</v>
          </cell>
          <cell r="KU115">
            <v>0</v>
          </cell>
          <cell r="KV115">
            <v>0</v>
          </cell>
          <cell r="KW115">
            <v>0</v>
          </cell>
          <cell r="KX115" t="str">
            <v>(select)</v>
          </cell>
          <cell r="KY115">
            <v>0</v>
          </cell>
          <cell r="KZ115" t="str">
            <v>(select)</v>
          </cell>
          <cell r="LA115">
            <v>0</v>
          </cell>
          <cell r="LB115" t="str">
            <v>(select)</v>
          </cell>
          <cell r="LC115" t="str">
            <v>(select)</v>
          </cell>
          <cell r="LD115" t="str">
            <v>Eric Smith</v>
          </cell>
          <cell r="LE115">
            <v>42654</v>
          </cell>
          <cell r="LF115" t="str">
            <v>(select)</v>
          </cell>
          <cell r="LG115" t="str">
            <v>Sandra Singh</v>
          </cell>
          <cell r="LH115">
            <v>42654</v>
          </cell>
          <cell r="LM115">
            <v>250000</v>
          </cell>
          <cell r="LN115">
            <v>0</v>
          </cell>
          <cell r="LO115">
            <v>0</v>
          </cell>
          <cell r="LP115">
            <v>0</v>
          </cell>
          <cell r="LQ115">
            <v>0</v>
          </cell>
          <cell r="LR115">
            <v>0</v>
          </cell>
          <cell r="LS115" t="str">
            <v>2015-2018 Branch Library Renovations</v>
          </cell>
          <cell r="LT115" t="str">
            <v>2015 - 2018 Branch Library Renovations</v>
          </cell>
          <cell r="LU115" t="str">
            <v>2015 - 2018 Branch Library Renovations</v>
          </cell>
          <cell r="LV115" t="b">
            <v>1</v>
          </cell>
          <cell r="LW115">
            <v>0</v>
          </cell>
          <cell r="LX115">
            <v>0</v>
          </cell>
          <cell r="LY115">
            <v>0</v>
          </cell>
        </row>
        <row r="116">
          <cell r="B116" t="str">
            <v>R1</v>
          </cell>
          <cell r="C116">
            <v>2017</v>
          </cell>
          <cell r="D116">
            <v>42653</v>
          </cell>
          <cell r="E116" t="str">
            <v>Real Estate &amp; Facilities Mgmt</v>
          </cell>
          <cell r="F116" t="str">
            <v>Community Services</v>
          </cell>
          <cell r="G116" t="str">
            <v>Sam Bachra</v>
          </cell>
          <cell r="H116" t="str">
            <v>Program</v>
          </cell>
          <cell r="I116" t="str">
            <v>Capital</v>
          </cell>
          <cell r="J116" t="str">
            <v>Yes</v>
          </cell>
          <cell r="K116" t="str">
            <v>04. Community Facilities</v>
          </cell>
          <cell r="L116" t="str">
            <v>B. Social Facilities</v>
          </cell>
          <cell r="M116" t="str">
            <v>01. Capital maintenance</v>
          </cell>
          <cell r="N116" t="str">
            <v>2017 Cap Mtce- Social Facilities</v>
          </cell>
          <cell r="O116" t="str">
            <v>No</v>
          </cell>
          <cell r="P116" t="str">
            <v>January</v>
          </cell>
          <cell r="Q116">
            <v>2017</v>
          </cell>
          <cell r="R116" t="str">
            <v>December</v>
          </cell>
          <cell r="S116">
            <v>2017</v>
          </cell>
          <cell r="T116" t="str">
            <v>Existing asset/service</v>
          </cell>
          <cell r="U116" t="str">
            <v>No</v>
          </cell>
          <cell r="V116">
            <v>0</v>
          </cell>
          <cell r="W116" t="str">
            <v>No</v>
          </cell>
          <cell r="X116" t="str">
            <v>(select)</v>
          </cell>
          <cell r="Y116" t="str">
            <v>No</v>
          </cell>
          <cell r="Z116" t="str">
            <v>Ongoing maintenance of building components such as roof, mechanical, electrical, plumbing, etc. Projects will be prioritized based on condition assessment and audits. Projects planned for 2017: Victoria Community Hall roof, Gathering Place Roof audit, Collingwood NBH Roof audits</v>
          </cell>
          <cell r="AA116" t="str">
            <v>Request for Proposal for design consulting
Tendering for construction work
Construction</v>
          </cell>
          <cell r="AB116" t="str">
            <v xml:space="preserve">Provide other details/comments about program/project.
4 years total $1.2M, allocated $0.4M in 2015 and $0.4M in 2016. </v>
          </cell>
          <cell r="AC116" t="str">
            <v>Building envelope</v>
          </cell>
          <cell r="AD116" t="str">
            <v xml:space="preserve">2 to 3 </v>
          </cell>
          <cell r="AE116" t="str">
            <v>projects</v>
          </cell>
          <cell r="AF116">
            <v>0</v>
          </cell>
          <cell r="AG116">
            <v>0</v>
          </cell>
          <cell r="AH116">
            <v>0</v>
          </cell>
          <cell r="AI116">
            <v>0</v>
          </cell>
          <cell r="AJ116">
            <v>0</v>
          </cell>
          <cell r="AK116">
            <v>0</v>
          </cell>
          <cell r="AL116">
            <v>0</v>
          </cell>
          <cell r="AM116">
            <v>0</v>
          </cell>
          <cell r="AN116">
            <v>0</v>
          </cell>
          <cell r="AO116">
            <v>0</v>
          </cell>
          <cell r="AP116">
            <v>0</v>
          </cell>
          <cell r="AQ116" t="str">
            <v>(select)</v>
          </cell>
          <cell r="AR116">
            <v>0</v>
          </cell>
          <cell r="AS116">
            <v>0</v>
          </cell>
          <cell r="AT116">
            <v>0</v>
          </cell>
          <cell r="AU116">
            <v>0</v>
          </cell>
          <cell r="AV116">
            <v>0</v>
          </cell>
          <cell r="AW116" t="str">
            <v>(select)</v>
          </cell>
          <cell r="AX116">
            <v>0</v>
          </cell>
          <cell r="AY116">
            <v>0</v>
          </cell>
          <cell r="AZ116">
            <v>0</v>
          </cell>
          <cell r="BA116">
            <v>0</v>
          </cell>
          <cell r="BB116">
            <v>0</v>
          </cell>
          <cell r="BC116" t="str">
            <v>(select)</v>
          </cell>
          <cell r="BD116">
            <v>0</v>
          </cell>
          <cell r="BE116">
            <v>0</v>
          </cell>
          <cell r="BF116">
            <v>0</v>
          </cell>
          <cell r="BG116">
            <v>0</v>
          </cell>
          <cell r="BH116">
            <v>0</v>
          </cell>
          <cell r="BI116" t="str">
            <v>Yes</v>
          </cell>
          <cell r="BJ116">
            <v>120000</v>
          </cell>
          <cell r="BK116">
            <v>0</v>
          </cell>
          <cell r="BL116">
            <v>20000</v>
          </cell>
          <cell r="BM116">
            <v>50000</v>
          </cell>
          <cell r="BN116">
            <v>50000</v>
          </cell>
          <cell r="BO116" t="str">
            <v>Yes</v>
          </cell>
          <cell r="BP116">
            <v>40000</v>
          </cell>
          <cell r="BQ116">
            <v>10000</v>
          </cell>
          <cell r="BR116">
            <v>10000</v>
          </cell>
          <cell r="BS116">
            <v>10000</v>
          </cell>
          <cell r="BT116">
            <v>10000</v>
          </cell>
          <cell r="BU116">
            <v>0</v>
          </cell>
          <cell r="BV116">
            <v>0</v>
          </cell>
          <cell r="BW116">
            <v>0</v>
          </cell>
          <cell r="BX116">
            <v>0</v>
          </cell>
          <cell r="BY116">
            <v>0</v>
          </cell>
          <cell r="BZ116">
            <v>10000</v>
          </cell>
          <cell r="CA116">
            <v>2500</v>
          </cell>
          <cell r="CB116">
            <v>2500</v>
          </cell>
          <cell r="CC116">
            <v>2500</v>
          </cell>
          <cell r="CD116">
            <v>2500</v>
          </cell>
          <cell r="CE116" t="str">
            <v>(select)</v>
          </cell>
          <cell r="CF116">
            <v>0</v>
          </cell>
          <cell r="CG116">
            <v>0</v>
          </cell>
          <cell r="CH116">
            <v>0</v>
          </cell>
          <cell r="CI116">
            <v>0</v>
          </cell>
          <cell r="CJ116">
            <v>0</v>
          </cell>
          <cell r="CK116">
            <v>30000</v>
          </cell>
          <cell r="CL116">
            <v>0</v>
          </cell>
          <cell r="CM116">
            <v>10000</v>
          </cell>
          <cell r="CN116">
            <v>10000</v>
          </cell>
          <cell r="CO116">
            <v>10000</v>
          </cell>
          <cell r="CP116">
            <v>200000</v>
          </cell>
          <cell r="CQ116">
            <v>12500</v>
          </cell>
          <cell r="CR116">
            <v>42500</v>
          </cell>
          <cell r="CS116">
            <v>72500</v>
          </cell>
          <cell r="CT116">
            <v>72500</v>
          </cell>
          <cell r="CU116">
            <v>0</v>
          </cell>
          <cell r="CV116">
            <v>0</v>
          </cell>
          <cell r="CW116">
            <v>0</v>
          </cell>
          <cell r="CX116">
            <v>0</v>
          </cell>
          <cell r="CY116">
            <v>0</v>
          </cell>
          <cell r="CZ116" t="str">
            <v>(select)</v>
          </cell>
          <cell r="DA116">
            <v>0</v>
          </cell>
          <cell r="DB116">
            <v>0</v>
          </cell>
          <cell r="DC116">
            <v>0</v>
          </cell>
          <cell r="DD116">
            <v>0</v>
          </cell>
          <cell r="DE116">
            <v>0</v>
          </cell>
          <cell r="DF116" t="str">
            <v>(select)</v>
          </cell>
          <cell r="DG116">
            <v>0</v>
          </cell>
          <cell r="DH116">
            <v>0</v>
          </cell>
          <cell r="DI116">
            <v>0</v>
          </cell>
          <cell r="DJ116">
            <v>0</v>
          </cell>
          <cell r="DK116">
            <v>0</v>
          </cell>
          <cell r="DL116" t="str">
            <v>(select)</v>
          </cell>
          <cell r="DM116">
            <v>0</v>
          </cell>
          <cell r="DN116">
            <v>0</v>
          </cell>
          <cell r="DO116">
            <v>0</v>
          </cell>
          <cell r="DP116">
            <v>0</v>
          </cell>
          <cell r="DQ116">
            <v>0</v>
          </cell>
          <cell r="DR116" t="str">
            <v>(select)</v>
          </cell>
          <cell r="DS116">
            <v>120000</v>
          </cell>
          <cell r="DT116">
            <v>0</v>
          </cell>
          <cell r="DU116">
            <v>0</v>
          </cell>
          <cell r="DV116">
            <v>0</v>
          </cell>
          <cell r="DW116">
            <v>0</v>
          </cell>
          <cell r="DX116" t="str">
            <v>(select)</v>
          </cell>
          <cell r="DY116">
            <v>40000</v>
          </cell>
          <cell r="DZ116">
            <v>0</v>
          </cell>
          <cell r="EA116">
            <v>0</v>
          </cell>
          <cell r="EB116">
            <v>0</v>
          </cell>
          <cell r="EC116">
            <v>0</v>
          </cell>
          <cell r="ED116">
            <v>0</v>
          </cell>
          <cell r="EE116">
            <v>0</v>
          </cell>
          <cell r="EF116">
            <v>0</v>
          </cell>
          <cell r="EG116">
            <v>0</v>
          </cell>
          <cell r="EH116">
            <v>0</v>
          </cell>
          <cell r="EI116">
            <v>10000</v>
          </cell>
          <cell r="EJ116">
            <v>0</v>
          </cell>
          <cell r="EK116">
            <v>0</v>
          </cell>
          <cell r="EL116">
            <v>0</v>
          </cell>
          <cell r="EM116">
            <v>0</v>
          </cell>
          <cell r="EN116" t="str">
            <v>(select)</v>
          </cell>
          <cell r="EO116">
            <v>0</v>
          </cell>
          <cell r="EP116">
            <v>0</v>
          </cell>
          <cell r="EQ116">
            <v>0</v>
          </cell>
          <cell r="ER116">
            <v>0</v>
          </cell>
          <cell r="ES116">
            <v>0</v>
          </cell>
          <cell r="ET116">
            <v>30000</v>
          </cell>
          <cell r="EU116">
            <v>0</v>
          </cell>
          <cell r="EV116">
            <v>0</v>
          </cell>
          <cell r="EW116">
            <v>0</v>
          </cell>
          <cell r="EX116">
            <v>0</v>
          </cell>
          <cell r="EY116">
            <v>200000</v>
          </cell>
          <cell r="EZ116">
            <v>0</v>
          </cell>
          <cell r="FA116">
            <v>0</v>
          </cell>
          <cell r="FB116">
            <v>0</v>
          </cell>
          <cell r="FC116">
            <v>0</v>
          </cell>
          <cell r="FD116">
            <v>0</v>
          </cell>
          <cell r="FE116">
            <v>0</v>
          </cell>
          <cell r="FF116">
            <v>0</v>
          </cell>
          <cell r="FG116">
            <v>0</v>
          </cell>
          <cell r="FH116">
            <v>120000</v>
          </cell>
          <cell r="FI116">
            <v>40000</v>
          </cell>
          <cell r="FJ116">
            <v>0</v>
          </cell>
          <cell r="FK116">
            <v>10000</v>
          </cell>
          <cell r="FL116">
            <v>0</v>
          </cell>
          <cell r="FM116">
            <v>30000</v>
          </cell>
          <cell r="FN116">
            <v>200000</v>
          </cell>
          <cell r="FO116">
            <v>300000</v>
          </cell>
          <cell r="FP116" t="str">
            <v>Estimate (possibility of variance &lt;25%)</v>
          </cell>
          <cell r="FQ116" t="str">
            <v xml:space="preserve">Provide any additional comments relating to the program/project budget.
Has about $300K carry forward to continue with 2016 projects </v>
          </cell>
          <cell r="FR116">
            <v>0</v>
          </cell>
          <cell r="FS116">
            <v>0</v>
          </cell>
          <cell r="FT116">
            <v>0</v>
          </cell>
          <cell r="FU116">
            <v>0</v>
          </cell>
          <cell r="FV116">
            <v>0</v>
          </cell>
          <cell r="FW116">
            <v>0</v>
          </cell>
          <cell r="FX116" t="str">
            <v>(select)</v>
          </cell>
          <cell r="FY116">
            <v>0</v>
          </cell>
          <cell r="FZ116">
            <v>0</v>
          </cell>
          <cell r="GA116">
            <v>0</v>
          </cell>
          <cell r="GB116">
            <v>0</v>
          </cell>
          <cell r="GC116">
            <v>0</v>
          </cell>
          <cell r="GD116">
            <v>0</v>
          </cell>
          <cell r="GE116" t="str">
            <v>(select)</v>
          </cell>
          <cell r="GF116">
            <v>0</v>
          </cell>
          <cell r="GG116">
            <v>0</v>
          </cell>
          <cell r="GH116">
            <v>0</v>
          </cell>
          <cell r="GI116">
            <v>0</v>
          </cell>
          <cell r="GJ116">
            <v>0</v>
          </cell>
          <cell r="GK116">
            <v>0</v>
          </cell>
          <cell r="GL116" t="str">
            <v>(select)</v>
          </cell>
          <cell r="GM116">
            <v>0</v>
          </cell>
          <cell r="GN116">
            <v>0</v>
          </cell>
          <cell r="GO116">
            <v>0</v>
          </cell>
          <cell r="GP116">
            <v>0</v>
          </cell>
          <cell r="GQ116">
            <v>0</v>
          </cell>
          <cell r="GR116">
            <v>0</v>
          </cell>
          <cell r="GS116" t="str">
            <v>(select)</v>
          </cell>
          <cell r="GT116">
            <v>0</v>
          </cell>
          <cell r="GU116">
            <v>0</v>
          </cell>
          <cell r="GV116">
            <v>0</v>
          </cell>
          <cell r="GW116">
            <v>0</v>
          </cell>
          <cell r="GX116">
            <v>0</v>
          </cell>
          <cell r="GY116">
            <v>0</v>
          </cell>
          <cell r="GZ116">
            <v>0</v>
          </cell>
          <cell r="HA116">
            <v>0</v>
          </cell>
          <cell r="HB116">
            <v>0</v>
          </cell>
          <cell r="HC116">
            <v>0</v>
          </cell>
          <cell r="HD116">
            <v>0</v>
          </cell>
          <cell r="HE116">
            <v>0</v>
          </cell>
          <cell r="HF116">
            <v>0</v>
          </cell>
          <cell r="HG116">
            <v>0</v>
          </cell>
          <cell r="HH116">
            <v>0</v>
          </cell>
          <cell r="HI116">
            <v>0</v>
          </cell>
          <cell r="HJ116">
            <v>0</v>
          </cell>
          <cell r="HK116">
            <v>0</v>
          </cell>
          <cell r="HL116" t="str">
            <v>(select)</v>
          </cell>
          <cell r="HM116">
            <v>0</v>
          </cell>
          <cell r="HN116">
            <v>0</v>
          </cell>
          <cell r="HO116">
            <v>0</v>
          </cell>
          <cell r="HP116">
            <v>0</v>
          </cell>
          <cell r="HQ116">
            <v>0</v>
          </cell>
          <cell r="HR116">
            <v>0</v>
          </cell>
          <cell r="HS116" t="str">
            <v>(select)</v>
          </cell>
          <cell r="HT116">
            <v>0</v>
          </cell>
          <cell r="HU116">
            <v>0</v>
          </cell>
          <cell r="HV116">
            <v>0</v>
          </cell>
          <cell r="HW116">
            <v>0</v>
          </cell>
          <cell r="HX116">
            <v>0</v>
          </cell>
          <cell r="HY116">
            <v>0</v>
          </cell>
          <cell r="HZ116" t="str">
            <v>(select)</v>
          </cell>
          <cell r="IA116">
            <v>0</v>
          </cell>
          <cell r="IB116">
            <v>0</v>
          </cell>
          <cell r="IC116">
            <v>0</v>
          </cell>
          <cell r="ID116">
            <v>0</v>
          </cell>
          <cell r="IE116">
            <v>0</v>
          </cell>
          <cell r="IF116">
            <v>0</v>
          </cell>
          <cell r="IG116" t="str">
            <v>(select)</v>
          </cell>
          <cell r="IH116">
            <v>0</v>
          </cell>
          <cell r="II116">
            <v>0</v>
          </cell>
          <cell r="IJ116">
            <v>0</v>
          </cell>
          <cell r="IK116">
            <v>0</v>
          </cell>
          <cell r="IL116">
            <v>0</v>
          </cell>
          <cell r="IM116">
            <v>0</v>
          </cell>
          <cell r="IN116">
            <v>0</v>
          </cell>
          <cell r="IO116">
            <v>0</v>
          </cell>
          <cell r="IP116">
            <v>0</v>
          </cell>
          <cell r="IQ116">
            <v>0</v>
          </cell>
          <cell r="IR116">
            <v>0</v>
          </cell>
          <cell r="IS116">
            <v>0</v>
          </cell>
          <cell r="IT116">
            <v>0</v>
          </cell>
          <cell r="IU116">
            <v>0</v>
          </cell>
          <cell r="IV116">
            <v>0</v>
          </cell>
          <cell r="IW116">
            <v>0</v>
          </cell>
          <cell r="IX116">
            <v>0</v>
          </cell>
          <cell r="IY116">
            <v>0</v>
          </cell>
          <cell r="IZ116" t="str">
            <v>No impact on operating budget</v>
          </cell>
          <cell r="JA116">
            <v>200000</v>
          </cell>
          <cell r="JB116" t="str">
            <v xml:space="preserve">  (select)</v>
          </cell>
          <cell r="JC116">
            <v>0</v>
          </cell>
          <cell r="JD116" t="str">
            <v xml:space="preserve">  (select)</v>
          </cell>
          <cell r="JE116">
            <v>0</v>
          </cell>
          <cell r="JF116" t="str">
            <v xml:space="preserve">  (select)</v>
          </cell>
          <cell r="JG116">
            <v>0</v>
          </cell>
          <cell r="JH116">
            <v>0</v>
          </cell>
          <cell r="JI116">
            <v>200000</v>
          </cell>
          <cell r="JJ116">
            <v>0</v>
          </cell>
          <cell r="JK116">
            <v>0</v>
          </cell>
          <cell r="JL116">
            <v>200000</v>
          </cell>
          <cell r="JM116">
            <v>0</v>
          </cell>
          <cell r="JN116">
            <v>0</v>
          </cell>
          <cell r="JO116">
            <v>0</v>
          </cell>
          <cell r="JP116">
            <v>0</v>
          </cell>
          <cell r="JQ116">
            <v>0</v>
          </cell>
          <cell r="JR116">
            <v>0</v>
          </cell>
          <cell r="JS116">
            <v>0</v>
          </cell>
          <cell r="JT116">
            <v>0</v>
          </cell>
          <cell r="JU116">
            <v>200000</v>
          </cell>
          <cell r="JV116">
            <v>200000</v>
          </cell>
          <cell r="JW116">
            <v>0</v>
          </cell>
          <cell r="JX116">
            <v>0</v>
          </cell>
          <cell r="JY116">
            <v>0</v>
          </cell>
          <cell r="JZ116">
            <v>0</v>
          </cell>
          <cell r="KA116">
            <v>200000</v>
          </cell>
          <cell r="KB116">
            <v>0</v>
          </cell>
          <cell r="KC116">
            <v>0</v>
          </cell>
          <cell r="KD116">
            <v>200000</v>
          </cell>
          <cell r="KE116">
            <v>0</v>
          </cell>
          <cell r="KF116">
            <v>0</v>
          </cell>
          <cell r="KG116">
            <v>0</v>
          </cell>
          <cell r="KH116">
            <v>0</v>
          </cell>
          <cell r="KI116">
            <v>0</v>
          </cell>
          <cell r="KJ116">
            <v>0</v>
          </cell>
          <cell r="KK116">
            <v>0</v>
          </cell>
          <cell r="KL116">
            <v>0</v>
          </cell>
          <cell r="KM116">
            <v>200000</v>
          </cell>
          <cell r="KN116" t="str">
            <v>(select)</v>
          </cell>
          <cell r="KO116">
            <v>0</v>
          </cell>
          <cell r="KP116" t="str">
            <v>(select)</v>
          </cell>
          <cell r="KQ116">
            <v>0</v>
          </cell>
          <cell r="KR116" t="str">
            <v>(select)</v>
          </cell>
          <cell r="KS116">
            <v>0</v>
          </cell>
          <cell r="KT116" t="str">
            <v>Source of funds for Value Proposition (e.g. Capital Plan Program)</v>
          </cell>
          <cell r="KU116" t="str">
            <v>Provide applicable source of funds comments (e.g. which area specific DCL, which reserve etc).</v>
          </cell>
          <cell r="KV116">
            <v>0</v>
          </cell>
          <cell r="KW116">
            <v>0</v>
          </cell>
          <cell r="KX116" t="str">
            <v>(select)</v>
          </cell>
          <cell r="KY116">
            <v>0</v>
          </cell>
          <cell r="KZ116" t="str">
            <v>(select)</v>
          </cell>
          <cell r="LA116">
            <v>0</v>
          </cell>
          <cell r="LB116" t="str">
            <v>(select)</v>
          </cell>
          <cell r="LC116" t="str">
            <v>Yes</v>
          </cell>
          <cell r="LD116" t="str">
            <v>Julia Morrison</v>
          </cell>
          <cell r="LE116">
            <v>42657</v>
          </cell>
          <cell r="LF116" t="str">
            <v>Yes</v>
          </cell>
          <cell r="LG116" t="str">
            <v>Bill Aujla</v>
          </cell>
          <cell r="LH116">
            <v>42657</v>
          </cell>
          <cell r="LM116">
            <v>200000</v>
          </cell>
          <cell r="LN116">
            <v>0</v>
          </cell>
          <cell r="LO116">
            <v>0</v>
          </cell>
          <cell r="LP116">
            <v>0</v>
          </cell>
          <cell r="LQ116">
            <v>0</v>
          </cell>
          <cell r="LR116">
            <v>0</v>
          </cell>
          <cell r="LS116" t="str">
            <v>2017 Capital Maintenance - Social Facilities</v>
          </cell>
          <cell r="LT116" t="str">
            <v>2017 Cap Mtce- Social Facilities</v>
          </cell>
          <cell r="LU116" t="str">
            <v>2017 Cap Mtce- Social Facilities</v>
          </cell>
          <cell r="LV116" t="b">
            <v>1</v>
          </cell>
          <cell r="LW116">
            <v>0</v>
          </cell>
          <cell r="LX116">
            <v>0</v>
          </cell>
          <cell r="LY116" t="str">
            <v>64</v>
          </cell>
        </row>
        <row r="117">
          <cell r="B117" t="str">
            <v>R10</v>
          </cell>
          <cell r="C117">
            <v>2017</v>
          </cell>
          <cell r="D117">
            <v>0</v>
          </cell>
          <cell r="E117" t="str">
            <v>Real Estate &amp; Facilities Mgmt</v>
          </cell>
          <cell r="F117" t="str">
            <v>Engineering Services</v>
          </cell>
          <cell r="G117" t="str">
            <v>Sam Bachra</v>
          </cell>
          <cell r="H117" t="str">
            <v>Program</v>
          </cell>
          <cell r="I117" t="str">
            <v>Capital</v>
          </cell>
          <cell r="J117" t="str">
            <v>Yes</v>
          </cell>
          <cell r="K117" t="str">
            <v>05. Civic Facilities</v>
          </cell>
          <cell r="L117" t="str">
            <v>E. Service Yards</v>
          </cell>
          <cell r="M117" t="str">
            <v>01. Capital maintenance</v>
          </cell>
          <cell r="N117" t="str">
            <v xml:space="preserve">2017 Cap Mtce - Service Yards </v>
          </cell>
          <cell r="O117" t="str">
            <v>Yes</v>
          </cell>
          <cell r="P117" t="str">
            <v>January</v>
          </cell>
          <cell r="Q117">
            <v>2017</v>
          </cell>
          <cell r="R117" t="str">
            <v>June</v>
          </cell>
          <cell r="S117">
            <v>2018</v>
          </cell>
          <cell r="T117" t="str">
            <v>Existing asset/service</v>
          </cell>
          <cell r="U117" t="str">
            <v>No</v>
          </cell>
          <cell r="V117">
            <v>0</v>
          </cell>
          <cell r="W117" t="str">
            <v>No</v>
          </cell>
          <cell r="X117" t="str">
            <v>(select)</v>
          </cell>
          <cell r="Y117" t="str">
            <v>No</v>
          </cell>
          <cell r="Z117" t="str">
            <v>Ongoing maintenance of building components such as roof, mechanical, electgrical, plumbing, etc . Projects will be prioritized based on building condition assessment and audits. Multi-year funding required for contract commitments. Projects planned for 2017: Evans Yard exterior walls, Manitoba Yards major roof repairs</v>
          </cell>
          <cell r="AA117" t="str">
            <v xml:space="preserve">Request for Proposal fpor design consulting
Tendering for construction works
Construction
</v>
          </cell>
          <cell r="AB117" t="str">
            <v xml:space="preserve">Provide other details/comments about program/project.
Total for 4 years $3.0M, allocated $1.0M in 2015 and $0.5M in 2016.  
To allocate $200K from the Unallocated balance in 2015-18 Plan to cover 2017 City-wide Security Upgrade program (which has no funding provided in the 2015-18 Capital Plan)
</v>
          </cell>
          <cell r="AC117" t="str">
            <v>Building envelope</v>
          </cell>
          <cell r="AD117">
            <v>2</v>
          </cell>
          <cell r="AE117" t="str">
            <v>project</v>
          </cell>
          <cell r="AF117">
            <v>0</v>
          </cell>
          <cell r="AG117">
            <v>0</v>
          </cell>
          <cell r="AH117">
            <v>0</v>
          </cell>
          <cell r="AI117">
            <v>0</v>
          </cell>
          <cell r="AJ117">
            <v>0</v>
          </cell>
          <cell r="AK117">
            <v>0</v>
          </cell>
          <cell r="AL117">
            <v>0</v>
          </cell>
          <cell r="AM117">
            <v>0</v>
          </cell>
          <cell r="AN117">
            <v>0</v>
          </cell>
          <cell r="AO117">
            <v>0</v>
          </cell>
          <cell r="AP117">
            <v>0</v>
          </cell>
          <cell r="AQ117" t="str">
            <v>(select)</v>
          </cell>
          <cell r="AR117">
            <v>0</v>
          </cell>
          <cell r="AS117">
            <v>0</v>
          </cell>
          <cell r="AT117">
            <v>0</v>
          </cell>
          <cell r="AU117">
            <v>0</v>
          </cell>
          <cell r="AV117">
            <v>0</v>
          </cell>
          <cell r="AW117" t="str">
            <v>(select)</v>
          </cell>
          <cell r="AX117">
            <v>0</v>
          </cell>
          <cell r="AY117">
            <v>0</v>
          </cell>
          <cell r="AZ117">
            <v>0</v>
          </cell>
          <cell r="BA117">
            <v>0</v>
          </cell>
          <cell r="BB117">
            <v>0</v>
          </cell>
          <cell r="BC117" t="str">
            <v>(select)</v>
          </cell>
          <cell r="BD117">
            <v>0</v>
          </cell>
          <cell r="BE117">
            <v>0</v>
          </cell>
          <cell r="BF117">
            <v>0</v>
          </cell>
          <cell r="BG117">
            <v>0</v>
          </cell>
          <cell r="BH117">
            <v>0</v>
          </cell>
          <cell r="BI117" t="str">
            <v>Yes</v>
          </cell>
          <cell r="BJ117">
            <v>140000</v>
          </cell>
          <cell r="BK117">
            <v>0</v>
          </cell>
          <cell r="BL117">
            <v>20000</v>
          </cell>
          <cell r="BM117">
            <v>60000</v>
          </cell>
          <cell r="BN117">
            <v>60000</v>
          </cell>
          <cell r="BO117" t="str">
            <v>Yes</v>
          </cell>
          <cell r="BP117">
            <v>25000</v>
          </cell>
          <cell r="BQ117">
            <v>7500</v>
          </cell>
          <cell r="BR117">
            <v>7500</v>
          </cell>
          <cell r="BS117">
            <v>5000</v>
          </cell>
          <cell r="BT117">
            <v>5000</v>
          </cell>
          <cell r="BU117">
            <v>0</v>
          </cell>
          <cell r="BV117">
            <v>0</v>
          </cell>
          <cell r="BW117">
            <v>0</v>
          </cell>
          <cell r="BX117">
            <v>0</v>
          </cell>
          <cell r="BY117">
            <v>0</v>
          </cell>
          <cell r="BZ117">
            <v>15000</v>
          </cell>
          <cell r="CA117">
            <v>3000</v>
          </cell>
          <cell r="CB117">
            <v>3000</v>
          </cell>
          <cell r="CC117">
            <v>4000</v>
          </cell>
          <cell r="CD117">
            <v>5000</v>
          </cell>
          <cell r="CE117" t="str">
            <v>(select)</v>
          </cell>
          <cell r="CF117">
            <v>0</v>
          </cell>
          <cell r="CG117">
            <v>0</v>
          </cell>
          <cell r="CH117">
            <v>0</v>
          </cell>
          <cell r="CI117">
            <v>0</v>
          </cell>
          <cell r="CJ117">
            <v>0</v>
          </cell>
          <cell r="CK117">
            <v>20000</v>
          </cell>
          <cell r="CL117">
            <v>5000</v>
          </cell>
          <cell r="CM117">
            <v>5000</v>
          </cell>
          <cell r="CN117">
            <v>5000</v>
          </cell>
          <cell r="CO117">
            <v>5000</v>
          </cell>
          <cell r="CP117">
            <v>200000</v>
          </cell>
          <cell r="CQ117">
            <v>15500</v>
          </cell>
          <cell r="CR117">
            <v>35500</v>
          </cell>
          <cell r="CS117">
            <v>74000</v>
          </cell>
          <cell r="CT117">
            <v>75000</v>
          </cell>
          <cell r="CU117">
            <v>0</v>
          </cell>
          <cell r="CV117">
            <v>0</v>
          </cell>
          <cell r="CW117">
            <v>0</v>
          </cell>
          <cell r="CX117">
            <v>0</v>
          </cell>
          <cell r="CY117">
            <v>0</v>
          </cell>
          <cell r="CZ117" t="str">
            <v>(select)</v>
          </cell>
          <cell r="DA117">
            <v>0</v>
          </cell>
          <cell r="DB117">
            <v>0</v>
          </cell>
          <cell r="DC117">
            <v>0</v>
          </cell>
          <cell r="DD117">
            <v>0</v>
          </cell>
          <cell r="DE117">
            <v>0</v>
          </cell>
          <cell r="DF117" t="str">
            <v>(select)</v>
          </cell>
          <cell r="DG117">
            <v>0</v>
          </cell>
          <cell r="DH117">
            <v>0</v>
          </cell>
          <cell r="DI117">
            <v>0</v>
          </cell>
          <cell r="DJ117">
            <v>0</v>
          </cell>
          <cell r="DK117">
            <v>0</v>
          </cell>
          <cell r="DL117" t="str">
            <v>(select)</v>
          </cell>
          <cell r="DM117">
            <v>0</v>
          </cell>
          <cell r="DN117">
            <v>0</v>
          </cell>
          <cell r="DO117">
            <v>0</v>
          </cell>
          <cell r="DP117">
            <v>0</v>
          </cell>
          <cell r="DQ117">
            <v>0</v>
          </cell>
          <cell r="DR117" t="str">
            <v>Yes</v>
          </cell>
          <cell r="DS117">
            <v>210000</v>
          </cell>
          <cell r="DT117">
            <v>70000</v>
          </cell>
          <cell r="DU117">
            <v>0</v>
          </cell>
          <cell r="DV117">
            <v>0</v>
          </cell>
          <cell r="DW117">
            <v>0</v>
          </cell>
          <cell r="DX117" t="str">
            <v>Yes</v>
          </cell>
          <cell r="DY117">
            <v>35000</v>
          </cell>
          <cell r="DZ117">
            <v>10000</v>
          </cell>
          <cell r="EA117">
            <v>0</v>
          </cell>
          <cell r="EB117">
            <v>0</v>
          </cell>
          <cell r="EC117">
            <v>0</v>
          </cell>
          <cell r="ED117">
            <v>0</v>
          </cell>
          <cell r="EE117">
            <v>0</v>
          </cell>
          <cell r="EF117">
            <v>0</v>
          </cell>
          <cell r="EG117">
            <v>0</v>
          </cell>
          <cell r="EH117">
            <v>0</v>
          </cell>
          <cell r="EI117">
            <v>22500</v>
          </cell>
          <cell r="EJ117">
            <v>7500</v>
          </cell>
          <cell r="EK117">
            <v>0</v>
          </cell>
          <cell r="EL117">
            <v>0</v>
          </cell>
          <cell r="EM117">
            <v>0</v>
          </cell>
          <cell r="EN117" t="str">
            <v>(select)</v>
          </cell>
          <cell r="EO117">
            <v>0</v>
          </cell>
          <cell r="EP117">
            <v>0</v>
          </cell>
          <cell r="EQ117">
            <v>0</v>
          </cell>
          <cell r="ER117">
            <v>0</v>
          </cell>
          <cell r="ES117">
            <v>0</v>
          </cell>
          <cell r="ET117">
            <v>32500</v>
          </cell>
          <cell r="EU117">
            <v>12500</v>
          </cell>
          <cell r="EV117">
            <v>0</v>
          </cell>
          <cell r="EW117">
            <v>0</v>
          </cell>
          <cell r="EX117">
            <v>0</v>
          </cell>
          <cell r="EY117">
            <v>300000</v>
          </cell>
          <cell r="EZ117">
            <v>100000</v>
          </cell>
          <cell r="FA117">
            <v>0</v>
          </cell>
          <cell r="FB117">
            <v>0</v>
          </cell>
          <cell r="FC117">
            <v>0</v>
          </cell>
          <cell r="FD117">
            <v>0</v>
          </cell>
          <cell r="FE117">
            <v>0</v>
          </cell>
          <cell r="FF117">
            <v>0</v>
          </cell>
          <cell r="FG117">
            <v>0</v>
          </cell>
          <cell r="FH117">
            <v>210000</v>
          </cell>
          <cell r="FI117">
            <v>35000</v>
          </cell>
          <cell r="FJ117">
            <v>0</v>
          </cell>
          <cell r="FK117">
            <v>22500</v>
          </cell>
          <cell r="FL117">
            <v>0</v>
          </cell>
          <cell r="FM117">
            <v>32500</v>
          </cell>
          <cell r="FN117">
            <v>300000</v>
          </cell>
          <cell r="FO117">
            <v>357400</v>
          </cell>
          <cell r="FP117" t="str">
            <v>Estimate (possibility of variance &lt;25%)</v>
          </cell>
          <cell r="FQ117" t="str">
            <v>Provide any additional comments relating to the program/project budget.
Has about $0.35M remaining from 2016 for continuing projects. Multi-year funding required fro contract commitments</v>
          </cell>
          <cell r="FR117">
            <v>0</v>
          </cell>
          <cell r="FS117">
            <v>0</v>
          </cell>
          <cell r="FT117">
            <v>0</v>
          </cell>
          <cell r="FU117">
            <v>0</v>
          </cell>
          <cell r="FV117">
            <v>0</v>
          </cell>
          <cell r="FW117">
            <v>0</v>
          </cell>
          <cell r="FX117" t="str">
            <v>(select)</v>
          </cell>
          <cell r="FY117">
            <v>0</v>
          </cell>
          <cell r="FZ117">
            <v>0</v>
          </cell>
          <cell r="GA117">
            <v>0</v>
          </cell>
          <cell r="GB117">
            <v>0</v>
          </cell>
          <cell r="GC117">
            <v>0</v>
          </cell>
          <cell r="GD117">
            <v>0</v>
          </cell>
          <cell r="GE117" t="str">
            <v>(select)</v>
          </cell>
          <cell r="GF117">
            <v>0</v>
          </cell>
          <cell r="GG117">
            <v>0</v>
          </cell>
          <cell r="GH117">
            <v>0</v>
          </cell>
          <cell r="GI117">
            <v>0</v>
          </cell>
          <cell r="GJ117">
            <v>0</v>
          </cell>
          <cell r="GK117">
            <v>0</v>
          </cell>
          <cell r="GL117" t="str">
            <v>(select)</v>
          </cell>
          <cell r="GM117">
            <v>0</v>
          </cell>
          <cell r="GN117">
            <v>0</v>
          </cell>
          <cell r="GO117">
            <v>0</v>
          </cell>
          <cell r="GP117">
            <v>0</v>
          </cell>
          <cell r="GQ117">
            <v>0</v>
          </cell>
          <cell r="GR117">
            <v>0</v>
          </cell>
          <cell r="GS117" t="str">
            <v>(select)</v>
          </cell>
          <cell r="GT117">
            <v>0</v>
          </cell>
          <cell r="GU117">
            <v>0</v>
          </cell>
          <cell r="GV117">
            <v>0</v>
          </cell>
          <cell r="GW117">
            <v>0</v>
          </cell>
          <cell r="GX117">
            <v>0</v>
          </cell>
          <cell r="GY117">
            <v>0</v>
          </cell>
          <cell r="GZ117">
            <v>0</v>
          </cell>
          <cell r="HA117">
            <v>0</v>
          </cell>
          <cell r="HB117">
            <v>0</v>
          </cell>
          <cell r="HC117">
            <v>0</v>
          </cell>
          <cell r="HD117">
            <v>0</v>
          </cell>
          <cell r="HE117">
            <v>0</v>
          </cell>
          <cell r="HF117">
            <v>0</v>
          </cell>
          <cell r="HG117">
            <v>0</v>
          </cell>
          <cell r="HH117">
            <v>0</v>
          </cell>
          <cell r="HI117">
            <v>0</v>
          </cell>
          <cell r="HJ117">
            <v>0</v>
          </cell>
          <cell r="HK117">
            <v>0</v>
          </cell>
          <cell r="HL117" t="str">
            <v>(select)</v>
          </cell>
          <cell r="HM117">
            <v>0</v>
          </cell>
          <cell r="HN117">
            <v>0</v>
          </cell>
          <cell r="HO117">
            <v>0</v>
          </cell>
          <cell r="HP117">
            <v>0</v>
          </cell>
          <cell r="HQ117">
            <v>0</v>
          </cell>
          <cell r="HR117">
            <v>0</v>
          </cell>
          <cell r="HS117" t="str">
            <v>(select)</v>
          </cell>
          <cell r="HT117">
            <v>0</v>
          </cell>
          <cell r="HU117">
            <v>0</v>
          </cell>
          <cell r="HV117">
            <v>0</v>
          </cell>
          <cell r="HW117">
            <v>0</v>
          </cell>
          <cell r="HX117">
            <v>0</v>
          </cell>
          <cell r="HY117">
            <v>0</v>
          </cell>
          <cell r="HZ117" t="str">
            <v>(select)</v>
          </cell>
          <cell r="IA117">
            <v>0</v>
          </cell>
          <cell r="IB117">
            <v>0</v>
          </cell>
          <cell r="IC117">
            <v>0</v>
          </cell>
          <cell r="ID117">
            <v>0</v>
          </cell>
          <cell r="IE117">
            <v>0</v>
          </cell>
          <cell r="IF117">
            <v>0</v>
          </cell>
          <cell r="IG117" t="str">
            <v>(select)</v>
          </cell>
          <cell r="IH117">
            <v>0</v>
          </cell>
          <cell r="II117">
            <v>0</v>
          </cell>
          <cell r="IJ117">
            <v>0</v>
          </cell>
          <cell r="IK117">
            <v>0</v>
          </cell>
          <cell r="IL117">
            <v>0</v>
          </cell>
          <cell r="IM117">
            <v>0</v>
          </cell>
          <cell r="IN117">
            <v>0</v>
          </cell>
          <cell r="IO117">
            <v>0</v>
          </cell>
          <cell r="IP117">
            <v>0</v>
          </cell>
          <cell r="IQ117">
            <v>0</v>
          </cell>
          <cell r="IR117">
            <v>0</v>
          </cell>
          <cell r="IS117">
            <v>0</v>
          </cell>
          <cell r="IT117">
            <v>0</v>
          </cell>
          <cell r="IU117">
            <v>0</v>
          </cell>
          <cell r="IV117">
            <v>0</v>
          </cell>
          <cell r="IW117">
            <v>0</v>
          </cell>
          <cell r="IX117">
            <v>0</v>
          </cell>
          <cell r="IY117">
            <v>0</v>
          </cell>
          <cell r="IZ117" t="str">
            <v>Anticipate no change in operating budget</v>
          </cell>
          <cell r="JA117">
            <v>300000</v>
          </cell>
          <cell r="JB117" t="str">
            <v xml:space="preserve">  (select)</v>
          </cell>
          <cell r="JC117">
            <v>0</v>
          </cell>
          <cell r="JD117" t="str">
            <v xml:space="preserve">  (select)</v>
          </cell>
          <cell r="JE117">
            <v>0</v>
          </cell>
          <cell r="JF117" t="str">
            <v xml:space="preserve">  (select)</v>
          </cell>
          <cell r="JG117">
            <v>0</v>
          </cell>
          <cell r="JH117">
            <v>0</v>
          </cell>
          <cell r="JI117">
            <v>300000</v>
          </cell>
          <cell r="JJ117">
            <v>0</v>
          </cell>
          <cell r="JK117">
            <v>0</v>
          </cell>
          <cell r="JL117">
            <v>300000</v>
          </cell>
          <cell r="JM117">
            <v>0</v>
          </cell>
          <cell r="JN117">
            <v>0</v>
          </cell>
          <cell r="JO117">
            <v>0</v>
          </cell>
          <cell r="JP117">
            <v>0</v>
          </cell>
          <cell r="JQ117">
            <v>0</v>
          </cell>
          <cell r="JR117">
            <v>0</v>
          </cell>
          <cell r="JS117">
            <v>0</v>
          </cell>
          <cell r="JT117">
            <v>0</v>
          </cell>
          <cell r="JU117">
            <v>300000</v>
          </cell>
          <cell r="JV117">
            <v>200000</v>
          </cell>
          <cell r="JW117">
            <v>0</v>
          </cell>
          <cell r="JX117">
            <v>0</v>
          </cell>
          <cell r="JY117">
            <v>0</v>
          </cell>
          <cell r="JZ117">
            <v>0</v>
          </cell>
          <cell r="KA117">
            <v>200000</v>
          </cell>
          <cell r="KB117">
            <v>0</v>
          </cell>
          <cell r="KC117">
            <v>0</v>
          </cell>
          <cell r="KD117">
            <v>200000</v>
          </cell>
          <cell r="KE117">
            <v>0</v>
          </cell>
          <cell r="KF117">
            <v>0</v>
          </cell>
          <cell r="KG117">
            <v>0</v>
          </cell>
          <cell r="KH117">
            <v>0</v>
          </cell>
          <cell r="KI117">
            <v>0</v>
          </cell>
          <cell r="KJ117">
            <v>0</v>
          </cell>
          <cell r="KK117">
            <v>0</v>
          </cell>
          <cell r="KL117">
            <v>0</v>
          </cell>
          <cell r="KM117">
            <v>200000</v>
          </cell>
          <cell r="KN117" t="str">
            <v>(select)</v>
          </cell>
          <cell r="KO117">
            <v>0</v>
          </cell>
          <cell r="KP117" t="str">
            <v>(select)</v>
          </cell>
          <cell r="KQ117">
            <v>0</v>
          </cell>
          <cell r="KR117" t="str">
            <v>(select)</v>
          </cell>
          <cell r="KS117">
            <v>0</v>
          </cell>
          <cell r="KT117" t="str">
            <v>Source of funds for Value Proposition (e.g. Capital Plan Program)</v>
          </cell>
          <cell r="KU117" t="str">
            <v>Provide applicable source of funds comments (e.g. which area specific DCL, which reserve etc).</v>
          </cell>
          <cell r="KV117">
            <v>0</v>
          </cell>
          <cell r="KW117">
            <v>0</v>
          </cell>
          <cell r="KX117" t="str">
            <v>(select)</v>
          </cell>
          <cell r="KY117">
            <v>0</v>
          </cell>
          <cell r="KZ117" t="str">
            <v>(select)</v>
          </cell>
          <cell r="LA117">
            <v>0</v>
          </cell>
          <cell r="LB117" t="str">
            <v>(select)</v>
          </cell>
          <cell r="LC117" t="str">
            <v>Yes</v>
          </cell>
          <cell r="LD117" t="str">
            <v>Julia Morrison</v>
          </cell>
          <cell r="LE117">
            <v>42657</v>
          </cell>
          <cell r="LF117" t="str">
            <v>Yes</v>
          </cell>
          <cell r="LG117" t="str">
            <v>Bill Aujla</v>
          </cell>
          <cell r="LH117">
            <v>42657</v>
          </cell>
          <cell r="LM117">
            <v>300000</v>
          </cell>
          <cell r="LN117">
            <v>0</v>
          </cell>
          <cell r="LO117">
            <v>0</v>
          </cell>
          <cell r="LP117">
            <v>0</v>
          </cell>
          <cell r="LQ117">
            <v>0</v>
          </cell>
          <cell r="LR117">
            <v>0</v>
          </cell>
          <cell r="LS117" t="str">
            <v xml:space="preserve">2017 Capital Maintenance - Service Yards </v>
          </cell>
          <cell r="LT117" t="str">
            <v xml:space="preserve">2017 Cap Mtce - Service Yards </v>
          </cell>
          <cell r="LU117" t="str">
            <v xml:space="preserve">2017 Cap Mtce - Service Yards </v>
          </cell>
          <cell r="LV117" t="b">
            <v>1</v>
          </cell>
          <cell r="LW117">
            <v>0</v>
          </cell>
          <cell r="LX117">
            <v>0</v>
          </cell>
          <cell r="LY117" t="str">
            <v>56</v>
          </cell>
        </row>
        <row r="118">
          <cell r="B118" t="str">
            <v>R11</v>
          </cell>
          <cell r="C118">
            <v>2017</v>
          </cell>
          <cell r="D118">
            <v>0</v>
          </cell>
          <cell r="E118" t="str">
            <v>Real Estate &amp; Facilities Mgmt</v>
          </cell>
          <cell r="F118" t="str">
            <v>(select)</v>
          </cell>
          <cell r="G118" t="str">
            <v>Sam Bachra and Albert Leung</v>
          </cell>
          <cell r="H118" t="str">
            <v>Program</v>
          </cell>
          <cell r="I118" t="str">
            <v>Capital</v>
          </cell>
          <cell r="J118" t="str">
            <v>Yes</v>
          </cell>
          <cell r="K118" t="str">
            <v>05. Civic Facilities</v>
          </cell>
          <cell r="L118" t="str">
            <v>D. Administrative Facilities</v>
          </cell>
          <cell r="M118" t="str">
            <v>01. Capital maintenance</v>
          </cell>
          <cell r="N118" t="str">
            <v>2017  Seismic Program</v>
          </cell>
          <cell r="O118" t="str">
            <v>Yes</v>
          </cell>
          <cell r="P118" t="str">
            <v>January</v>
          </cell>
          <cell r="Q118">
            <v>2017</v>
          </cell>
          <cell r="R118" t="str">
            <v>June</v>
          </cell>
          <cell r="S118">
            <v>2018</v>
          </cell>
          <cell r="T118" t="str">
            <v>Existing asset/service</v>
          </cell>
          <cell r="U118" t="str">
            <v>No</v>
          </cell>
          <cell r="V118">
            <v>0</v>
          </cell>
          <cell r="W118" t="str">
            <v>No</v>
          </cell>
          <cell r="X118" t="str">
            <v>(select)</v>
          </cell>
          <cell r="Y118" t="str">
            <v>No</v>
          </cell>
          <cell r="Z118" t="str">
            <v xml:space="preserve">Ongoing program for structural and non structural seismic assessment and upgrades of City-owned buildings. Projects to be prioritized based on condition assessment. Multi-year funding required for contract commitments. Project planned for 2017:  additional buildings for structural and non structural seismic assessment and upgrades. </v>
          </cell>
          <cell r="AA118" t="str">
            <v xml:space="preserve">Request for Proposal for consulting
Seismic assessment of City buildings
</v>
          </cell>
          <cell r="AB118" t="str">
            <v>Provide other details/comments about program/project.
Total for 4 years $1.96M, allocated $0.46M in 2015 and $0.5M in 2016. 
To re-allocate $250K from 2016 budget to 2017 Ergo Furniture replacement program that has no funding provided in the 2015-18 Capital Plan</v>
          </cell>
          <cell r="AC118" t="str">
            <v>structural and non structural assessment</v>
          </cell>
          <cell r="AD118" t="str">
            <v>10 to 12</v>
          </cell>
          <cell r="AE118" t="str">
            <v>buildings</v>
          </cell>
          <cell r="AF118" t="str">
            <v>Non structural seismic upgrades</v>
          </cell>
          <cell r="AG118" t="str">
            <v>1 to 2</v>
          </cell>
          <cell r="AH118" t="str">
            <v>projects</v>
          </cell>
          <cell r="AI118">
            <v>0</v>
          </cell>
          <cell r="AJ118">
            <v>0</v>
          </cell>
          <cell r="AK118">
            <v>0</v>
          </cell>
          <cell r="AL118">
            <v>0</v>
          </cell>
          <cell r="AM118">
            <v>0</v>
          </cell>
          <cell r="AN118">
            <v>0</v>
          </cell>
          <cell r="AO118">
            <v>0</v>
          </cell>
          <cell r="AP118">
            <v>0</v>
          </cell>
          <cell r="AQ118" t="str">
            <v>(select)</v>
          </cell>
          <cell r="AR118">
            <v>0</v>
          </cell>
          <cell r="AS118">
            <v>0</v>
          </cell>
          <cell r="AT118">
            <v>0</v>
          </cell>
          <cell r="AU118">
            <v>0</v>
          </cell>
          <cell r="AV118">
            <v>0</v>
          </cell>
          <cell r="AW118" t="str">
            <v>(select)</v>
          </cell>
          <cell r="AX118">
            <v>0</v>
          </cell>
          <cell r="AY118">
            <v>0</v>
          </cell>
          <cell r="AZ118">
            <v>0</v>
          </cell>
          <cell r="BA118">
            <v>0</v>
          </cell>
          <cell r="BB118">
            <v>0</v>
          </cell>
          <cell r="BC118" t="str">
            <v>(select)</v>
          </cell>
          <cell r="BD118">
            <v>0</v>
          </cell>
          <cell r="BE118">
            <v>0</v>
          </cell>
          <cell r="BF118">
            <v>0</v>
          </cell>
          <cell r="BG118">
            <v>0</v>
          </cell>
          <cell r="BH118">
            <v>0</v>
          </cell>
          <cell r="BI118" t="str">
            <v>Yes</v>
          </cell>
          <cell r="BJ118">
            <v>0</v>
          </cell>
          <cell r="BK118">
            <v>0</v>
          </cell>
          <cell r="BL118">
            <v>0</v>
          </cell>
          <cell r="BM118">
            <v>0</v>
          </cell>
          <cell r="BN118">
            <v>0</v>
          </cell>
          <cell r="BO118" t="str">
            <v>Yes</v>
          </cell>
          <cell r="BP118">
            <v>200000</v>
          </cell>
          <cell r="BQ118">
            <v>50000</v>
          </cell>
          <cell r="BR118">
            <v>50000</v>
          </cell>
          <cell r="BS118">
            <v>50000</v>
          </cell>
          <cell r="BT118">
            <v>50000</v>
          </cell>
          <cell r="BU118">
            <v>0</v>
          </cell>
          <cell r="BV118">
            <v>0</v>
          </cell>
          <cell r="BW118">
            <v>0</v>
          </cell>
          <cell r="BX118">
            <v>0</v>
          </cell>
          <cell r="BY118">
            <v>0</v>
          </cell>
          <cell r="BZ118">
            <v>20000</v>
          </cell>
          <cell r="CA118">
            <v>5000</v>
          </cell>
          <cell r="CB118">
            <v>5000</v>
          </cell>
          <cell r="CC118">
            <v>5000</v>
          </cell>
          <cell r="CD118">
            <v>5000</v>
          </cell>
          <cell r="CE118" t="str">
            <v>(select)</v>
          </cell>
          <cell r="CF118">
            <v>0</v>
          </cell>
          <cell r="CG118">
            <v>0</v>
          </cell>
          <cell r="CH118">
            <v>0</v>
          </cell>
          <cell r="CI118">
            <v>0</v>
          </cell>
          <cell r="CJ118">
            <v>0</v>
          </cell>
          <cell r="CK118">
            <v>30000</v>
          </cell>
          <cell r="CL118">
            <v>0</v>
          </cell>
          <cell r="CM118">
            <v>10000</v>
          </cell>
          <cell r="CN118">
            <v>10000</v>
          </cell>
          <cell r="CO118">
            <v>10000</v>
          </cell>
          <cell r="CP118">
            <v>250000</v>
          </cell>
          <cell r="CQ118">
            <v>55000</v>
          </cell>
          <cell r="CR118">
            <v>65000</v>
          </cell>
          <cell r="CS118">
            <v>65000</v>
          </cell>
          <cell r="CT118">
            <v>65000</v>
          </cell>
          <cell r="CU118">
            <v>0</v>
          </cell>
          <cell r="CV118">
            <v>0</v>
          </cell>
          <cell r="CW118">
            <v>0</v>
          </cell>
          <cell r="CX118">
            <v>0</v>
          </cell>
          <cell r="CY118">
            <v>0</v>
          </cell>
          <cell r="CZ118" t="str">
            <v>(select)</v>
          </cell>
          <cell r="DA118">
            <v>0</v>
          </cell>
          <cell r="DB118">
            <v>0</v>
          </cell>
          <cell r="DC118">
            <v>0</v>
          </cell>
          <cell r="DD118">
            <v>0</v>
          </cell>
          <cell r="DE118">
            <v>0</v>
          </cell>
          <cell r="DF118" t="str">
            <v>(select)</v>
          </cell>
          <cell r="DG118">
            <v>0</v>
          </cell>
          <cell r="DH118">
            <v>0</v>
          </cell>
          <cell r="DI118">
            <v>0</v>
          </cell>
          <cell r="DJ118">
            <v>0</v>
          </cell>
          <cell r="DK118">
            <v>0</v>
          </cell>
          <cell r="DL118" t="str">
            <v>(select)</v>
          </cell>
          <cell r="DM118">
            <v>0</v>
          </cell>
          <cell r="DN118">
            <v>0</v>
          </cell>
          <cell r="DO118">
            <v>0</v>
          </cell>
          <cell r="DP118">
            <v>0</v>
          </cell>
          <cell r="DQ118">
            <v>0</v>
          </cell>
          <cell r="DR118" t="str">
            <v>Yes</v>
          </cell>
          <cell r="DS118">
            <v>100000</v>
          </cell>
          <cell r="DT118">
            <v>100000</v>
          </cell>
          <cell r="DU118">
            <v>0</v>
          </cell>
          <cell r="DV118">
            <v>0</v>
          </cell>
          <cell r="DW118">
            <v>0</v>
          </cell>
          <cell r="DX118" t="str">
            <v>Yes</v>
          </cell>
          <cell r="DY118">
            <v>260000</v>
          </cell>
          <cell r="DZ118">
            <v>60000</v>
          </cell>
          <cell r="EA118">
            <v>0</v>
          </cell>
          <cell r="EB118">
            <v>0</v>
          </cell>
          <cell r="EC118">
            <v>0</v>
          </cell>
          <cell r="ED118">
            <v>0</v>
          </cell>
          <cell r="EE118">
            <v>0</v>
          </cell>
          <cell r="EF118">
            <v>0</v>
          </cell>
          <cell r="EG118">
            <v>0</v>
          </cell>
          <cell r="EH118">
            <v>0</v>
          </cell>
          <cell r="EI118">
            <v>30000</v>
          </cell>
          <cell r="EJ118">
            <v>10000</v>
          </cell>
          <cell r="EK118">
            <v>0</v>
          </cell>
          <cell r="EL118">
            <v>0</v>
          </cell>
          <cell r="EM118">
            <v>0</v>
          </cell>
          <cell r="EN118" t="str">
            <v>(select)</v>
          </cell>
          <cell r="EO118">
            <v>0</v>
          </cell>
          <cell r="EP118">
            <v>0</v>
          </cell>
          <cell r="EQ118">
            <v>0</v>
          </cell>
          <cell r="ER118">
            <v>0</v>
          </cell>
          <cell r="ES118">
            <v>0</v>
          </cell>
          <cell r="ET118">
            <v>60000</v>
          </cell>
          <cell r="EU118">
            <v>30000</v>
          </cell>
          <cell r="EV118">
            <v>0</v>
          </cell>
          <cell r="EW118">
            <v>0</v>
          </cell>
          <cell r="EX118">
            <v>0</v>
          </cell>
          <cell r="EY118">
            <v>450000</v>
          </cell>
          <cell r="EZ118">
            <v>200000</v>
          </cell>
          <cell r="FA118">
            <v>0</v>
          </cell>
          <cell r="FB118">
            <v>0</v>
          </cell>
          <cell r="FC118">
            <v>0</v>
          </cell>
          <cell r="FD118">
            <v>0</v>
          </cell>
          <cell r="FE118">
            <v>0</v>
          </cell>
          <cell r="FF118">
            <v>0</v>
          </cell>
          <cell r="FG118">
            <v>0</v>
          </cell>
          <cell r="FH118">
            <v>100000</v>
          </cell>
          <cell r="FI118">
            <v>260000</v>
          </cell>
          <cell r="FJ118">
            <v>0</v>
          </cell>
          <cell r="FK118">
            <v>30000</v>
          </cell>
          <cell r="FL118">
            <v>0</v>
          </cell>
          <cell r="FM118">
            <v>60000</v>
          </cell>
          <cell r="FN118">
            <v>450000</v>
          </cell>
          <cell r="FO118">
            <v>300000</v>
          </cell>
          <cell r="FP118" t="str">
            <v>Estimate (possibility of variance &lt;25%)</v>
          </cell>
          <cell r="FQ118" t="str">
            <v>Has about $0.55M carry forward because the VPD skylight project has lower actual costs, re-allocate $0.25M to fund 2017 Ergo Furniture program. Remaining $0.3M to cover continuing structural and non structural seismic assessment projects</v>
          </cell>
          <cell r="FR118">
            <v>0</v>
          </cell>
          <cell r="FS118">
            <v>0</v>
          </cell>
          <cell r="FT118">
            <v>0</v>
          </cell>
          <cell r="FU118">
            <v>0</v>
          </cell>
          <cell r="FV118">
            <v>0</v>
          </cell>
          <cell r="FW118">
            <v>0</v>
          </cell>
          <cell r="FX118" t="str">
            <v>(select)</v>
          </cell>
          <cell r="FY118">
            <v>0</v>
          </cell>
          <cell r="FZ118">
            <v>0</v>
          </cell>
          <cell r="GA118">
            <v>0</v>
          </cell>
          <cell r="GB118">
            <v>0</v>
          </cell>
          <cell r="GC118">
            <v>0</v>
          </cell>
          <cell r="GD118">
            <v>0</v>
          </cell>
          <cell r="GE118" t="str">
            <v>(select)</v>
          </cell>
          <cell r="GF118">
            <v>0</v>
          </cell>
          <cell r="GG118">
            <v>0</v>
          </cell>
          <cell r="GH118">
            <v>0</v>
          </cell>
          <cell r="GI118">
            <v>0</v>
          </cell>
          <cell r="GJ118">
            <v>0</v>
          </cell>
          <cell r="GK118">
            <v>0</v>
          </cell>
          <cell r="GL118" t="str">
            <v>(select)</v>
          </cell>
          <cell r="GM118">
            <v>0</v>
          </cell>
          <cell r="GN118">
            <v>0</v>
          </cell>
          <cell r="GO118">
            <v>0</v>
          </cell>
          <cell r="GP118">
            <v>0</v>
          </cell>
          <cell r="GQ118">
            <v>0</v>
          </cell>
          <cell r="GR118">
            <v>0</v>
          </cell>
          <cell r="GS118" t="str">
            <v>(select)</v>
          </cell>
          <cell r="GT118">
            <v>0</v>
          </cell>
          <cell r="GU118">
            <v>0</v>
          </cell>
          <cell r="GV118">
            <v>0</v>
          </cell>
          <cell r="GW118">
            <v>0</v>
          </cell>
          <cell r="GX118">
            <v>0</v>
          </cell>
          <cell r="GY118">
            <v>0</v>
          </cell>
          <cell r="GZ118">
            <v>0</v>
          </cell>
          <cell r="HA118">
            <v>0</v>
          </cell>
          <cell r="HB118">
            <v>0</v>
          </cell>
          <cell r="HC118">
            <v>0</v>
          </cell>
          <cell r="HD118">
            <v>0</v>
          </cell>
          <cell r="HE118">
            <v>0</v>
          </cell>
          <cell r="HF118">
            <v>0</v>
          </cell>
          <cell r="HG118">
            <v>0</v>
          </cell>
          <cell r="HH118">
            <v>0</v>
          </cell>
          <cell r="HI118">
            <v>0</v>
          </cell>
          <cell r="HJ118">
            <v>0</v>
          </cell>
          <cell r="HK118">
            <v>0</v>
          </cell>
          <cell r="HL118" t="str">
            <v>(select)</v>
          </cell>
          <cell r="HM118">
            <v>0</v>
          </cell>
          <cell r="HN118">
            <v>0</v>
          </cell>
          <cell r="HO118">
            <v>0</v>
          </cell>
          <cell r="HP118">
            <v>0</v>
          </cell>
          <cell r="HQ118">
            <v>0</v>
          </cell>
          <cell r="HR118">
            <v>0</v>
          </cell>
          <cell r="HS118" t="str">
            <v>(select)</v>
          </cell>
          <cell r="HT118">
            <v>0</v>
          </cell>
          <cell r="HU118">
            <v>0</v>
          </cell>
          <cell r="HV118">
            <v>0</v>
          </cell>
          <cell r="HW118">
            <v>0</v>
          </cell>
          <cell r="HX118">
            <v>0</v>
          </cell>
          <cell r="HY118">
            <v>0</v>
          </cell>
          <cell r="HZ118" t="str">
            <v>(select)</v>
          </cell>
          <cell r="IA118">
            <v>0</v>
          </cell>
          <cell r="IB118">
            <v>0</v>
          </cell>
          <cell r="IC118">
            <v>0</v>
          </cell>
          <cell r="ID118">
            <v>0</v>
          </cell>
          <cell r="IE118">
            <v>0</v>
          </cell>
          <cell r="IF118">
            <v>0</v>
          </cell>
          <cell r="IG118" t="str">
            <v>(select)</v>
          </cell>
          <cell r="IH118">
            <v>0</v>
          </cell>
          <cell r="II118">
            <v>0</v>
          </cell>
          <cell r="IJ118">
            <v>0</v>
          </cell>
          <cell r="IK118">
            <v>0</v>
          </cell>
          <cell r="IL118">
            <v>0</v>
          </cell>
          <cell r="IM118">
            <v>0</v>
          </cell>
          <cell r="IN118">
            <v>0</v>
          </cell>
          <cell r="IO118">
            <v>0</v>
          </cell>
          <cell r="IP118">
            <v>0</v>
          </cell>
          <cell r="IQ118">
            <v>0</v>
          </cell>
          <cell r="IR118">
            <v>0</v>
          </cell>
          <cell r="IS118">
            <v>0</v>
          </cell>
          <cell r="IT118">
            <v>0</v>
          </cell>
          <cell r="IU118">
            <v>0</v>
          </cell>
          <cell r="IV118">
            <v>0</v>
          </cell>
          <cell r="IW118">
            <v>0</v>
          </cell>
          <cell r="IX118">
            <v>0</v>
          </cell>
          <cell r="IY118">
            <v>0</v>
          </cell>
          <cell r="IZ118" t="str">
            <v>Anticipate no change in operating budget</v>
          </cell>
          <cell r="JA118">
            <v>450000</v>
          </cell>
          <cell r="JB118" t="str">
            <v xml:space="preserve">  (select)</v>
          </cell>
          <cell r="JC118">
            <v>0</v>
          </cell>
          <cell r="JD118" t="str">
            <v xml:space="preserve">  (select)</v>
          </cell>
          <cell r="JE118">
            <v>0</v>
          </cell>
          <cell r="JF118" t="str">
            <v xml:space="preserve">  (select)</v>
          </cell>
          <cell r="JG118">
            <v>0</v>
          </cell>
          <cell r="JH118">
            <v>0</v>
          </cell>
          <cell r="JI118">
            <v>450000</v>
          </cell>
          <cell r="JJ118">
            <v>0</v>
          </cell>
          <cell r="JK118">
            <v>0</v>
          </cell>
          <cell r="JL118">
            <v>450000</v>
          </cell>
          <cell r="JM118">
            <v>0</v>
          </cell>
          <cell r="JN118">
            <v>0</v>
          </cell>
          <cell r="JO118">
            <v>0</v>
          </cell>
          <cell r="JP118">
            <v>0</v>
          </cell>
          <cell r="JQ118">
            <v>0</v>
          </cell>
          <cell r="JR118">
            <v>0</v>
          </cell>
          <cell r="JS118">
            <v>0</v>
          </cell>
          <cell r="JT118">
            <v>0</v>
          </cell>
          <cell r="JU118">
            <v>450000</v>
          </cell>
          <cell r="JV118">
            <v>250000</v>
          </cell>
          <cell r="JW118">
            <v>0</v>
          </cell>
          <cell r="JX118">
            <v>0</v>
          </cell>
          <cell r="JY118">
            <v>0</v>
          </cell>
          <cell r="JZ118">
            <v>0</v>
          </cell>
          <cell r="KA118">
            <v>250000</v>
          </cell>
          <cell r="KB118">
            <v>0</v>
          </cell>
          <cell r="KC118">
            <v>0</v>
          </cell>
          <cell r="KD118">
            <v>250000</v>
          </cell>
          <cell r="KE118">
            <v>0</v>
          </cell>
          <cell r="KF118">
            <v>0</v>
          </cell>
          <cell r="KG118">
            <v>0</v>
          </cell>
          <cell r="KH118">
            <v>0</v>
          </cell>
          <cell r="KI118">
            <v>0</v>
          </cell>
          <cell r="KJ118">
            <v>0</v>
          </cell>
          <cell r="KK118">
            <v>0</v>
          </cell>
          <cell r="KL118">
            <v>0</v>
          </cell>
          <cell r="KM118">
            <v>250000</v>
          </cell>
          <cell r="KN118" t="str">
            <v>(select)</v>
          </cell>
          <cell r="KO118">
            <v>0</v>
          </cell>
          <cell r="KP118" t="str">
            <v>(select)</v>
          </cell>
          <cell r="KQ118">
            <v>0</v>
          </cell>
          <cell r="KR118" t="str">
            <v>(select)</v>
          </cell>
          <cell r="KS118">
            <v>0</v>
          </cell>
          <cell r="KT118" t="str">
            <v>Source of funds for Value Proposition (e.g. Capital Plan Program)</v>
          </cell>
          <cell r="KU118" t="str">
            <v>Provide applicable source of funds comments (e.g. which area specific DCL, which reserve etc).</v>
          </cell>
          <cell r="KV118">
            <v>0</v>
          </cell>
          <cell r="KW118">
            <v>0</v>
          </cell>
          <cell r="KX118" t="str">
            <v>(select)</v>
          </cell>
          <cell r="KY118">
            <v>0</v>
          </cell>
          <cell r="KZ118" t="str">
            <v>(select)</v>
          </cell>
          <cell r="LA118">
            <v>0</v>
          </cell>
          <cell r="LB118" t="str">
            <v>(select)</v>
          </cell>
          <cell r="LC118" t="str">
            <v>Yes</v>
          </cell>
          <cell r="LD118" t="str">
            <v>Julia Morrison</v>
          </cell>
          <cell r="LE118">
            <v>42657</v>
          </cell>
          <cell r="LF118" t="str">
            <v>Yes</v>
          </cell>
          <cell r="LG118" t="str">
            <v>Bill Aujla</v>
          </cell>
          <cell r="LH118">
            <v>42657</v>
          </cell>
          <cell r="LM118">
            <v>450000</v>
          </cell>
          <cell r="LN118">
            <v>0</v>
          </cell>
          <cell r="LO118">
            <v>0</v>
          </cell>
          <cell r="LP118">
            <v>0</v>
          </cell>
          <cell r="LQ118">
            <v>0</v>
          </cell>
          <cell r="LR118">
            <v>0</v>
          </cell>
          <cell r="LS118" t="str">
            <v>2017  Seismic Program</v>
          </cell>
          <cell r="LT118" t="str">
            <v>2017  Seismic Program</v>
          </cell>
          <cell r="LU118" t="str">
            <v>2017  Seismic Program</v>
          </cell>
          <cell r="LV118" t="b">
            <v>1</v>
          </cell>
          <cell r="LW118">
            <v>0</v>
          </cell>
          <cell r="LX118">
            <v>0</v>
          </cell>
          <cell r="LY118" t="str">
            <v>55</v>
          </cell>
        </row>
        <row r="119">
          <cell r="B119" t="str">
            <v>R12</v>
          </cell>
          <cell r="C119">
            <v>2017</v>
          </cell>
          <cell r="D119">
            <v>0</v>
          </cell>
          <cell r="E119" t="str">
            <v>Real Estate &amp; Facilities Mgmt</v>
          </cell>
          <cell r="F119" t="str">
            <v>(select)</v>
          </cell>
          <cell r="G119" t="str">
            <v>Jennifer Mayberry</v>
          </cell>
          <cell r="H119" t="str">
            <v>Program</v>
          </cell>
          <cell r="I119" t="str">
            <v>Capital</v>
          </cell>
          <cell r="J119" t="str">
            <v>Yes</v>
          </cell>
          <cell r="K119" t="str">
            <v>05. Civic Facilities</v>
          </cell>
          <cell r="L119" t="str">
            <v>D. Administrative Facilities</v>
          </cell>
          <cell r="M119" t="str">
            <v>01. Capital maintenance</v>
          </cell>
          <cell r="N119" t="str">
            <v>2017 Environmental Program</v>
          </cell>
          <cell r="O119" t="str">
            <v>No</v>
          </cell>
          <cell r="P119" t="str">
            <v>January</v>
          </cell>
          <cell r="Q119">
            <v>2017</v>
          </cell>
          <cell r="R119" t="str">
            <v>December</v>
          </cell>
          <cell r="S119">
            <v>2017</v>
          </cell>
          <cell r="T119" t="str">
            <v>Existing asset/service</v>
          </cell>
          <cell r="U119" t="str">
            <v>No</v>
          </cell>
          <cell r="V119">
            <v>0</v>
          </cell>
          <cell r="W119" t="str">
            <v>No</v>
          </cell>
          <cell r="X119" t="str">
            <v>(select)</v>
          </cell>
          <cell r="Y119" t="str">
            <v>No</v>
          </cell>
          <cell r="Z119" t="str">
            <v xml:space="preserve">City-wide program for environmental improvement, program scope includes hazardous material  abatement, air quality assessment, assessment of City owned sites, and contaminated site remediation, etc. </v>
          </cell>
          <cell r="AA119" t="str">
            <v>Hazardous material  abatement at identified locations
Environmental assessment of City-owned sites and remediation, if required.</v>
          </cell>
          <cell r="AB119" t="str">
            <v xml:space="preserve">Provide other details/comments about program/project.
Total for 4 years $1.2M allocated $0.4M in 2016. Co-ordinated with other Facilities Development groups for site assessment and remediation requirements.
</v>
          </cell>
          <cell r="AC119" t="str">
            <v>Hazmat Abatement</v>
          </cell>
          <cell r="AD119" t="str">
            <v>one</v>
          </cell>
          <cell r="AE119" t="str">
            <v>program</v>
          </cell>
          <cell r="AF119" t="str">
            <v>Environmental assessments (based on requests)</v>
          </cell>
          <cell r="AG119" t="str">
            <v xml:space="preserve"> 2 to 3</v>
          </cell>
          <cell r="AH119" t="str">
            <v>sites</v>
          </cell>
          <cell r="AI119">
            <v>0</v>
          </cell>
          <cell r="AJ119">
            <v>0</v>
          </cell>
          <cell r="AK119">
            <v>0</v>
          </cell>
          <cell r="AL119">
            <v>0</v>
          </cell>
          <cell r="AM119">
            <v>0</v>
          </cell>
          <cell r="AN119">
            <v>0</v>
          </cell>
          <cell r="AO119">
            <v>0</v>
          </cell>
          <cell r="AP119">
            <v>0</v>
          </cell>
          <cell r="AQ119" t="str">
            <v>(select)</v>
          </cell>
          <cell r="AR119">
            <v>0</v>
          </cell>
          <cell r="AS119">
            <v>0</v>
          </cell>
          <cell r="AT119">
            <v>0</v>
          </cell>
          <cell r="AU119">
            <v>0</v>
          </cell>
          <cell r="AV119">
            <v>0</v>
          </cell>
          <cell r="AW119" t="str">
            <v>(select)</v>
          </cell>
          <cell r="AX119">
            <v>0</v>
          </cell>
          <cell r="AY119">
            <v>0</v>
          </cell>
          <cell r="AZ119">
            <v>0</v>
          </cell>
          <cell r="BA119">
            <v>0</v>
          </cell>
          <cell r="BB119">
            <v>0</v>
          </cell>
          <cell r="BC119" t="str">
            <v>(select)</v>
          </cell>
          <cell r="BD119">
            <v>0</v>
          </cell>
          <cell r="BE119">
            <v>0</v>
          </cell>
          <cell r="BF119">
            <v>0</v>
          </cell>
          <cell r="BG119">
            <v>0</v>
          </cell>
          <cell r="BH119">
            <v>0</v>
          </cell>
          <cell r="BI119" t="str">
            <v>Yes</v>
          </cell>
          <cell r="BJ119">
            <v>0</v>
          </cell>
          <cell r="BK119">
            <v>0</v>
          </cell>
          <cell r="BL119">
            <v>0</v>
          </cell>
          <cell r="BM119">
            <v>0</v>
          </cell>
          <cell r="BN119">
            <v>0</v>
          </cell>
          <cell r="BO119" t="str">
            <v>Yes</v>
          </cell>
          <cell r="BP119">
            <v>200000</v>
          </cell>
          <cell r="BQ119">
            <v>50000</v>
          </cell>
          <cell r="BR119">
            <v>50000</v>
          </cell>
          <cell r="BS119">
            <v>50000</v>
          </cell>
          <cell r="BT119">
            <v>50000</v>
          </cell>
          <cell r="BU119">
            <v>0</v>
          </cell>
          <cell r="BV119">
            <v>0</v>
          </cell>
          <cell r="BW119">
            <v>0</v>
          </cell>
          <cell r="BX119">
            <v>0</v>
          </cell>
          <cell r="BY119">
            <v>0</v>
          </cell>
          <cell r="BZ119">
            <v>10000</v>
          </cell>
          <cell r="CA119">
            <v>2500</v>
          </cell>
          <cell r="CB119">
            <v>2500</v>
          </cell>
          <cell r="CC119">
            <v>2500</v>
          </cell>
          <cell r="CD119">
            <v>2500</v>
          </cell>
          <cell r="CE119" t="str">
            <v>(select)</v>
          </cell>
          <cell r="CF119">
            <v>0</v>
          </cell>
          <cell r="CG119">
            <v>0</v>
          </cell>
          <cell r="CH119">
            <v>0</v>
          </cell>
          <cell r="CI119">
            <v>0</v>
          </cell>
          <cell r="CJ119">
            <v>0</v>
          </cell>
          <cell r="CK119">
            <v>40000</v>
          </cell>
          <cell r="CL119">
            <v>10000</v>
          </cell>
          <cell r="CM119">
            <v>10000</v>
          </cell>
          <cell r="CN119">
            <v>10000</v>
          </cell>
          <cell r="CO119">
            <v>10000</v>
          </cell>
          <cell r="CP119">
            <v>250000</v>
          </cell>
          <cell r="CQ119">
            <v>62500</v>
          </cell>
          <cell r="CR119">
            <v>62500</v>
          </cell>
          <cell r="CS119">
            <v>62500</v>
          </cell>
          <cell r="CT119">
            <v>62500</v>
          </cell>
          <cell r="CU119">
            <v>0</v>
          </cell>
          <cell r="CV119">
            <v>0</v>
          </cell>
          <cell r="CW119">
            <v>0</v>
          </cell>
          <cell r="CX119">
            <v>0</v>
          </cell>
          <cell r="CY119">
            <v>0</v>
          </cell>
          <cell r="CZ119" t="str">
            <v>(select)</v>
          </cell>
          <cell r="DA119">
            <v>0</v>
          </cell>
          <cell r="DB119">
            <v>0</v>
          </cell>
          <cell r="DC119">
            <v>0</v>
          </cell>
          <cell r="DD119">
            <v>0</v>
          </cell>
          <cell r="DE119">
            <v>0</v>
          </cell>
          <cell r="DF119" t="str">
            <v>(select)</v>
          </cell>
          <cell r="DG119">
            <v>0</v>
          </cell>
          <cell r="DH119">
            <v>0</v>
          </cell>
          <cell r="DI119">
            <v>0</v>
          </cell>
          <cell r="DJ119">
            <v>0</v>
          </cell>
          <cell r="DK119">
            <v>0</v>
          </cell>
          <cell r="DL119" t="str">
            <v>(select)</v>
          </cell>
          <cell r="DM119">
            <v>0</v>
          </cell>
          <cell r="DN119">
            <v>0</v>
          </cell>
          <cell r="DO119">
            <v>0</v>
          </cell>
          <cell r="DP119">
            <v>0</v>
          </cell>
          <cell r="DQ119">
            <v>0</v>
          </cell>
          <cell r="DR119" t="str">
            <v>Yes</v>
          </cell>
          <cell r="DS119">
            <v>0</v>
          </cell>
          <cell r="DT119">
            <v>0</v>
          </cell>
          <cell r="DU119">
            <v>0</v>
          </cell>
          <cell r="DV119">
            <v>0</v>
          </cell>
          <cell r="DW119">
            <v>0</v>
          </cell>
          <cell r="DX119" t="str">
            <v>Yes</v>
          </cell>
          <cell r="DY119">
            <v>200000</v>
          </cell>
          <cell r="DZ119">
            <v>0</v>
          </cell>
          <cell r="EA119">
            <v>0</v>
          </cell>
          <cell r="EB119">
            <v>0</v>
          </cell>
          <cell r="EC119">
            <v>0</v>
          </cell>
          <cell r="ED119">
            <v>0</v>
          </cell>
          <cell r="EE119">
            <v>0</v>
          </cell>
          <cell r="EF119">
            <v>0</v>
          </cell>
          <cell r="EG119">
            <v>0</v>
          </cell>
          <cell r="EH119">
            <v>0</v>
          </cell>
          <cell r="EI119">
            <v>10000</v>
          </cell>
          <cell r="EJ119">
            <v>0</v>
          </cell>
          <cell r="EK119">
            <v>0</v>
          </cell>
          <cell r="EL119">
            <v>0</v>
          </cell>
          <cell r="EM119">
            <v>0</v>
          </cell>
          <cell r="EN119" t="str">
            <v>(select)</v>
          </cell>
          <cell r="EO119">
            <v>0</v>
          </cell>
          <cell r="EP119">
            <v>0</v>
          </cell>
          <cell r="EQ119">
            <v>0</v>
          </cell>
          <cell r="ER119">
            <v>0</v>
          </cell>
          <cell r="ES119">
            <v>0</v>
          </cell>
          <cell r="ET119">
            <v>40000</v>
          </cell>
          <cell r="EU119">
            <v>0</v>
          </cell>
          <cell r="EV119">
            <v>0</v>
          </cell>
          <cell r="EW119">
            <v>0</v>
          </cell>
          <cell r="EX119">
            <v>0</v>
          </cell>
          <cell r="EY119">
            <v>250000</v>
          </cell>
          <cell r="EZ119">
            <v>0</v>
          </cell>
          <cell r="FA119">
            <v>0</v>
          </cell>
          <cell r="FB119">
            <v>0</v>
          </cell>
          <cell r="FC119">
            <v>0</v>
          </cell>
          <cell r="FD119">
            <v>0</v>
          </cell>
          <cell r="FE119">
            <v>0</v>
          </cell>
          <cell r="FF119">
            <v>0</v>
          </cell>
          <cell r="FG119">
            <v>0</v>
          </cell>
          <cell r="FH119">
            <v>0</v>
          </cell>
          <cell r="FI119">
            <v>200000</v>
          </cell>
          <cell r="FJ119">
            <v>0</v>
          </cell>
          <cell r="FK119">
            <v>10000</v>
          </cell>
          <cell r="FL119">
            <v>0</v>
          </cell>
          <cell r="FM119">
            <v>40000</v>
          </cell>
          <cell r="FN119">
            <v>250000</v>
          </cell>
          <cell r="FO119">
            <v>158000</v>
          </cell>
          <cell r="FP119" t="str">
            <v>Estimate (possibility of variance &lt;25%)</v>
          </cell>
          <cell r="FQ119" t="str">
            <v>Provide any additional comments relating to the program/project budget.
Has about $0.15M carry forward.</v>
          </cell>
          <cell r="FR119">
            <v>0</v>
          </cell>
          <cell r="FS119">
            <v>0</v>
          </cell>
          <cell r="FT119">
            <v>0</v>
          </cell>
          <cell r="FU119">
            <v>0</v>
          </cell>
          <cell r="FV119">
            <v>0</v>
          </cell>
          <cell r="FW119">
            <v>0</v>
          </cell>
          <cell r="FX119" t="str">
            <v>(select)</v>
          </cell>
          <cell r="FY119">
            <v>0</v>
          </cell>
          <cell r="FZ119">
            <v>0</v>
          </cell>
          <cell r="GA119">
            <v>0</v>
          </cell>
          <cell r="GB119">
            <v>0</v>
          </cell>
          <cell r="GC119">
            <v>0</v>
          </cell>
          <cell r="GD119">
            <v>0</v>
          </cell>
          <cell r="GE119" t="str">
            <v>(select)</v>
          </cell>
          <cell r="GF119">
            <v>0</v>
          </cell>
          <cell r="GG119">
            <v>0</v>
          </cell>
          <cell r="GH119">
            <v>0</v>
          </cell>
          <cell r="GI119">
            <v>0</v>
          </cell>
          <cell r="GJ119">
            <v>0</v>
          </cell>
          <cell r="GK119">
            <v>0</v>
          </cell>
          <cell r="GL119" t="str">
            <v>(select)</v>
          </cell>
          <cell r="GM119">
            <v>0</v>
          </cell>
          <cell r="GN119">
            <v>0</v>
          </cell>
          <cell r="GO119">
            <v>0</v>
          </cell>
          <cell r="GP119">
            <v>0</v>
          </cell>
          <cell r="GQ119">
            <v>0</v>
          </cell>
          <cell r="GR119">
            <v>0</v>
          </cell>
          <cell r="GS119" t="str">
            <v>(select)</v>
          </cell>
          <cell r="GT119">
            <v>0</v>
          </cell>
          <cell r="GU119">
            <v>0</v>
          </cell>
          <cell r="GV119">
            <v>0</v>
          </cell>
          <cell r="GW119">
            <v>0</v>
          </cell>
          <cell r="GX119">
            <v>0</v>
          </cell>
          <cell r="GY119">
            <v>0</v>
          </cell>
          <cell r="GZ119">
            <v>0</v>
          </cell>
          <cell r="HA119">
            <v>0</v>
          </cell>
          <cell r="HB119">
            <v>0</v>
          </cell>
          <cell r="HC119">
            <v>0</v>
          </cell>
          <cell r="HD119">
            <v>0</v>
          </cell>
          <cell r="HE119">
            <v>0</v>
          </cell>
          <cell r="HF119">
            <v>0</v>
          </cell>
          <cell r="HG119">
            <v>0</v>
          </cell>
          <cell r="HH119">
            <v>0</v>
          </cell>
          <cell r="HI119">
            <v>0</v>
          </cell>
          <cell r="HJ119">
            <v>0</v>
          </cell>
          <cell r="HK119">
            <v>0</v>
          </cell>
          <cell r="HL119" t="str">
            <v>(select)</v>
          </cell>
          <cell r="HM119">
            <v>0</v>
          </cell>
          <cell r="HN119">
            <v>0</v>
          </cell>
          <cell r="HO119">
            <v>0</v>
          </cell>
          <cell r="HP119">
            <v>0</v>
          </cell>
          <cell r="HQ119">
            <v>0</v>
          </cell>
          <cell r="HR119">
            <v>0</v>
          </cell>
          <cell r="HS119" t="str">
            <v>(select)</v>
          </cell>
          <cell r="HT119">
            <v>0</v>
          </cell>
          <cell r="HU119">
            <v>0</v>
          </cell>
          <cell r="HV119">
            <v>0</v>
          </cell>
          <cell r="HW119">
            <v>0</v>
          </cell>
          <cell r="HX119">
            <v>0</v>
          </cell>
          <cell r="HY119">
            <v>0</v>
          </cell>
          <cell r="HZ119" t="str">
            <v>(select)</v>
          </cell>
          <cell r="IA119">
            <v>0</v>
          </cell>
          <cell r="IB119">
            <v>0</v>
          </cell>
          <cell r="IC119">
            <v>0</v>
          </cell>
          <cell r="ID119">
            <v>0</v>
          </cell>
          <cell r="IE119">
            <v>0</v>
          </cell>
          <cell r="IF119">
            <v>0</v>
          </cell>
          <cell r="IG119" t="str">
            <v>(select)</v>
          </cell>
          <cell r="IH119">
            <v>0</v>
          </cell>
          <cell r="II119">
            <v>0</v>
          </cell>
          <cell r="IJ119">
            <v>0</v>
          </cell>
          <cell r="IK119">
            <v>0</v>
          </cell>
          <cell r="IL119">
            <v>0</v>
          </cell>
          <cell r="IM119">
            <v>0</v>
          </cell>
          <cell r="IN119">
            <v>0</v>
          </cell>
          <cell r="IO119">
            <v>0</v>
          </cell>
          <cell r="IP119">
            <v>0</v>
          </cell>
          <cell r="IQ119">
            <v>0</v>
          </cell>
          <cell r="IR119">
            <v>0</v>
          </cell>
          <cell r="IS119">
            <v>0</v>
          </cell>
          <cell r="IT119">
            <v>0</v>
          </cell>
          <cell r="IU119">
            <v>0</v>
          </cell>
          <cell r="IV119">
            <v>0</v>
          </cell>
          <cell r="IW119">
            <v>0</v>
          </cell>
          <cell r="IX119">
            <v>0</v>
          </cell>
          <cell r="IY119">
            <v>0</v>
          </cell>
          <cell r="IZ119" t="str">
            <v>Provide any additional information about expected operating impacts. Note: subject to annual operating budget review.
Anticipate no change in operating budget</v>
          </cell>
          <cell r="JA119">
            <v>250000</v>
          </cell>
          <cell r="JB119" t="str">
            <v xml:space="preserve">  (select)</v>
          </cell>
          <cell r="JC119">
            <v>0</v>
          </cell>
          <cell r="JD119" t="str">
            <v xml:space="preserve">  (select)</v>
          </cell>
          <cell r="JE119">
            <v>0</v>
          </cell>
          <cell r="JF119" t="str">
            <v xml:space="preserve">  (select)</v>
          </cell>
          <cell r="JG119">
            <v>0</v>
          </cell>
          <cell r="JH119">
            <v>0</v>
          </cell>
          <cell r="JI119">
            <v>250000</v>
          </cell>
          <cell r="JJ119">
            <v>250000</v>
          </cell>
          <cell r="JK119">
            <v>0</v>
          </cell>
          <cell r="JL119">
            <v>0</v>
          </cell>
          <cell r="JM119">
            <v>0</v>
          </cell>
          <cell r="JN119">
            <v>0</v>
          </cell>
          <cell r="JO119">
            <v>0</v>
          </cell>
          <cell r="JP119">
            <v>0</v>
          </cell>
          <cell r="JQ119">
            <v>0</v>
          </cell>
          <cell r="JR119">
            <v>0</v>
          </cell>
          <cell r="JS119">
            <v>0</v>
          </cell>
          <cell r="JT119">
            <v>0</v>
          </cell>
          <cell r="JU119">
            <v>250000</v>
          </cell>
          <cell r="JV119">
            <v>250000</v>
          </cell>
          <cell r="JW119">
            <v>0</v>
          </cell>
          <cell r="JX119">
            <v>0</v>
          </cell>
          <cell r="JY119">
            <v>0</v>
          </cell>
          <cell r="JZ119">
            <v>0</v>
          </cell>
          <cell r="KA119">
            <v>250000</v>
          </cell>
          <cell r="KB119">
            <v>250000</v>
          </cell>
          <cell r="KC119">
            <v>0</v>
          </cell>
          <cell r="KD119">
            <v>0</v>
          </cell>
          <cell r="KE119">
            <v>0</v>
          </cell>
          <cell r="KF119">
            <v>0</v>
          </cell>
          <cell r="KG119">
            <v>0</v>
          </cell>
          <cell r="KH119">
            <v>0</v>
          </cell>
          <cell r="KI119">
            <v>0</v>
          </cell>
          <cell r="KJ119">
            <v>0</v>
          </cell>
          <cell r="KK119">
            <v>0</v>
          </cell>
          <cell r="KL119">
            <v>0</v>
          </cell>
          <cell r="KM119">
            <v>250000</v>
          </cell>
          <cell r="KN119" t="str">
            <v>(select)</v>
          </cell>
          <cell r="KO119">
            <v>0</v>
          </cell>
          <cell r="KP119" t="str">
            <v>(select)</v>
          </cell>
          <cell r="KQ119">
            <v>0</v>
          </cell>
          <cell r="KR119" t="str">
            <v>(select)</v>
          </cell>
          <cell r="KS119">
            <v>0</v>
          </cell>
          <cell r="KT119" t="str">
            <v>Source of funds for Value Proposition (e.g. Capital Plan Program)</v>
          </cell>
          <cell r="KU119" t="str">
            <v>Provide applicable source of funds comments (e.g. which area specific DCL, which reserve etc).</v>
          </cell>
          <cell r="KV119">
            <v>0</v>
          </cell>
          <cell r="KW119">
            <v>0</v>
          </cell>
          <cell r="KX119" t="str">
            <v>(select)</v>
          </cell>
          <cell r="KY119">
            <v>0</v>
          </cell>
          <cell r="KZ119" t="str">
            <v>(select)</v>
          </cell>
          <cell r="LA119">
            <v>0</v>
          </cell>
          <cell r="LB119" t="str">
            <v>(select)</v>
          </cell>
          <cell r="LC119" t="str">
            <v>Yes</v>
          </cell>
          <cell r="LD119" t="str">
            <v>Julia Morrison</v>
          </cell>
          <cell r="LE119">
            <v>42657</v>
          </cell>
          <cell r="LF119" t="str">
            <v>Yes</v>
          </cell>
          <cell r="LG119" t="str">
            <v>Bill Aujla</v>
          </cell>
          <cell r="LH119">
            <v>42657</v>
          </cell>
          <cell r="LM119">
            <v>0</v>
          </cell>
          <cell r="LN119">
            <v>0</v>
          </cell>
          <cell r="LO119">
            <v>0</v>
          </cell>
          <cell r="LP119">
            <v>0</v>
          </cell>
          <cell r="LQ119">
            <v>0</v>
          </cell>
          <cell r="LR119">
            <v>0</v>
          </cell>
          <cell r="LS119" t="str">
            <v>2017 Environmental Program</v>
          </cell>
          <cell r="LT119" t="str">
            <v>2017 Environmental Program</v>
          </cell>
          <cell r="LU119" t="str">
            <v>2017 Environmental Program</v>
          </cell>
          <cell r="LV119" t="b">
            <v>1</v>
          </cell>
          <cell r="LW119">
            <v>0</v>
          </cell>
          <cell r="LX119">
            <v>0</v>
          </cell>
          <cell r="LY119" t="str">
            <v>55</v>
          </cell>
        </row>
        <row r="120">
          <cell r="B120" t="str">
            <v>R13</v>
          </cell>
          <cell r="C120">
            <v>2017</v>
          </cell>
          <cell r="D120">
            <v>0</v>
          </cell>
          <cell r="E120" t="str">
            <v>Real Estate &amp; Facilities Mgmt</v>
          </cell>
          <cell r="F120" t="str">
            <v>(select)</v>
          </cell>
          <cell r="G120" t="str">
            <v>Craig Edwards</v>
          </cell>
          <cell r="H120" t="str">
            <v>Program</v>
          </cell>
          <cell r="I120" t="str">
            <v>Capital</v>
          </cell>
          <cell r="J120" t="str">
            <v>Yes</v>
          </cell>
          <cell r="K120" t="str">
            <v>05. Civic Facilities</v>
          </cell>
          <cell r="L120" t="str">
            <v>D. Administrative Facilities</v>
          </cell>
          <cell r="M120" t="str">
            <v>07. Other</v>
          </cell>
          <cell r="N120" t="str">
            <v>2017 Energy Optimization Program</v>
          </cell>
          <cell r="O120" t="str">
            <v>Yes</v>
          </cell>
          <cell r="P120" t="str">
            <v>January</v>
          </cell>
          <cell r="Q120">
            <v>2017</v>
          </cell>
          <cell r="R120" t="str">
            <v>August</v>
          </cell>
          <cell r="S120">
            <v>2018</v>
          </cell>
          <cell r="T120" t="str">
            <v>Existing asset/service</v>
          </cell>
          <cell r="U120" t="str">
            <v>No</v>
          </cell>
          <cell r="V120">
            <v>0</v>
          </cell>
          <cell r="W120" t="str">
            <v>No</v>
          </cell>
          <cell r="X120" t="str">
            <v>(select)</v>
          </cell>
          <cell r="Y120" t="str">
            <v>No</v>
          </cell>
          <cell r="Z120" t="str">
            <v xml:space="preserve">The energy optimization program consists of building energy retrofit projects and building control optimization projects that reduce energy consumption and greenhouse gas emissions within city owned buildings. Multi year budget includes funding commitments for construction contracts for projects that continue in 2018. Major projects for 2017:  Hillcrest Centre Energy upgrades, and Kitsilano Community Center Energy Upgrades.  Other projects include lighting retrofit projects, building HVAC retrofits,  control system optimisation projects, and renewable energy projects.   </v>
          </cell>
          <cell r="AA120" t="str">
            <v xml:space="preserve">Project deliverables include consultant continuous optimization investigation reports, building control systems modifications, and construction of energy retrofit and renewable energy projects. </v>
          </cell>
          <cell r="AB120" t="str">
            <v xml:space="preserve">Total for 4 years $6.55M, allocated $3.0M in 2015 and $3.0M in 2016. Project is grouped under Recreation as most projects are for this Service group. There are projects in 2015/16 for other Service groups (e.g. Theatres, Library) which need adjustmetns to funding sources. For 2017/18, will allocate funding`1M in total) to new Fire Hall 17 to cover the higher energy efficiency requirements; also to Central Library (which has no funding under Energy program). Will need to discuss where the new WBS for 2017 should be grouped.
</v>
          </cell>
          <cell r="AC120" t="str">
            <v>Building Control Optimisation Projects</v>
          </cell>
          <cell r="AD120">
            <v>10</v>
          </cell>
          <cell r="AE120" t="str">
            <v>projects</v>
          </cell>
          <cell r="AF120" t="str">
            <v>HVAC &amp; Renewables Projects</v>
          </cell>
          <cell r="AG120">
            <v>8</v>
          </cell>
          <cell r="AH120" t="str">
            <v>projects</v>
          </cell>
          <cell r="AI120" t="str">
            <v>Lighting Projects</v>
          </cell>
          <cell r="AJ120">
            <v>4</v>
          </cell>
          <cell r="AK120" t="str">
            <v>projects</v>
          </cell>
          <cell r="AL120">
            <v>0</v>
          </cell>
          <cell r="AM120">
            <v>0</v>
          </cell>
          <cell r="AN120">
            <v>0</v>
          </cell>
          <cell r="AO120">
            <v>0</v>
          </cell>
          <cell r="AP120">
            <v>0</v>
          </cell>
          <cell r="AQ120" t="str">
            <v>(select)</v>
          </cell>
          <cell r="AR120">
            <v>0</v>
          </cell>
          <cell r="AS120">
            <v>0</v>
          </cell>
          <cell r="AT120">
            <v>0</v>
          </cell>
          <cell r="AU120">
            <v>0</v>
          </cell>
          <cell r="AV120">
            <v>0</v>
          </cell>
          <cell r="AW120" t="str">
            <v>(select)</v>
          </cell>
          <cell r="AX120">
            <v>0</v>
          </cell>
          <cell r="AY120">
            <v>0</v>
          </cell>
          <cell r="AZ120">
            <v>0</v>
          </cell>
          <cell r="BA120">
            <v>0</v>
          </cell>
          <cell r="BB120">
            <v>0</v>
          </cell>
          <cell r="BC120" t="str">
            <v>(select)</v>
          </cell>
          <cell r="BD120">
            <v>0</v>
          </cell>
          <cell r="BE120">
            <v>0</v>
          </cell>
          <cell r="BF120">
            <v>0</v>
          </cell>
          <cell r="BG120">
            <v>0</v>
          </cell>
          <cell r="BH120">
            <v>0</v>
          </cell>
          <cell r="BI120" t="str">
            <v>Yes</v>
          </cell>
          <cell r="BJ120">
            <v>550000</v>
          </cell>
          <cell r="BK120">
            <v>50000</v>
          </cell>
          <cell r="BL120">
            <v>150000</v>
          </cell>
          <cell r="BM120">
            <v>150000</v>
          </cell>
          <cell r="BN120">
            <v>200000</v>
          </cell>
          <cell r="BO120" t="str">
            <v>Yes</v>
          </cell>
          <cell r="BP120">
            <v>100000</v>
          </cell>
          <cell r="BQ120">
            <v>25000</v>
          </cell>
          <cell r="BR120">
            <v>25000</v>
          </cell>
          <cell r="BS120">
            <v>25000</v>
          </cell>
          <cell r="BT120">
            <v>25000</v>
          </cell>
          <cell r="BU120">
            <v>0</v>
          </cell>
          <cell r="BV120">
            <v>0</v>
          </cell>
          <cell r="BW120">
            <v>0</v>
          </cell>
          <cell r="BX120">
            <v>0</v>
          </cell>
          <cell r="BY120">
            <v>0</v>
          </cell>
          <cell r="BZ120">
            <v>25000</v>
          </cell>
          <cell r="CA120">
            <v>5000</v>
          </cell>
          <cell r="CB120">
            <v>5000</v>
          </cell>
          <cell r="CC120">
            <v>7500</v>
          </cell>
          <cell r="CD120">
            <v>7500</v>
          </cell>
          <cell r="CE120" t="str">
            <v>(select)</v>
          </cell>
          <cell r="CF120">
            <v>0</v>
          </cell>
          <cell r="CG120">
            <v>0</v>
          </cell>
          <cell r="CH120">
            <v>0</v>
          </cell>
          <cell r="CI120">
            <v>0</v>
          </cell>
          <cell r="CJ120">
            <v>0</v>
          </cell>
          <cell r="CK120">
            <v>75000</v>
          </cell>
          <cell r="CL120">
            <v>15000</v>
          </cell>
          <cell r="CM120">
            <v>15000</v>
          </cell>
          <cell r="CN120">
            <v>20000</v>
          </cell>
          <cell r="CO120">
            <v>25000</v>
          </cell>
          <cell r="CP120">
            <v>750000</v>
          </cell>
          <cell r="CQ120">
            <v>95000</v>
          </cell>
          <cell r="CR120">
            <v>195000</v>
          </cell>
          <cell r="CS120">
            <v>202500</v>
          </cell>
          <cell r="CT120">
            <v>257500</v>
          </cell>
          <cell r="CU120">
            <v>0</v>
          </cell>
          <cell r="CV120">
            <v>0</v>
          </cell>
          <cell r="CW120">
            <v>0</v>
          </cell>
          <cell r="CX120">
            <v>0</v>
          </cell>
          <cell r="CY120">
            <v>0</v>
          </cell>
          <cell r="CZ120" t="str">
            <v>(select)</v>
          </cell>
          <cell r="DA120">
            <v>0</v>
          </cell>
          <cell r="DB120">
            <v>0</v>
          </cell>
          <cell r="DC120">
            <v>0</v>
          </cell>
          <cell r="DD120">
            <v>0</v>
          </cell>
          <cell r="DE120">
            <v>0</v>
          </cell>
          <cell r="DF120" t="str">
            <v>(select)</v>
          </cell>
          <cell r="DG120">
            <v>0</v>
          </cell>
          <cell r="DH120">
            <v>0</v>
          </cell>
          <cell r="DI120">
            <v>0</v>
          </cell>
          <cell r="DJ120">
            <v>0</v>
          </cell>
          <cell r="DK120">
            <v>0</v>
          </cell>
          <cell r="DL120" t="str">
            <v>(select)</v>
          </cell>
          <cell r="DM120">
            <v>0</v>
          </cell>
          <cell r="DN120">
            <v>0</v>
          </cell>
          <cell r="DO120">
            <v>0</v>
          </cell>
          <cell r="DP120">
            <v>0</v>
          </cell>
          <cell r="DQ120">
            <v>0</v>
          </cell>
          <cell r="DR120" t="str">
            <v>Yes</v>
          </cell>
          <cell r="DS120">
            <v>1150000</v>
          </cell>
          <cell r="DT120">
            <v>600000</v>
          </cell>
          <cell r="DU120">
            <v>0</v>
          </cell>
          <cell r="DV120">
            <v>0</v>
          </cell>
          <cell r="DW120">
            <v>0</v>
          </cell>
          <cell r="DX120" t="str">
            <v>Yes</v>
          </cell>
          <cell r="DY120">
            <v>180000</v>
          </cell>
          <cell r="DZ120">
            <v>80000</v>
          </cell>
          <cell r="EA120">
            <v>0</v>
          </cell>
          <cell r="EB120">
            <v>0</v>
          </cell>
          <cell r="EC120">
            <v>0</v>
          </cell>
          <cell r="ED120">
            <v>0</v>
          </cell>
          <cell r="EE120">
            <v>0</v>
          </cell>
          <cell r="EF120">
            <v>0</v>
          </cell>
          <cell r="EG120">
            <v>0</v>
          </cell>
          <cell r="EH120">
            <v>0</v>
          </cell>
          <cell r="EI120">
            <v>40000</v>
          </cell>
          <cell r="EJ120">
            <v>10000</v>
          </cell>
          <cell r="EK120">
            <v>0</v>
          </cell>
          <cell r="EL120">
            <v>0</v>
          </cell>
          <cell r="EM120">
            <v>0</v>
          </cell>
          <cell r="EN120" t="str">
            <v>(select)</v>
          </cell>
          <cell r="EO120">
            <v>0</v>
          </cell>
          <cell r="EP120">
            <v>0</v>
          </cell>
          <cell r="EQ120">
            <v>0</v>
          </cell>
          <cell r="ER120">
            <v>0</v>
          </cell>
          <cell r="ES120">
            <v>0</v>
          </cell>
          <cell r="ET120">
            <v>130000</v>
          </cell>
          <cell r="EU120">
            <v>60000</v>
          </cell>
          <cell r="EV120">
            <v>0</v>
          </cell>
          <cell r="EW120">
            <v>0</v>
          </cell>
          <cell r="EX120">
            <v>0</v>
          </cell>
          <cell r="EY120">
            <v>1500000</v>
          </cell>
          <cell r="EZ120">
            <v>750000</v>
          </cell>
          <cell r="FA120">
            <v>0</v>
          </cell>
          <cell r="FB120">
            <v>0</v>
          </cell>
          <cell r="FC120">
            <v>0</v>
          </cell>
          <cell r="FD120">
            <v>0</v>
          </cell>
          <cell r="FE120">
            <v>0</v>
          </cell>
          <cell r="FF120">
            <v>0</v>
          </cell>
          <cell r="FG120">
            <v>0</v>
          </cell>
          <cell r="FH120">
            <v>1150000</v>
          </cell>
          <cell r="FI120">
            <v>180000</v>
          </cell>
          <cell r="FJ120">
            <v>0</v>
          </cell>
          <cell r="FK120">
            <v>35000</v>
          </cell>
          <cell r="FL120">
            <v>0</v>
          </cell>
          <cell r="FM120">
            <v>135000</v>
          </cell>
          <cell r="FN120">
            <v>1500000</v>
          </cell>
          <cell r="FO120">
            <v>1517500</v>
          </cell>
          <cell r="FP120" t="str">
            <v>Estimate (possibility of variance &lt;25%)</v>
          </cell>
          <cell r="FQ120" t="str">
            <v>Has over $1.5M carry forward for continuing projects (Duncar CC Boiler, Hillcrest CC Lighting, Roundhouse CC Lighting, etc). Hillcrest CC Energy Upgrades applied for Federal funding - pending results.</v>
          </cell>
          <cell r="FR120">
            <v>0</v>
          </cell>
          <cell r="FS120">
            <v>0</v>
          </cell>
          <cell r="FT120">
            <v>0</v>
          </cell>
          <cell r="FU120">
            <v>0</v>
          </cell>
          <cell r="FV120">
            <v>0</v>
          </cell>
          <cell r="FW120">
            <v>0</v>
          </cell>
          <cell r="FX120" t="str">
            <v>(select)</v>
          </cell>
          <cell r="FY120">
            <v>0</v>
          </cell>
          <cell r="FZ120">
            <v>0</v>
          </cell>
          <cell r="GA120">
            <v>0</v>
          </cell>
          <cell r="GB120">
            <v>0</v>
          </cell>
          <cell r="GC120">
            <v>0</v>
          </cell>
          <cell r="GD120">
            <v>0</v>
          </cell>
          <cell r="GE120" t="str">
            <v>(select)</v>
          </cell>
          <cell r="GF120">
            <v>0</v>
          </cell>
          <cell r="GG120">
            <v>0</v>
          </cell>
          <cell r="GH120">
            <v>0</v>
          </cell>
          <cell r="GI120">
            <v>0</v>
          </cell>
          <cell r="GJ120">
            <v>0</v>
          </cell>
          <cell r="GK120">
            <v>0</v>
          </cell>
          <cell r="GL120" t="str">
            <v>(select)</v>
          </cell>
          <cell r="GM120">
            <v>0</v>
          </cell>
          <cell r="GN120">
            <v>0</v>
          </cell>
          <cell r="GO120">
            <v>0</v>
          </cell>
          <cell r="GP120">
            <v>0</v>
          </cell>
          <cell r="GQ120">
            <v>0</v>
          </cell>
          <cell r="GR120">
            <v>0</v>
          </cell>
          <cell r="GS120" t="str">
            <v>(select)</v>
          </cell>
          <cell r="GT120">
            <v>0</v>
          </cell>
          <cell r="GU120">
            <v>0</v>
          </cell>
          <cell r="GV120">
            <v>0</v>
          </cell>
          <cell r="GW120">
            <v>0</v>
          </cell>
          <cell r="GX120">
            <v>0</v>
          </cell>
          <cell r="GY120">
            <v>0</v>
          </cell>
          <cell r="GZ120">
            <v>0</v>
          </cell>
          <cell r="HA120">
            <v>0</v>
          </cell>
          <cell r="HB120">
            <v>0</v>
          </cell>
          <cell r="HC120">
            <v>0</v>
          </cell>
          <cell r="HD120">
            <v>0</v>
          </cell>
          <cell r="HE120">
            <v>0</v>
          </cell>
          <cell r="HF120">
            <v>0</v>
          </cell>
          <cell r="HG120">
            <v>0</v>
          </cell>
          <cell r="HH120">
            <v>0</v>
          </cell>
          <cell r="HI120">
            <v>0</v>
          </cell>
          <cell r="HJ120">
            <v>0</v>
          </cell>
          <cell r="HK120">
            <v>0</v>
          </cell>
          <cell r="HL120" t="str">
            <v>(select)</v>
          </cell>
          <cell r="HM120">
            <v>0</v>
          </cell>
          <cell r="HN120">
            <v>0</v>
          </cell>
          <cell r="HO120">
            <v>0</v>
          </cell>
          <cell r="HP120">
            <v>0</v>
          </cell>
          <cell r="HQ120">
            <v>0</v>
          </cell>
          <cell r="HR120">
            <v>0</v>
          </cell>
          <cell r="HS120" t="str">
            <v>(select)</v>
          </cell>
          <cell r="HT120">
            <v>0</v>
          </cell>
          <cell r="HU120">
            <v>0</v>
          </cell>
          <cell r="HV120">
            <v>0</v>
          </cell>
          <cell r="HW120">
            <v>0</v>
          </cell>
          <cell r="HX120">
            <v>0</v>
          </cell>
          <cell r="HY120">
            <v>0</v>
          </cell>
          <cell r="HZ120" t="str">
            <v>(select)</v>
          </cell>
          <cell r="IA120">
            <v>0</v>
          </cell>
          <cell r="IB120">
            <v>0</v>
          </cell>
          <cell r="IC120">
            <v>0</v>
          </cell>
          <cell r="ID120">
            <v>0</v>
          </cell>
          <cell r="IE120">
            <v>0</v>
          </cell>
          <cell r="IF120">
            <v>0</v>
          </cell>
          <cell r="IG120" t="str">
            <v>(select)</v>
          </cell>
          <cell r="IH120">
            <v>0</v>
          </cell>
          <cell r="II120">
            <v>0</v>
          </cell>
          <cell r="IJ120">
            <v>0</v>
          </cell>
          <cell r="IK120">
            <v>0</v>
          </cell>
          <cell r="IL120">
            <v>0</v>
          </cell>
          <cell r="IM120">
            <v>0</v>
          </cell>
          <cell r="IN120">
            <v>0</v>
          </cell>
          <cell r="IO120">
            <v>0</v>
          </cell>
          <cell r="IP120">
            <v>0</v>
          </cell>
          <cell r="IQ120">
            <v>0</v>
          </cell>
          <cell r="IR120">
            <v>0</v>
          </cell>
          <cell r="IS120">
            <v>0</v>
          </cell>
          <cell r="IT120">
            <v>0</v>
          </cell>
          <cell r="IU120">
            <v>0</v>
          </cell>
          <cell r="IV120">
            <v>0</v>
          </cell>
          <cell r="IW120">
            <v>0</v>
          </cell>
          <cell r="IX120">
            <v>0</v>
          </cell>
          <cell r="IY120">
            <v>0</v>
          </cell>
          <cell r="IZ120" t="str">
            <v>Anticipate no change in operating budget</v>
          </cell>
          <cell r="JA120">
            <v>1500000</v>
          </cell>
          <cell r="JB120" t="str">
            <v xml:space="preserve">  (select)</v>
          </cell>
          <cell r="JC120">
            <v>0</v>
          </cell>
          <cell r="JD120" t="str">
            <v xml:space="preserve">  (select)</v>
          </cell>
          <cell r="JE120">
            <v>0</v>
          </cell>
          <cell r="JF120" t="str">
            <v xml:space="preserve">  (select)</v>
          </cell>
          <cell r="JG120">
            <v>0</v>
          </cell>
          <cell r="JH120">
            <v>0</v>
          </cell>
          <cell r="JI120">
            <v>1500000</v>
          </cell>
          <cell r="JJ120">
            <v>0</v>
          </cell>
          <cell r="JK120">
            <v>0</v>
          </cell>
          <cell r="JL120">
            <v>1500000</v>
          </cell>
          <cell r="JM120">
            <v>0</v>
          </cell>
          <cell r="JN120">
            <v>0</v>
          </cell>
          <cell r="JO120">
            <v>0</v>
          </cell>
          <cell r="JP120">
            <v>0</v>
          </cell>
          <cell r="JQ120">
            <v>0</v>
          </cell>
          <cell r="JR120">
            <v>0</v>
          </cell>
          <cell r="JS120">
            <v>0</v>
          </cell>
          <cell r="JT120">
            <v>0</v>
          </cell>
          <cell r="JU120">
            <v>1500000</v>
          </cell>
          <cell r="JV120">
            <v>750000</v>
          </cell>
          <cell r="JW120">
            <v>0</v>
          </cell>
          <cell r="JX120">
            <v>0</v>
          </cell>
          <cell r="JY120">
            <v>0</v>
          </cell>
          <cell r="JZ120">
            <v>0</v>
          </cell>
          <cell r="KA120">
            <v>750000</v>
          </cell>
          <cell r="KB120">
            <v>0</v>
          </cell>
          <cell r="KC120">
            <v>0</v>
          </cell>
          <cell r="KD120">
            <v>750000</v>
          </cell>
          <cell r="KE120">
            <v>0</v>
          </cell>
          <cell r="KF120">
            <v>0</v>
          </cell>
          <cell r="KG120">
            <v>0</v>
          </cell>
          <cell r="KH120">
            <v>0</v>
          </cell>
          <cell r="KI120">
            <v>0</v>
          </cell>
          <cell r="KJ120">
            <v>0</v>
          </cell>
          <cell r="KK120">
            <v>0</v>
          </cell>
          <cell r="KL120">
            <v>0</v>
          </cell>
          <cell r="KM120">
            <v>750000</v>
          </cell>
          <cell r="KN120" t="str">
            <v>(select)</v>
          </cell>
          <cell r="KO120">
            <v>0</v>
          </cell>
          <cell r="KP120" t="str">
            <v>(select)</v>
          </cell>
          <cell r="KQ120">
            <v>0</v>
          </cell>
          <cell r="KR120" t="str">
            <v>(select)</v>
          </cell>
          <cell r="KS120">
            <v>0</v>
          </cell>
          <cell r="KT120" t="str">
            <v>Source of funds for Value Proposition (e.g. Capital Plan Program)</v>
          </cell>
          <cell r="KU120" t="str">
            <v>For 2017, funding sources from Cap Mtce for Recreation, Fire, Admin and Library.</v>
          </cell>
          <cell r="KV120">
            <v>0</v>
          </cell>
          <cell r="KW120">
            <v>0</v>
          </cell>
          <cell r="KX120" t="str">
            <v>(select)</v>
          </cell>
          <cell r="KY120">
            <v>0</v>
          </cell>
          <cell r="KZ120" t="str">
            <v>(select)</v>
          </cell>
          <cell r="LA120">
            <v>0</v>
          </cell>
          <cell r="LB120" t="str">
            <v>(select)</v>
          </cell>
          <cell r="LC120" t="str">
            <v>Yes</v>
          </cell>
          <cell r="LD120" t="str">
            <v>Julia Morrison</v>
          </cell>
          <cell r="LE120">
            <v>42657</v>
          </cell>
          <cell r="LF120" t="str">
            <v>Yes</v>
          </cell>
          <cell r="LG120" t="str">
            <v>Bill Aujla</v>
          </cell>
          <cell r="LH120">
            <v>42657</v>
          </cell>
          <cell r="LM120">
            <v>1500000</v>
          </cell>
          <cell r="LN120">
            <v>0</v>
          </cell>
          <cell r="LO120">
            <v>0</v>
          </cell>
          <cell r="LP120">
            <v>0</v>
          </cell>
          <cell r="LQ120">
            <v>0</v>
          </cell>
          <cell r="LR120">
            <v>0</v>
          </cell>
          <cell r="LS120" t="str">
            <v>2017 Energy Optimization Program</v>
          </cell>
          <cell r="LT120" t="str">
            <v>2017 Energy Optimization Program</v>
          </cell>
          <cell r="LU120" t="str">
            <v>2017 Energy Optimization Program</v>
          </cell>
          <cell r="LV120" t="b">
            <v>1</v>
          </cell>
          <cell r="LW120">
            <v>0</v>
          </cell>
          <cell r="LX120">
            <v>0</v>
          </cell>
          <cell r="LY120" t="str">
            <v>55,60</v>
          </cell>
        </row>
        <row r="121">
          <cell r="B121" t="str">
            <v>R14</v>
          </cell>
          <cell r="C121">
            <v>2017</v>
          </cell>
          <cell r="D121">
            <v>0</v>
          </cell>
          <cell r="E121" t="str">
            <v>Real Estate &amp; Facilities Mgmt</v>
          </cell>
          <cell r="F121" t="str">
            <v>Community Services</v>
          </cell>
          <cell r="G121" t="str">
            <v>Sam Bachra</v>
          </cell>
          <cell r="H121" t="str">
            <v>Program</v>
          </cell>
          <cell r="I121" t="str">
            <v>Capital</v>
          </cell>
          <cell r="J121" t="str">
            <v>Yes</v>
          </cell>
          <cell r="K121" t="str">
            <v>02. Childcare</v>
          </cell>
          <cell r="L121" t="str">
            <v>A. Daycare &amp; Preschool (0-4 Yrs)</v>
          </cell>
          <cell r="M121" t="str">
            <v>01. Capital maintenance</v>
          </cell>
          <cell r="N121" t="str">
            <v>2017 Cap Mtce - Childcare Facilities</v>
          </cell>
          <cell r="O121" t="str">
            <v>No</v>
          </cell>
          <cell r="P121" t="str">
            <v>January</v>
          </cell>
          <cell r="Q121">
            <v>2017</v>
          </cell>
          <cell r="R121" t="str">
            <v>December</v>
          </cell>
          <cell r="S121">
            <v>2017</v>
          </cell>
          <cell r="T121" t="str">
            <v>Existing asset/service</v>
          </cell>
          <cell r="U121" t="str">
            <v>No</v>
          </cell>
          <cell r="V121">
            <v>0</v>
          </cell>
          <cell r="W121" t="str">
            <v>No</v>
          </cell>
          <cell r="X121" t="str">
            <v>(select)</v>
          </cell>
          <cell r="Y121" t="str">
            <v>No</v>
          </cell>
          <cell r="Z121" t="str">
            <v>Ongoing maintenance of building components such as roof, mechanical, electgrical, plumbing, etc . Projects will be prioritized based on building condition assessment and audits. Projects planned for 2017: City Hall Childcare Fencing, Grandview Terrace Roof</v>
          </cell>
          <cell r="AA121" t="str">
            <v xml:space="preserve">Request for Proposal fpor design consulting
Tendering for construction works
Construction
</v>
          </cell>
          <cell r="AB121" t="str">
            <v xml:space="preserve">Provide other details/comments about program/project.
Total for 4 years $0.5M, allocated $0.15M in 2015 and $0.2M in 2016.  
</v>
          </cell>
          <cell r="AC121" t="str">
            <v>Building envelope</v>
          </cell>
          <cell r="AD121" t="str">
            <v>1 to 2</v>
          </cell>
          <cell r="AE121" t="str">
            <v>project</v>
          </cell>
          <cell r="AF121">
            <v>0</v>
          </cell>
          <cell r="AG121">
            <v>0</v>
          </cell>
          <cell r="AH121">
            <v>0</v>
          </cell>
          <cell r="AI121">
            <v>0</v>
          </cell>
          <cell r="AJ121">
            <v>0</v>
          </cell>
          <cell r="AK121">
            <v>0</v>
          </cell>
          <cell r="AL121">
            <v>0</v>
          </cell>
          <cell r="AM121">
            <v>0</v>
          </cell>
          <cell r="AN121">
            <v>0</v>
          </cell>
          <cell r="AO121">
            <v>0</v>
          </cell>
          <cell r="AP121">
            <v>0</v>
          </cell>
          <cell r="AQ121" t="str">
            <v>(select)</v>
          </cell>
          <cell r="AR121">
            <v>0</v>
          </cell>
          <cell r="AS121">
            <v>0</v>
          </cell>
          <cell r="AT121">
            <v>0</v>
          </cell>
          <cell r="AU121">
            <v>0</v>
          </cell>
          <cell r="AV121">
            <v>0</v>
          </cell>
          <cell r="AW121" t="str">
            <v>(select)</v>
          </cell>
          <cell r="AX121">
            <v>0</v>
          </cell>
          <cell r="AY121">
            <v>0</v>
          </cell>
          <cell r="AZ121">
            <v>0</v>
          </cell>
          <cell r="BA121">
            <v>0</v>
          </cell>
          <cell r="BB121">
            <v>0</v>
          </cell>
          <cell r="BC121" t="str">
            <v>(select)</v>
          </cell>
          <cell r="BD121">
            <v>0</v>
          </cell>
          <cell r="BE121">
            <v>0</v>
          </cell>
          <cell r="BF121">
            <v>0</v>
          </cell>
          <cell r="BG121">
            <v>0</v>
          </cell>
          <cell r="BH121">
            <v>0</v>
          </cell>
          <cell r="BI121" t="str">
            <v>Yes</v>
          </cell>
          <cell r="BJ121">
            <v>120000</v>
          </cell>
          <cell r="BK121">
            <v>0</v>
          </cell>
          <cell r="BL121">
            <v>30000</v>
          </cell>
          <cell r="BM121">
            <v>50000</v>
          </cell>
          <cell r="BN121">
            <v>40000</v>
          </cell>
          <cell r="BO121" t="str">
            <v>Yes</v>
          </cell>
          <cell r="BP121">
            <v>12000</v>
          </cell>
          <cell r="BQ121">
            <v>2500</v>
          </cell>
          <cell r="BR121">
            <v>3000</v>
          </cell>
          <cell r="BS121">
            <v>3500</v>
          </cell>
          <cell r="BT121">
            <v>3000</v>
          </cell>
          <cell r="BU121">
            <v>0</v>
          </cell>
          <cell r="BV121">
            <v>0</v>
          </cell>
          <cell r="BW121">
            <v>0</v>
          </cell>
          <cell r="BX121">
            <v>0</v>
          </cell>
          <cell r="BY121">
            <v>0</v>
          </cell>
          <cell r="BZ121">
            <v>6000</v>
          </cell>
          <cell r="CA121">
            <v>1500</v>
          </cell>
          <cell r="CB121">
            <v>1500</v>
          </cell>
          <cell r="CC121">
            <v>1500</v>
          </cell>
          <cell r="CD121">
            <v>1500</v>
          </cell>
          <cell r="CE121" t="str">
            <v>(select)</v>
          </cell>
          <cell r="CF121">
            <v>0</v>
          </cell>
          <cell r="CG121">
            <v>0</v>
          </cell>
          <cell r="CH121">
            <v>0</v>
          </cell>
          <cell r="CI121">
            <v>0</v>
          </cell>
          <cell r="CJ121">
            <v>0</v>
          </cell>
          <cell r="CK121">
            <v>12000</v>
          </cell>
          <cell r="CL121">
            <v>2000</v>
          </cell>
          <cell r="CM121">
            <v>3000</v>
          </cell>
          <cell r="CN121">
            <v>3000</v>
          </cell>
          <cell r="CO121">
            <v>4000</v>
          </cell>
          <cell r="CP121">
            <v>150000</v>
          </cell>
          <cell r="CQ121">
            <v>6000</v>
          </cell>
          <cell r="CR121">
            <v>37500</v>
          </cell>
          <cell r="CS121">
            <v>58000</v>
          </cell>
          <cell r="CT121">
            <v>48500</v>
          </cell>
          <cell r="CU121">
            <v>0</v>
          </cell>
          <cell r="CV121">
            <v>0</v>
          </cell>
          <cell r="CW121">
            <v>0</v>
          </cell>
          <cell r="CX121">
            <v>0</v>
          </cell>
          <cell r="CY121">
            <v>0</v>
          </cell>
          <cell r="CZ121" t="str">
            <v>(select)</v>
          </cell>
          <cell r="DA121">
            <v>0</v>
          </cell>
          <cell r="DB121">
            <v>0</v>
          </cell>
          <cell r="DC121">
            <v>0</v>
          </cell>
          <cell r="DD121">
            <v>0</v>
          </cell>
          <cell r="DE121">
            <v>0</v>
          </cell>
          <cell r="DF121" t="str">
            <v>(select)</v>
          </cell>
          <cell r="DG121">
            <v>0</v>
          </cell>
          <cell r="DH121">
            <v>0</v>
          </cell>
          <cell r="DI121">
            <v>0</v>
          </cell>
          <cell r="DJ121">
            <v>0</v>
          </cell>
          <cell r="DK121">
            <v>0</v>
          </cell>
          <cell r="DL121" t="str">
            <v>(select)</v>
          </cell>
          <cell r="DM121">
            <v>0</v>
          </cell>
          <cell r="DN121">
            <v>0</v>
          </cell>
          <cell r="DO121">
            <v>0</v>
          </cell>
          <cell r="DP121">
            <v>0</v>
          </cell>
          <cell r="DQ121">
            <v>0</v>
          </cell>
          <cell r="DR121" t="str">
            <v>Yes</v>
          </cell>
          <cell r="DS121">
            <v>120000</v>
          </cell>
          <cell r="DT121">
            <v>0</v>
          </cell>
          <cell r="DU121">
            <v>0</v>
          </cell>
          <cell r="DV121">
            <v>0</v>
          </cell>
          <cell r="DW121">
            <v>0</v>
          </cell>
          <cell r="DX121" t="str">
            <v>Yes</v>
          </cell>
          <cell r="DY121">
            <v>12000</v>
          </cell>
          <cell r="DZ121">
            <v>0</v>
          </cell>
          <cell r="EA121">
            <v>0</v>
          </cell>
          <cell r="EB121">
            <v>0</v>
          </cell>
          <cell r="EC121">
            <v>0</v>
          </cell>
          <cell r="ED121">
            <v>0</v>
          </cell>
          <cell r="EE121">
            <v>0</v>
          </cell>
          <cell r="EF121">
            <v>0</v>
          </cell>
          <cell r="EG121">
            <v>0</v>
          </cell>
          <cell r="EH121">
            <v>0</v>
          </cell>
          <cell r="EI121">
            <v>6000</v>
          </cell>
          <cell r="EJ121">
            <v>0</v>
          </cell>
          <cell r="EK121">
            <v>0</v>
          </cell>
          <cell r="EL121">
            <v>0</v>
          </cell>
          <cell r="EM121">
            <v>0</v>
          </cell>
          <cell r="EN121" t="str">
            <v>(select)</v>
          </cell>
          <cell r="EO121">
            <v>0</v>
          </cell>
          <cell r="EP121">
            <v>0</v>
          </cell>
          <cell r="EQ121">
            <v>0</v>
          </cell>
          <cell r="ER121">
            <v>0</v>
          </cell>
          <cell r="ES121">
            <v>0</v>
          </cell>
          <cell r="ET121">
            <v>12000</v>
          </cell>
          <cell r="EU121">
            <v>0</v>
          </cell>
          <cell r="EV121">
            <v>0</v>
          </cell>
          <cell r="EW121">
            <v>0</v>
          </cell>
          <cell r="EX121">
            <v>0</v>
          </cell>
          <cell r="EY121">
            <v>150000</v>
          </cell>
          <cell r="EZ121">
            <v>0</v>
          </cell>
          <cell r="FA121">
            <v>0</v>
          </cell>
          <cell r="FB121">
            <v>0</v>
          </cell>
          <cell r="FC121">
            <v>0</v>
          </cell>
          <cell r="FD121">
            <v>0</v>
          </cell>
          <cell r="FE121">
            <v>0</v>
          </cell>
          <cell r="FF121">
            <v>0</v>
          </cell>
          <cell r="FG121">
            <v>0</v>
          </cell>
          <cell r="FH121">
            <v>120000</v>
          </cell>
          <cell r="FI121">
            <v>12000</v>
          </cell>
          <cell r="FJ121">
            <v>0</v>
          </cell>
          <cell r="FK121">
            <v>6000</v>
          </cell>
          <cell r="FL121">
            <v>0</v>
          </cell>
          <cell r="FM121">
            <v>12000</v>
          </cell>
          <cell r="FN121">
            <v>150000</v>
          </cell>
          <cell r="FO121">
            <v>183000</v>
          </cell>
          <cell r="FP121" t="str">
            <v>Estimate (possibility of variance &lt;25%)</v>
          </cell>
          <cell r="FQ121" t="str">
            <v>Provide any additional comments relating to the program/project budget.
Has about $0.18M carry forward for continuing projects (HVAC)</v>
          </cell>
          <cell r="FR121">
            <v>0</v>
          </cell>
          <cell r="FS121">
            <v>0</v>
          </cell>
          <cell r="FT121">
            <v>0</v>
          </cell>
          <cell r="FU121">
            <v>0</v>
          </cell>
          <cell r="FV121">
            <v>0</v>
          </cell>
          <cell r="FW121">
            <v>0</v>
          </cell>
          <cell r="FX121" t="str">
            <v>(select)</v>
          </cell>
          <cell r="FY121">
            <v>0</v>
          </cell>
          <cell r="FZ121">
            <v>0</v>
          </cell>
          <cell r="GA121">
            <v>0</v>
          </cell>
          <cell r="GB121">
            <v>0</v>
          </cell>
          <cell r="GC121">
            <v>0</v>
          </cell>
          <cell r="GD121">
            <v>0</v>
          </cell>
          <cell r="GE121" t="str">
            <v>(select)</v>
          </cell>
          <cell r="GF121">
            <v>0</v>
          </cell>
          <cell r="GG121">
            <v>0</v>
          </cell>
          <cell r="GH121">
            <v>0</v>
          </cell>
          <cell r="GI121">
            <v>0</v>
          </cell>
          <cell r="GJ121">
            <v>0</v>
          </cell>
          <cell r="GK121">
            <v>0</v>
          </cell>
          <cell r="GL121" t="str">
            <v>(select)</v>
          </cell>
          <cell r="GM121">
            <v>0</v>
          </cell>
          <cell r="GN121">
            <v>0</v>
          </cell>
          <cell r="GO121">
            <v>0</v>
          </cell>
          <cell r="GP121">
            <v>0</v>
          </cell>
          <cell r="GQ121">
            <v>0</v>
          </cell>
          <cell r="GR121">
            <v>0</v>
          </cell>
          <cell r="GS121" t="str">
            <v>(select)</v>
          </cell>
          <cell r="GT121">
            <v>0</v>
          </cell>
          <cell r="GU121">
            <v>0</v>
          </cell>
          <cell r="GV121">
            <v>0</v>
          </cell>
          <cell r="GW121">
            <v>0</v>
          </cell>
          <cell r="GX121">
            <v>0</v>
          </cell>
          <cell r="GY121">
            <v>0</v>
          </cell>
          <cell r="GZ121">
            <v>0</v>
          </cell>
          <cell r="HA121">
            <v>0</v>
          </cell>
          <cell r="HB121">
            <v>0</v>
          </cell>
          <cell r="HC121">
            <v>0</v>
          </cell>
          <cell r="HD121">
            <v>0</v>
          </cell>
          <cell r="HE121">
            <v>0</v>
          </cell>
          <cell r="HF121">
            <v>0</v>
          </cell>
          <cell r="HG121">
            <v>0</v>
          </cell>
          <cell r="HH121">
            <v>0</v>
          </cell>
          <cell r="HI121">
            <v>0</v>
          </cell>
          <cell r="HJ121">
            <v>0</v>
          </cell>
          <cell r="HK121">
            <v>0</v>
          </cell>
          <cell r="HL121" t="str">
            <v>(select)</v>
          </cell>
          <cell r="HM121">
            <v>0</v>
          </cell>
          <cell r="HN121">
            <v>0</v>
          </cell>
          <cell r="HO121">
            <v>0</v>
          </cell>
          <cell r="HP121">
            <v>0</v>
          </cell>
          <cell r="HQ121">
            <v>0</v>
          </cell>
          <cell r="HR121">
            <v>0</v>
          </cell>
          <cell r="HS121" t="str">
            <v>(select)</v>
          </cell>
          <cell r="HT121">
            <v>0</v>
          </cell>
          <cell r="HU121">
            <v>0</v>
          </cell>
          <cell r="HV121">
            <v>0</v>
          </cell>
          <cell r="HW121">
            <v>0</v>
          </cell>
          <cell r="HX121">
            <v>0</v>
          </cell>
          <cell r="HY121">
            <v>0</v>
          </cell>
          <cell r="HZ121" t="str">
            <v>(select)</v>
          </cell>
          <cell r="IA121">
            <v>0</v>
          </cell>
          <cell r="IB121">
            <v>0</v>
          </cell>
          <cell r="IC121">
            <v>0</v>
          </cell>
          <cell r="ID121">
            <v>0</v>
          </cell>
          <cell r="IE121">
            <v>0</v>
          </cell>
          <cell r="IF121">
            <v>0</v>
          </cell>
          <cell r="IG121" t="str">
            <v>(select)</v>
          </cell>
          <cell r="IH121">
            <v>0</v>
          </cell>
          <cell r="II121">
            <v>0</v>
          </cell>
          <cell r="IJ121">
            <v>0</v>
          </cell>
          <cell r="IK121">
            <v>0</v>
          </cell>
          <cell r="IL121">
            <v>0</v>
          </cell>
          <cell r="IM121">
            <v>0</v>
          </cell>
          <cell r="IN121">
            <v>0</v>
          </cell>
          <cell r="IO121">
            <v>0</v>
          </cell>
          <cell r="IP121">
            <v>0</v>
          </cell>
          <cell r="IQ121">
            <v>0</v>
          </cell>
          <cell r="IR121">
            <v>0</v>
          </cell>
          <cell r="IS121">
            <v>0</v>
          </cell>
          <cell r="IT121">
            <v>0</v>
          </cell>
          <cell r="IU121">
            <v>0</v>
          </cell>
          <cell r="IV121">
            <v>0</v>
          </cell>
          <cell r="IW121">
            <v>0</v>
          </cell>
          <cell r="IX121">
            <v>0</v>
          </cell>
          <cell r="IY121">
            <v>0</v>
          </cell>
          <cell r="IZ121" t="str">
            <v xml:space="preserve">
Anticipate no change in operating budget</v>
          </cell>
          <cell r="JA121">
            <v>150000</v>
          </cell>
          <cell r="JB121" t="str">
            <v xml:space="preserve">  (select)</v>
          </cell>
          <cell r="JC121">
            <v>0</v>
          </cell>
          <cell r="JD121" t="str">
            <v xml:space="preserve">  (select)</v>
          </cell>
          <cell r="JE121">
            <v>0</v>
          </cell>
          <cell r="JF121" t="str">
            <v xml:space="preserve">  (select)</v>
          </cell>
          <cell r="JG121">
            <v>0</v>
          </cell>
          <cell r="JH121">
            <v>0</v>
          </cell>
          <cell r="JI121">
            <v>150000</v>
          </cell>
          <cell r="JJ121">
            <v>0</v>
          </cell>
          <cell r="JK121">
            <v>0</v>
          </cell>
          <cell r="JL121">
            <v>150000</v>
          </cell>
          <cell r="JM121">
            <v>0</v>
          </cell>
          <cell r="JN121">
            <v>0</v>
          </cell>
          <cell r="JO121">
            <v>0</v>
          </cell>
          <cell r="JP121">
            <v>0</v>
          </cell>
          <cell r="JQ121">
            <v>0</v>
          </cell>
          <cell r="JR121">
            <v>0</v>
          </cell>
          <cell r="JS121">
            <v>0</v>
          </cell>
          <cell r="JT121">
            <v>0</v>
          </cell>
          <cell r="JU121">
            <v>150000</v>
          </cell>
          <cell r="JV121">
            <v>150000</v>
          </cell>
          <cell r="JW121">
            <v>0</v>
          </cell>
          <cell r="JX121">
            <v>0</v>
          </cell>
          <cell r="JY121">
            <v>0</v>
          </cell>
          <cell r="JZ121">
            <v>0</v>
          </cell>
          <cell r="KA121">
            <v>150000</v>
          </cell>
          <cell r="KB121">
            <v>0</v>
          </cell>
          <cell r="KC121">
            <v>0</v>
          </cell>
          <cell r="KD121">
            <v>150000</v>
          </cell>
          <cell r="KE121">
            <v>0</v>
          </cell>
          <cell r="KF121">
            <v>0</v>
          </cell>
          <cell r="KG121">
            <v>0</v>
          </cell>
          <cell r="KH121">
            <v>0</v>
          </cell>
          <cell r="KI121">
            <v>0</v>
          </cell>
          <cell r="KJ121">
            <v>0</v>
          </cell>
          <cell r="KK121">
            <v>0</v>
          </cell>
          <cell r="KL121">
            <v>0</v>
          </cell>
          <cell r="KM121">
            <v>150000</v>
          </cell>
          <cell r="KN121" t="str">
            <v>(select)</v>
          </cell>
          <cell r="KO121">
            <v>0</v>
          </cell>
          <cell r="KP121" t="str">
            <v>(select)</v>
          </cell>
          <cell r="KQ121">
            <v>0</v>
          </cell>
          <cell r="KR121" t="str">
            <v>(select)</v>
          </cell>
          <cell r="KS121">
            <v>0</v>
          </cell>
          <cell r="KT121" t="str">
            <v>Source of funds for Value Proposition (e.g. Capital Plan Program)</v>
          </cell>
          <cell r="KU121" t="str">
            <v>Provide applicable source of funds comments (e.g. which area specific DCL, which reserve etc).</v>
          </cell>
          <cell r="KV121">
            <v>0</v>
          </cell>
          <cell r="KW121">
            <v>0</v>
          </cell>
          <cell r="KX121" t="str">
            <v>(select)</v>
          </cell>
          <cell r="KY121">
            <v>0</v>
          </cell>
          <cell r="KZ121" t="str">
            <v>(select)</v>
          </cell>
          <cell r="LA121">
            <v>0</v>
          </cell>
          <cell r="LB121" t="str">
            <v>(select)</v>
          </cell>
          <cell r="LC121" t="str">
            <v>Yes</v>
          </cell>
          <cell r="LD121" t="str">
            <v>Julia Morrison</v>
          </cell>
          <cell r="LE121">
            <v>42657</v>
          </cell>
          <cell r="LF121" t="str">
            <v>Yes</v>
          </cell>
          <cell r="LG121" t="str">
            <v>Bill Aujla</v>
          </cell>
          <cell r="LH121">
            <v>42657</v>
          </cell>
          <cell r="LM121">
            <v>150000</v>
          </cell>
          <cell r="LN121">
            <v>0</v>
          </cell>
          <cell r="LO121">
            <v>0</v>
          </cell>
          <cell r="LP121">
            <v>0</v>
          </cell>
          <cell r="LQ121">
            <v>0</v>
          </cell>
          <cell r="LR121">
            <v>0</v>
          </cell>
          <cell r="LS121" t="str">
            <v>2017 Capital Maintenance - Childcare Facilities</v>
          </cell>
          <cell r="LT121" t="str">
            <v>2017 Cap Mtce - Childcare Facilities</v>
          </cell>
          <cell r="LU121" t="str">
            <v>2017 Cap Mtce - Childcare Facilities</v>
          </cell>
          <cell r="LV121" t="b">
            <v>1</v>
          </cell>
          <cell r="LW121">
            <v>0</v>
          </cell>
          <cell r="LX121">
            <v>0</v>
          </cell>
          <cell r="LY121" t="str">
            <v>59</v>
          </cell>
        </row>
        <row r="122">
          <cell r="B122" t="str">
            <v>R15</v>
          </cell>
          <cell r="C122">
            <v>2017</v>
          </cell>
          <cell r="D122">
            <v>42653</v>
          </cell>
          <cell r="E122" t="str">
            <v>Real Estate &amp; Facilities Mgmt</v>
          </cell>
          <cell r="F122" t="str">
            <v>Community Services</v>
          </cell>
          <cell r="G122" t="str">
            <v>Michelle Schouls</v>
          </cell>
          <cell r="H122" t="str">
            <v>Program</v>
          </cell>
          <cell r="I122" t="str">
            <v>Capital</v>
          </cell>
          <cell r="J122" t="str">
            <v>Yes</v>
          </cell>
          <cell r="K122" t="str">
            <v>04. Community Facilities</v>
          </cell>
          <cell r="L122" t="str">
            <v>B. Social Facilities</v>
          </cell>
          <cell r="M122" t="str">
            <v>02. Renovations &amp; minor upgrades</v>
          </cell>
          <cell r="N122" t="str">
            <v>2017 Social Facilities Renos/Upgrades</v>
          </cell>
          <cell r="O122" t="str">
            <v>Yes</v>
          </cell>
          <cell r="P122" t="str">
            <v>January</v>
          </cell>
          <cell r="Q122">
            <v>2017</v>
          </cell>
          <cell r="R122" t="str">
            <v>June</v>
          </cell>
          <cell r="S122">
            <v>2018</v>
          </cell>
          <cell r="T122" t="str">
            <v>Existing asset/service</v>
          </cell>
          <cell r="U122" t="str">
            <v>No</v>
          </cell>
          <cell r="V122">
            <v>0</v>
          </cell>
          <cell r="W122" t="str">
            <v>No</v>
          </cell>
          <cell r="X122" t="str">
            <v>(select)</v>
          </cell>
          <cell r="Y122" t="str">
            <v>No</v>
          </cell>
          <cell r="Z122" t="str">
            <v>Minor renovation/upgrades to social facilities including FF&amp;E replacement. Multi-year project budget required for funding commitment for construction contracts. Projects planned for 2017 :  Gathering Place Kitchen, Food Strategy, FF&amp;E replacement for the 3 social facilities.</v>
          </cell>
          <cell r="AA122" t="str">
            <v>Furniture and equipment replacement for the 3 centres (Carnegie, Gathering Place and Evelyne Sallers).
For renovation projects: tender and construction for Gathering Place, minor renovations for 1-2 social facilties</v>
          </cell>
          <cell r="AB122" t="str">
            <v>Provide other details/comments about program/project.
4 years total $3.2M, allocated $1.0M in 2015 and $0.66M in 2016 and also $0.085M to Marpole Place Building (for kitchen).
4 years funding covers FF&amp;E replacement, kitchen upgrades (Carnegie and Gathering Place), Food Strategy and NBH. 
May re-allocate funding from Neighbourhood program to provide additional funding for Marpole Place building upgrades (TBC)</v>
          </cell>
          <cell r="AC122" t="str">
            <v xml:space="preserve">Renovation </v>
          </cell>
          <cell r="AD122" t="str">
            <v xml:space="preserve"> 1 to 2</v>
          </cell>
          <cell r="AE122" t="str">
            <v>project</v>
          </cell>
          <cell r="AF122" t="str">
            <v>FF&amp;E replacement</v>
          </cell>
          <cell r="AG122" t="str">
            <v>one</v>
          </cell>
          <cell r="AH122" t="str">
            <v>program</v>
          </cell>
          <cell r="AI122" t="str">
            <v xml:space="preserve">Studies </v>
          </cell>
          <cell r="AJ122" t="str">
            <v>1 to 2</v>
          </cell>
          <cell r="AK122" t="str">
            <v>project</v>
          </cell>
          <cell r="AL122">
            <v>0</v>
          </cell>
          <cell r="AM122">
            <v>0</v>
          </cell>
          <cell r="AN122">
            <v>0</v>
          </cell>
          <cell r="AO122">
            <v>0</v>
          </cell>
          <cell r="AP122">
            <v>0</v>
          </cell>
          <cell r="AQ122" t="str">
            <v>(select)</v>
          </cell>
          <cell r="AR122">
            <v>0</v>
          </cell>
          <cell r="AS122">
            <v>0</v>
          </cell>
          <cell r="AT122">
            <v>0</v>
          </cell>
          <cell r="AU122">
            <v>0</v>
          </cell>
          <cell r="AV122">
            <v>0</v>
          </cell>
          <cell r="AW122" t="str">
            <v>(select)</v>
          </cell>
          <cell r="AX122">
            <v>0</v>
          </cell>
          <cell r="AY122">
            <v>0</v>
          </cell>
          <cell r="AZ122">
            <v>0</v>
          </cell>
          <cell r="BA122">
            <v>0</v>
          </cell>
          <cell r="BB122">
            <v>0</v>
          </cell>
          <cell r="BC122" t="str">
            <v>(select)</v>
          </cell>
          <cell r="BD122">
            <v>0</v>
          </cell>
          <cell r="BE122">
            <v>0</v>
          </cell>
          <cell r="BF122">
            <v>0</v>
          </cell>
          <cell r="BG122">
            <v>0</v>
          </cell>
          <cell r="BH122">
            <v>0</v>
          </cell>
          <cell r="BI122" t="str">
            <v>Yes</v>
          </cell>
          <cell r="BJ122">
            <v>120000</v>
          </cell>
          <cell r="BK122">
            <v>0</v>
          </cell>
          <cell r="BL122">
            <v>30000</v>
          </cell>
          <cell r="BM122">
            <v>40000</v>
          </cell>
          <cell r="BN122">
            <v>50000</v>
          </cell>
          <cell r="BO122" t="str">
            <v>Yes</v>
          </cell>
          <cell r="BP122">
            <v>50000</v>
          </cell>
          <cell r="BQ122">
            <v>10000</v>
          </cell>
          <cell r="BR122">
            <v>15000</v>
          </cell>
          <cell r="BS122">
            <v>15000</v>
          </cell>
          <cell r="BT122">
            <v>10000</v>
          </cell>
          <cell r="BU122">
            <v>0</v>
          </cell>
          <cell r="BV122">
            <v>0</v>
          </cell>
          <cell r="BW122">
            <v>0</v>
          </cell>
          <cell r="BX122">
            <v>0</v>
          </cell>
          <cell r="BY122">
            <v>0</v>
          </cell>
          <cell r="BZ122">
            <v>10000</v>
          </cell>
          <cell r="CA122">
            <v>2500</v>
          </cell>
          <cell r="CB122">
            <v>2500</v>
          </cell>
          <cell r="CC122">
            <v>2500</v>
          </cell>
          <cell r="CD122">
            <v>2500</v>
          </cell>
          <cell r="CE122" t="str">
            <v>(select)</v>
          </cell>
          <cell r="CF122">
            <v>0</v>
          </cell>
          <cell r="CG122">
            <v>0</v>
          </cell>
          <cell r="CH122">
            <v>0</v>
          </cell>
          <cell r="CI122">
            <v>0</v>
          </cell>
          <cell r="CJ122">
            <v>0</v>
          </cell>
          <cell r="CK122">
            <v>20000</v>
          </cell>
          <cell r="CL122">
            <v>0</v>
          </cell>
          <cell r="CM122">
            <v>5000</v>
          </cell>
          <cell r="CN122">
            <v>5000</v>
          </cell>
          <cell r="CO122">
            <v>10000</v>
          </cell>
          <cell r="CP122">
            <v>200000</v>
          </cell>
          <cell r="CQ122">
            <v>12500</v>
          </cell>
          <cell r="CR122">
            <v>52500</v>
          </cell>
          <cell r="CS122">
            <v>62500</v>
          </cell>
          <cell r="CT122">
            <v>72500</v>
          </cell>
          <cell r="CU122">
            <v>0</v>
          </cell>
          <cell r="CV122">
            <v>0</v>
          </cell>
          <cell r="CW122">
            <v>0</v>
          </cell>
          <cell r="CX122">
            <v>0</v>
          </cell>
          <cell r="CY122">
            <v>0</v>
          </cell>
          <cell r="CZ122" t="str">
            <v>(select)</v>
          </cell>
          <cell r="DA122">
            <v>0</v>
          </cell>
          <cell r="DB122">
            <v>0</v>
          </cell>
          <cell r="DC122">
            <v>0</v>
          </cell>
          <cell r="DD122">
            <v>0</v>
          </cell>
          <cell r="DE122">
            <v>0</v>
          </cell>
          <cell r="DF122" t="str">
            <v>(select)</v>
          </cell>
          <cell r="DG122">
            <v>0</v>
          </cell>
          <cell r="DH122">
            <v>0</v>
          </cell>
          <cell r="DI122">
            <v>0</v>
          </cell>
          <cell r="DJ122">
            <v>0</v>
          </cell>
          <cell r="DK122">
            <v>0</v>
          </cell>
          <cell r="DL122" t="str">
            <v>(select)</v>
          </cell>
          <cell r="DM122">
            <v>0</v>
          </cell>
          <cell r="DN122">
            <v>0</v>
          </cell>
          <cell r="DO122">
            <v>0</v>
          </cell>
          <cell r="DP122">
            <v>0</v>
          </cell>
          <cell r="DQ122">
            <v>0</v>
          </cell>
          <cell r="DR122" t="str">
            <v>Yes</v>
          </cell>
          <cell r="DS122">
            <v>550000</v>
          </cell>
          <cell r="DT122">
            <v>430000</v>
          </cell>
          <cell r="DU122">
            <v>0</v>
          </cell>
          <cell r="DV122">
            <v>0</v>
          </cell>
          <cell r="DW122">
            <v>0</v>
          </cell>
          <cell r="DX122" t="str">
            <v>Yes</v>
          </cell>
          <cell r="DY122">
            <v>100000</v>
          </cell>
          <cell r="DZ122">
            <v>50000</v>
          </cell>
          <cell r="EA122">
            <v>0</v>
          </cell>
          <cell r="EB122">
            <v>0</v>
          </cell>
          <cell r="EC122">
            <v>0</v>
          </cell>
          <cell r="ED122">
            <v>0</v>
          </cell>
          <cell r="EE122">
            <v>0</v>
          </cell>
          <cell r="EF122">
            <v>0</v>
          </cell>
          <cell r="EG122">
            <v>0</v>
          </cell>
          <cell r="EH122">
            <v>0</v>
          </cell>
          <cell r="EI122">
            <v>20000</v>
          </cell>
          <cell r="EJ122">
            <v>10000</v>
          </cell>
          <cell r="EK122">
            <v>0</v>
          </cell>
          <cell r="EL122">
            <v>0</v>
          </cell>
          <cell r="EM122">
            <v>0</v>
          </cell>
          <cell r="EN122" t="str">
            <v>(select)</v>
          </cell>
          <cell r="EO122">
            <v>0</v>
          </cell>
          <cell r="EP122">
            <v>0</v>
          </cell>
          <cell r="EQ122">
            <v>0</v>
          </cell>
          <cell r="ER122">
            <v>0</v>
          </cell>
          <cell r="ES122">
            <v>0</v>
          </cell>
          <cell r="ET122">
            <v>80000</v>
          </cell>
          <cell r="EU122">
            <v>60000</v>
          </cell>
          <cell r="EV122">
            <v>0</v>
          </cell>
          <cell r="EW122">
            <v>0</v>
          </cell>
          <cell r="EX122">
            <v>0</v>
          </cell>
          <cell r="EY122">
            <v>750000</v>
          </cell>
          <cell r="EZ122">
            <v>550000</v>
          </cell>
          <cell r="FA122">
            <v>0</v>
          </cell>
          <cell r="FB122">
            <v>0</v>
          </cell>
          <cell r="FC122">
            <v>0</v>
          </cell>
          <cell r="FD122">
            <v>0</v>
          </cell>
          <cell r="FE122">
            <v>0</v>
          </cell>
          <cell r="FF122">
            <v>0</v>
          </cell>
          <cell r="FG122">
            <v>0</v>
          </cell>
          <cell r="FH122">
            <v>550000</v>
          </cell>
          <cell r="FI122">
            <v>100000</v>
          </cell>
          <cell r="FJ122">
            <v>0</v>
          </cell>
          <cell r="FK122">
            <v>20000</v>
          </cell>
          <cell r="FL122">
            <v>0</v>
          </cell>
          <cell r="FM122">
            <v>80000</v>
          </cell>
          <cell r="FN122">
            <v>750000</v>
          </cell>
          <cell r="FO122">
            <v>993800</v>
          </cell>
          <cell r="FP122" t="str">
            <v>Estimate (possibility of variance &lt;25%)</v>
          </cell>
          <cell r="FQ122" t="str">
            <v>Provide any additional comments relating to the program/project budget.
Has about $1.0M carry forward to cover continuing projects and/or for re-allocation to Marpole Place Building Upgrades (tbd).</v>
          </cell>
          <cell r="FR122">
            <v>0</v>
          </cell>
          <cell r="FS122">
            <v>0</v>
          </cell>
          <cell r="FT122">
            <v>0</v>
          </cell>
          <cell r="FU122">
            <v>0</v>
          </cell>
          <cell r="FV122">
            <v>0</v>
          </cell>
          <cell r="FW122">
            <v>0</v>
          </cell>
          <cell r="FX122" t="str">
            <v>(select)</v>
          </cell>
          <cell r="FY122">
            <v>0</v>
          </cell>
          <cell r="FZ122">
            <v>0</v>
          </cell>
          <cell r="GA122">
            <v>0</v>
          </cell>
          <cell r="GB122">
            <v>0</v>
          </cell>
          <cell r="GC122">
            <v>0</v>
          </cell>
          <cell r="GD122">
            <v>0</v>
          </cell>
          <cell r="GE122" t="str">
            <v>(select)</v>
          </cell>
          <cell r="GF122">
            <v>0</v>
          </cell>
          <cell r="GG122">
            <v>0</v>
          </cell>
          <cell r="GH122">
            <v>0</v>
          </cell>
          <cell r="GI122">
            <v>0</v>
          </cell>
          <cell r="GJ122">
            <v>0</v>
          </cell>
          <cell r="GK122">
            <v>0</v>
          </cell>
          <cell r="GL122" t="str">
            <v>(select)</v>
          </cell>
          <cell r="GM122">
            <v>0</v>
          </cell>
          <cell r="GN122">
            <v>0</v>
          </cell>
          <cell r="GO122">
            <v>0</v>
          </cell>
          <cell r="GP122">
            <v>0</v>
          </cell>
          <cell r="GQ122">
            <v>0</v>
          </cell>
          <cell r="GR122">
            <v>0</v>
          </cell>
          <cell r="GS122" t="str">
            <v>(select)</v>
          </cell>
          <cell r="GT122">
            <v>0</v>
          </cell>
          <cell r="GU122">
            <v>0</v>
          </cell>
          <cell r="GV122">
            <v>0</v>
          </cell>
          <cell r="GW122">
            <v>0</v>
          </cell>
          <cell r="GX122">
            <v>0</v>
          </cell>
          <cell r="GY122">
            <v>0</v>
          </cell>
          <cell r="GZ122">
            <v>0</v>
          </cell>
          <cell r="HA122">
            <v>0</v>
          </cell>
          <cell r="HB122">
            <v>0</v>
          </cell>
          <cell r="HC122">
            <v>0</v>
          </cell>
          <cell r="HD122">
            <v>0</v>
          </cell>
          <cell r="HE122">
            <v>0</v>
          </cell>
          <cell r="HF122">
            <v>0</v>
          </cell>
          <cell r="HG122">
            <v>0</v>
          </cell>
          <cell r="HH122">
            <v>0</v>
          </cell>
          <cell r="HI122">
            <v>0</v>
          </cell>
          <cell r="HJ122">
            <v>0</v>
          </cell>
          <cell r="HK122">
            <v>0</v>
          </cell>
          <cell r="HL122" t="str">
            <v>(select)</v>
          </cell>
          <cell r="HM122">
            <v>0</v>
          </cell>
          <cell r="HN122">
            <v>0</v>
          </cell>
          <cell r="HO122">
            <v>0</v>
          </cell>
          <cell r="HP122">
            <v>0</v>
          </cell>
          <cell r="HQ122">
            <v>0</v>
          </cell>
          <cell r="HR122">
            <v>0</v>
          </cell>
          <cell r="HS122" t="str">
            <v>(select)</v>
          </cell>
          <cell r="HT122">
            <v>0</v>
          </cell>
          <cell r="HU122">
            <v>0</v>
          </cell>
          <cell r="HV122">
            <v>0</v>
          </cell>
          <cell r="HW122">
            <v>0</v>
          </cell>
          <cell r="HX122">
            <v>0</v>
          </cell>
          <cell r="HY122">
            <v>0</v>
          </cell>
          <cell r="HZ122" t="str">
            <v>(select)</v>
          </cell>
          <cell r="IA122">
            <v>0</v>
          </cell>
          <cell r="IB122">
            <v>0</v>
          </cell>
          <cell r="IC122">
            <v>0</v>
          </cell>
          <cell r="ID122">
            <v>0</v>
          </cell>
          <cell r="IE122">
            <v>0</v>
          </cell>
          <cell r="IF122">
            <v>0</v>
          </cell>
          <cell r="IG122" t="str">
            <v>(select)</v>
          </cell>
          <cell r="IH122">
            <v>0</v>
          </cell>
          <cell r="II122">
            <v>0</v>
          </cell>
          <cell r="IJ122">
            <v>0</v>
          </cell>
          <cell r="IK122">
            <v>0</v>
          </cell>
          <cell r="IL122">
            <v>0</v>
          </cell>
          <cell r="IM122">
            <v>0</v>
          </cell>
          <cell r="IN122">
            <v>0</v>
          </cell>
          <cell r="IO122">
            <v>0</v>
          </cell>
          <cell r="IP122">
            <v>0</v>
          </cell>
          <cell r="IQ122">
            <v>0</v>
          </cell>
          <cell r="IR122">
            <v>0</v>
          </cell>
          <cell r="IS122">
            <v>0</v>
          </cell>
          <cell r="IT122">
            <v>0</v>
          </cell>
          <cell r="IU122">
            <v>0</v>
          </cell>
          <cell r="IV122">
            <v>0</v>
          </cell>
          <cell r="IW122">
            <v>0</v>
          </cell>
          <cell r="IX122">
            <v>0</v>
          </cell>
          <cell r="IY122">
            <v>0</v>
          </cell>
          <cell r="IZ122" t="str">
            <v>No impact on operating budget</v>
          </cell>
          <cell r="JA122">
            <v>750000</v>
          </cell>
          <cell r="JB122" t="str">
            <v xml:space="preserve">  (select)</v>
          </cell>
          <cell r="JC122">
            <v>0</v>
          </cell>
          <cell r="JD122" t="str">
            <v xml:space="preserve">  (select)</v>
          </cell>
          <cell r="JE122">
            <v>0</v>
          </cell>
          <cell r="JF122" t="str">
            <v xml:space="preserve">  (select)</v>
          </cell>
          <cell r="JG122">
            <v>0</v>
          </cell>
          <cell r="JH122">
            <v>0</v>
          </cell>
          <cell r="JI122">
            <v>750000</v>
          </cell>
          <cell r="JJ122">
            <v>0</v>
          </cell>
          <cell r="JK122">
            <v>0</v>
          </cell>
          <cell r="JL122">
            <v>750000</v>
          </cell>
          <cell r="JM122">
            <v>0</v>
          </cell>
          <cell r="JN122">
            <v>0</v>
          </cell>
          <cell r="JO122">
            <v>0</v>
          </cell>
          <cell r="JP122">
            <v>0</v>
          </cell>
          <cell r="JQ122">
            <v>0</v>
          </cell>
          <cell r="JR122">
            <v>0</v>
          </cell>
          <cell r="JS122">
            <v>0</v>
          </cell>
          <cell r="JT122">
            <v>0</v>
          </cell>
          <cell r="JU122">
            <v>750000</v>
          </cell>
          <cell r="JV122">
            <v>200000</v>
          </cell>
          <cell r="JW122">
            <v>0</v>
          </cell>
          <cell r="JX122">
            <v>0</v>
          </cell>
          <cell r="JY122">
            <v>0</v>
          </cell>
          <cell r="JZ122">
            <v>0</v>
          </cell>
          <cell r="KA122">
            <v>200000</v>
          </cell>
          <cell r="KB122">
            <v>0</v>
          </cell>
          <cell r="KC122">
            <v>0</v>
          </cell>
          <cell r="KD122">
            <v>200000</v>
          </cell>
          <cell r="KE122">
            <v>0</v>
          </cell>
          <cell r="KF122">
            <v>0</v>
          </cell>
          <cell r="KG122">
            <v>0</v>
          </cell>
          <cell r="KH122">
            <v>0</v>
          </cell>
          <cell r="KI122">
            <v>0</v>
          </cell>
          <cell r="KJ122">
            <v>0</v>
          </cell>
          <cell r="KK122">
            <v>0</v>
          </cell>
          <cell r="KL122">
            <v>0</v>
          </cell>
          <cell r="KM122">
            <v>200000</v>
          </cell>
          <cell r="KN122" t="str">
            <v>(select)</v>
          </cell>
          <cell r="KO122">
            <v>0</v>
          </cell>
          <cell r="KP122" t="str">
            <v>(select)</v>
          </cell>
          <cell r="KQ122">
            <v>0</v>
          </cell>
          <cell r="KR122" t="str">
            <v>(select)</v>
          </cell>
          <cell r="KS122">
            <v>0</v>
          </cell>
          <cell r="KT122" t="str">
            <v>Source of funds for Value Proposition (e.g. Capital Plan Program)</v>
          </cell>
          <cell r="KU122" t="str">
            <v>Provide applicable source of funds comments (e.g. which area specific DCL, which reserve etc).</v>
          </cell>
          <cell r="KV122">
            <v>0</v>
          </cell>
          <cell r="KW122">
            <v>0</v>
          </cell>
          <cell r="KX122" t="str">
            <v>(select)</v>
          </cell>
          <cell r="KY122">
            <v>0</v>
          </cell>
          <cell r="KZ122" t="str">
            <v>(select)</v>
          </cell>
          <cell r="LA122">
            <v>0</v>
          </cell>
          <cell r="LB122" t="str">
            <v>(select)</v>
          </cell>
          <cell r="LC122" t="str">
            <v>Yes</v>
          </cell>
          <cell r="LD122" t="str">
            <v>Julia Morrison</v>
          </cell>
          <cell r="LE122">
            <v>42657</v>
          </cell>
          <cell r="LF122" t="str">
            <v>Yes</v>
          </cell>
          <cell r="LG122" t="str">
            <v>Bill Aujla</v>
          </cell>
          <cell r="LH122">
            <v>42657</v>
          </cell>
          <cell r="LM122">
            <v>750000</v>
          </cell>
          <cell r="LN122">
            <v>0</v>
          </cell>
          <cell r="LO122">
            <v>0</v>
          </cell>
          <cell r="LP122">
            <v>0</v>
          </cell>
          <cell r="LQ122">
            <v>0</v>
          </cell>
          <cell r="LR122">
            <v>0</v>
          </cell>
          <cell r="LS122" t="str">
            <v>2017 Social Facilities Renovations &amp; Upgrades</v>
          </cell>
          <cell r="LT122" t="str">
            <v>2017 Social Facilities Renos/Upgrades</v>
          </cell>
          <cell r="LU122" t="str">
            <v>2017 Social Facilities Renos/Upgrades</v>
          </cell>
          <cell r="LV122" t="b">
            <v>1</v>
          </cell>
          <cell r="LW122">
            <v>0</v>
          </cell>
          <cell r="LX122">
            <v>0</v>
          </cell>
          <cell r="LY122" t="str">
            <v>74</v>
          </cell>
        </row>
        <row r="123">
          <cell r="B123" t="str">
            <v>R16</v>
          </cell>
          <cell r="C123">
            <v>2017</v>
          </cell>
          <cell r="D123">
            <v>42653</v>
          </cell>
          <cell r="E123" t="str">
            <v>Real Estate &amp; Facilities Mgmt</v>
          </cell>
          <cell r="F123" t="str">
            <v>Community Services</v>
          </cell>
          <cell r="G123" t="str">
            <v>Michelle Schouls</v>
          </cell>
          <cell r="H123" t="str">
            <v>Program</v>
          </cell>
          <cell r="I123" t="str">
            <v>Capital</v>
          </cell>
          <cell r="J123" t="str">
            <v>Yes</v>
          </cell>
          <cell r="K123" t="str">
            <v>04. Community Facilities</v>
          </cell>
          <cell r="L123" t="str">
            <v>C. Cultural Facilities</v>
          </cell>
          <cell r="M123" t="str">
            <v>02. Renovations &amp; minor upgrades</v>
          </cell>
          <cell r="N123" t="str">
            <v>2017 Cultural Facilities Renos/Upgrades</v>
          </cell>
          <cell r="O123" t="str">
            <v>No</v>
          </cell>
          <cell r="P123" t="str">
            <v>January</v>
          </cell>
          <cell r="Q123">
            <v>2017</v>
          </cell>
          <cell r="R123" t="str">
            <v>December</v>
          </cell>
          <cell r="S123">
            <v>2017</v>
          </cell>
          <cell r="T123" t="str">
            <v>Existing asset/service</v>
          </cell>
          <cell r="U123" t="str">
            <v>No</v>
          </cell>
          <cell r="V123">
            <v>0</v>
          </cell>
          <cell r="W123" t="str">
            <v>No</v>
          </cell>
          <cell r="X123" t="str">
            <v>(select)</v>
          </cell>
          <cell r="Y123" t="str">
            <v>No</v>
          </cell>
          <cell r="Z123" t="str">
            <v>Minor renovation/upgrades to cultural facilities including FF&amp;E replacement.  Project planned for 2017 : QET Landscape and Irrigation project, QET Bar Upgrades</v>
          </cell>
          <cell r="AA123" t="str">
            <v xml:space="preserve">For renovation projects : Request for Proposal for design consulting, tendering and construction.
</v>
          </cell>
          <cell r="AB123" t="str">
            <v xml:space="preserve">Provide other details/comments about program/project.
4 years total $1.5M, allocated $0.75M in 2015 and $0.3M in 2016.
</v>
          </cell>
          <cell r="AC123" t="str">
            <v xml:space="preserve">Renovation </v>
          </cell>
          <cell r="AD123" t="str">
            <v xml:space="preserve"> 1 to 2</v>
          </cell>
          <cell r="AE123" t="str">
            <v>project</v>
          </cell>
          <cell r="AF123" t="str">
            <v>FF&amp;E replacement</v>
          </cell>
          <cell r="AG123" t="str">
            <v>one</v>
          </cell>
          <cell r="AH123" t="str">
            <v>program</v>
          </cell>
          <cell r="AI123">
            <v>0</v>
          </cell>
          <cell r="AJ123">
            <v>0</v>
          </cell>
          <cell r="AK123">
            <v>0</v>
          </cell>
          <cell r="AL123">
            <v>0</v>
          </cell>
          <cell r="AM123">
            <v>0</v>
          </cell>
          <cell r="AN123">
            <v>0</v>
          </cell>
          <cell r="AO123">
            <v>0</v>
          </cell>
          <cell r="AP123">
            <v>0</v>
          </cell>
          <cell r="AQ123" t="str">
            <v>(select)</v>
          </cell>
          <cell r="AR123">
            <v>0</v>
          </cell>
          <cell r="AS123">
            <v>0</v>
          </cell>
          <cell r="AT123">
            <v>0</v>
          </cell>
          <cell r="AU123">
            <v>0</v>
          </cell>
          <cell r="AV123">
            <v>0</v>
          </cell>
          <cell r="AW123" t="str">
            <v>(select)</v>
          </cell>
          <cell r="AX123">
            <v>0</v>
          </cell>
          <cell r="AY123">
            <v>0</v>
          </cell>
          <cell r="AZ123">
            <v>0</v>
          </cell>
          <cell r="BA123">
            <v>0</v>
          </cell>
          <cell r="BB123">
            <v>0</v>
          </cell>
          <cell r="BC123" t="str">
            <v>(select)</v>
          </cell>
          <cell r="BD123">
            <v>0</v>
          </cell>
          <cell r="BE123">
            <v>0</v>
          </cell>
          <cell r="BF123">
            <v>0</v>
          </cell>
          <cell r="BG123">
            <v>0</v>
          </cell>
          <cell r="BH123">
            <v>0</v>
          </cell>
          <cell r="BI123" t="str">
            <v>Yes</v>
          </cell>
          <cell r="BJ123">
            <v>180000</v>
          </cell>
          <cell r="BK123">
            <v>0</v>
          </cell>
          <cell r="BL123">
            <v>30000</v>
          </cell>
          <cell r="BM123">
            <v>75000</v>
          </cell>
          <cell r="BN123">
            <v>75000</v>
          </cell>
          <cell r="BO123" t="str">
            <v>Yes</v>
          </cell>
          <cell r="BP123">
            <v>20000</v>
          </cell>
          <cell r="BQ123">
            <v>5000</v>
          </cell>
          <cell r="BR123">
            <v>8000</v>
          </cell>
          <cell r="BS123">
            <v>4000</v>
          </cell>
          <cell r="BT123">
            <v>3000</v>
          </cell>
          <cell r="BU123">
            <v>0</v>
          </cell>
          <cell r="BV123">
            <v>0</v>
          </cell>
          <cell r="BW123">
            <v>0</v>
          </cell>
          <cell r="BX123">
            <v>0</v>
          </cell>
          <cell r="BY123">
            <v>0</v>
          </cell>
          <cell r="BZ123">
            <v>10000</v>
          </cell>
          <cell r="CA123">
            <v>2500</v>
          </cell>
          <cell r="CB123">
            <v>2500</v>
          </cell>
          <cell r="CC123">
            <v>2500</v>
          </cell>
          <cell r="CD123">
            <v>2500</v>
          </cell>
          <cell r="CE123" t="str">
            <v>(select)</v>
          </cell>
          <cell r="CF123">
            <v>0</v>
          </cell>
          <cell r="CG123">
            <v>0</v>
          </cell>
          <cell r="CH123">
            <v>0</v>
          </cell>
          <cell r="CI123">
            <v>0</v>
          </cell>
          <cell r="CJ123">
            <v>0</v>
          </cell>
          <cell r="CK123">
            <v>40000</v>
          </cell>
          <cell r="CL123">
            <v>0</v>
          </cell>
          <cell r="CM123">
            <v>10000</v>
          </cell>
          <cell r="CN123">
            <v>15000</v>
          </cell>
          <cell r="CO123">
            <v>15000</v>
          </cell>
          <cell r="CP123">
            <v>250000</v>
          </cell>
          <cell r="CQ123">
            <v>7500</v>
          </cell>
          <cell r="CR123">
            <v>50500</v>
          </cell>
          <cell r="CS123">
            <v>96500</v>
          </cell>
          <cell r="CT123">
            <v>95500</v>
          </cell>
          <cell r="CU123">
            <v>0</v>
          </cell>
          <cell r="CV123">
            <v>0</v>
          </cell>
          <cell r="CW123">
            <v>0</v>
          </cell>
          <cell r="CX123">
            <v>0</v>
          </cell>
          <cell r="CY123">
            <v>0</v>
          </cell>
          <cell r="CZ123" t="str">
            <v>(select)</v>
          </cell>
          <cell r="DA123">
            <v>0</v>
          </cell>
          <cell r="DB123">
            <v>0</v>
          </cell>
          <cell r="DC123">
            <v>0</v>
          </cell>
          <cell r="DD123">
            <v>0</v>
          </cell>
          <cell r="DE123">
            <v>0</v>
          </cell>
          <cell r="DF123" t="str">
            <v>(select)</v>
          </cell>
          <cell r="DG123">
            <v>0</v>
          </cell>
          <cell r="DH123">
            <v>0</v>
          </cell>
          <cell r="DI123">
            <v>0</v>
          </cell>
          <cell r="DJ123">
            <v>0</v>
          </cell>
          <cell r="DK123">
            <v>0</v>
          </cell>
          <cell r="DL123" t="str">
            <v>(select)</v>
          </cell>
          <cell r="DM123">
            <v>0</v>
          </cell>
          <cell r="DN123">
            <v>0</v>
          </cell>
          <cell r="DO123">
            <v>0</v>
          </cell>
          <cell r="DP123">
            <v>0</v>
          </cell>
          <cell r="DQ123">
            <v>0</v>
          </cell>
          <cell r="DR123" t="str">
            <v>(select)</v>
          </cell>
          <cell r="DS123">
            <v>180000</v>
          </cell>
          <cell r="DT123">
            <v>0</v>
          </cell>
          <cell r="DU123">
            <v>0</v>
          </cell>
          <cell r="DV123">
            <v>0</v>
          </cell>
          <cell r="DW123">
            <v>0</v>
          </cell>
          <cell r="DX123" t="str">
            <v>(select)</v>
          </cell>
          <cell r="DY123">
            <v>20000</v>
          </cell>
          <cell r="DZ123">
            <v>0</v>
          </cell>
          <cell r="EA123">
            <v>0</v>
          </cell>
          <cell r="EB123">
            <v>0</v>
          </cell>
          <cell r="EC123">
            <v>0</v>
          </cell>
          <cell r="ED123">
            <v>0</v>
          </cell>
          <cell r="EE123">
            <v>0</v>
          </cell>
          <cell r="EF123">
            <v>0</v>
          </cell>
          <cell r="EG123">
            <v>0</v>
          </cell>
          <cell r="EH123">
            <v>0</v>
          </cell>
          <cell r="EI123">
            <v>10000</v>
          </cell>
          <cell r="EJ123">
            <v>0</v>
          </cell>
          <cell r="EK123">
            <v>0</v>
          </cell>
          <cell r="EL123">
            <v>0</v>
          </cell>
          <cell r="EM123">
            <v>0</v>
          </cell>
          <cell r="EN123" t="str">
            <v>(select)</v>
          </cell>
          <cell r="EO123">
            <v>0</v>
          </cell>
          <cell r="EP123">
            <v>0</v>
          </cell>
          <cell r="EQ123">
            <v>0</v>
          </cell>
          <cell r="ER123">
            <v>0</v>
          </cell>
          <cell r="ES123">
            <v>0</v>
          </cell>
          <cell r="ET123">
            <v>40000</v>
          </cell>
          <cell r="EU123">
            <v>0</v>
          </cell>
          <cell r="EV123">
            <v>0</v>
          </cell>
          <cell r="EW123">
            <v>0</v>
          </cell>
          <cell r="EX123">
            <v>0</v>
          </cell>
          <cell r="EY123">
            <v>250000</v>
          </cell>
          <cell r="EZ123">
            <v>0</v>
          </cell>
          <cell r="FA123">
            <v>0</v>
          </cell>
          <cell r="FB123">
            <v>0</v>
          </cell>
          <cell r="FC123">
            <v>0</v>
          </cell>
          <cell r="FD123">
            <v>0</v>
          </cell>
          <cell r="FE123">
            <v>0</v>
          </cell>
          <cell r="FF123">
            <v>0</v>
          </cell>
          <cell r="FG123">
            <v>0</v>
          </cell>
          <cell r="FH123">
            <v>180000</v>
          </cell>
          <cell r="FI123">
            <v>20000</v>
          </cell>
          <cell r="FJ123">
            <v>0</v>
          </cell>
          <cell r="FK123">
            <v>10000</v>
          </cell>
          <cell r="FL123">
            <v>0</v>
          </cell>
          <cell r="FM123">
            <v>40000</v>
          </cell>
          <cell r="FN123">
            <v>250000</v>
          </cell>
          <cell r="FO123">
            <v>307600</v>
          </cell>
          <cell r="FP123" t="str">
            <v>Estimate (possibility of variance &lt;25%)</v>
          </cell>
          <cell r="FQ123" t="str">
            <v>Provide any additional comments relating to the program/project budget.
Has about $0.3M carry forward to cover continuing projects (e.g. Orpheum catwalk, Joy Kogawa House Repairs)</v>
          </cell>
          <cell r="FR123">
            <v>0</v>
          </cell>
          <cell r="FS123">
            <v>0</v>
          </cell>
          <cell r="FT123">
            <v>0</v>
          </cell>
          <cell r="FU123">
            <v>0</v>
          </cell>
          <cell r="FV123">
            <v>0</v>
          </cell>
          <cell r="FW123">
            <v>0</v>
          </cell>
          <cell r="FX123" t="str">
            <v>(select)</v>
          </cell>
          <cell r="FY123">
            <v>0</v>
          </cell>
          <cell r="FZ123">
            <v>0</v>
          </cell>
          <cell r="GA123">
            <v>0</v>
          </cell>
          <cell r="GB123">
            <v>0</v>
          </cell>
          <cell r="GC123">
            <v>0</v>
          </cell>
          <cell r="GD123">
            <v>0</v>
          </cell>
          <cell r="GE123" t="str">
            <v>(select)</v>
          </cell>
          <cell r="GF123">
            <v>0</v>
          </cell>
          <cell r="GG123">
            <v>0</v>
          </cell>
          <cell r="GH123">
            <v>0</v>
          </cell>
          <cell r="GI123">
            <v>0</v>
          </cell>
          <cell r="GJ123">
            <v>0</v>
          </cell>
          <cell r="GK123">
            <v>0</v>
          </cell>
          <cell r="GL123" t="str">
            <v>(select)</v>
          </cell>
          <cell r="GM123">
            <v>0</v>
          </cell>
          <cell r="GN123">
            <v>0</v>
          </cell>
          <cell r="GO123">
            <v>0</v>
          </cell>
          <cell r="GP123">
            <v>0</v>
          </cell>
          <cell r="GQ123">
            <v>0</v>
          </cell>
          <cell r="GR123">
            <v>0</v>
          </cell>
          <cell r="GS123" t="str">
            <v>(select)</v>
          </cell>
          <cell r="GT123">
            <v>0</v>
          </cell>
          <cell r="GU123">
            <v>0</v>
          </cell>
          <cell r="GV123">
            <v>0</v>
          </cell>
          <cell r="GW123">
            <v>0</v>
          </cell>
          <cell r="GX123">
            <v>0</v>
          </cell>
          <cell r="GY123">
            <v>0</v>
          </cell>
          <cell r="GZ123">
            <v>0</v>
          </cell>
          <cell r="HA123">
            <v>0</v>
          </cell>
          <cell r="HB123">
            <v>0</v>
          </cell>
          <cell r="HC123">
            <v>0</v>
          </cell>
          <cell r="HD123">
            <v>0</v>
          </cell>
          <cell r="HE123">
            <v>0</v>
          </cell>
          <cell r="HF123">
            <v>0</v>
          </cell>
          <cell r="HG123">
            <v>0</v>
          </cell>
          <cell r="HH123">
            <v>0</v>
          </cell>
          <cell r="HI123">
            <v>0</v>
          </cell>
          <cell r="HJ123">
            <v>0</v>
          </cell>
          <cell r="HK123">
            <v>0</v>
          </cell>
          <cell r="HL123" t="str">
            <v>(select)</v>
          </cell>
          <cell r="HM123">
            <v>0</v>
          </cell>
          <cell r="HN123">
            <v>0</v>
          </cell>
          <cell r="HO123">
            <v>0</v>
          </cell>
          <cell r="HP123">
            <v>0</v>
          </cell>
          <cell r="HQ123">
            <v>0</v>
          </cell>
          <cell r="HR123">
            <v>0</v>
          </cell>
          <cell r="HS123" t="str">
            <v>(select)</v>
          </cell>
          <cell r="HT123">
            <v>0</v>
          </cell>
          <cell r="HU123">
            <v>0</v>
          </cell>
          <cell r="HV123">
            <v>0</v>
          </cell>
          <cell r="HW123">
            <v>0</v>
          </cell>
          <cell r="HX123">
            <v>0</v>
          </cell>
          <cell r="HY123">
            <v>0</v>
          </cell>
          <cell r="HZ123" t="str">
            <v>(select)</v>
          </cell>
          <cell r="IA123">
            <v>0</v>
          </cell>
          <cell r="IB123">
            <v>0</v>
          </cell>
          <cell r="IC123">
            <v>0</v>
          </cell>
          <cell r="ID123">
            <v>0</v>
          </cell>
          <cell r="IE123">
            <v>0</v>
          </cell>
          <cell r="IF123">
            <v>0</v>
          </cell>
          <cell r="IG123" t="str">
            <v>(select)</v>
          </cell>
          <cell r="IH123">
            <v>0</v>
          </cell>
          <cell r="II123">
            <v>0</v>
          </cell>
          <cell r="IJ123">
            <v>0</v>
          </cell>
          <cell r="IK123">
            <v>0</v>
          </cell>
          <cell r="IL123">
            <v>0</v>
          </cell>
          <cell r="IM123">
            <v>0</v>
          </cell>
          <cell r="IN123">
            <v>0</v>
          </cell>
          <cell r="IO123">
            <v>0</v>
          </cell>
          <cell r="IP123">
            <v>0</v>
          </cell>
          <cell r="IQ123">
            <v>0</v>
          </cell>
          <cell r="IR123">
            <v>0</v>
          </cell>
          <cell r="IS123">
            <v>0</v>
          </cell>
          <cell r="IT123">
            <v>0</v>
          </cell>
          <cell r="IU123">
            <v>0</v>
          </cell>
          <cell r="IV123">
            <v>0</v>
          </cell>
          <cell r="IW123">
            <v>0</v>
          </cell>
          <cell r="IX123">
            <v>0</v>
          </cell>
          <cell r="IY123">
            <v>0</v>
          </cell>
          <cell r="IZ123" t="str">
            <v>No impact on operating budget</v>
          </cell>
          <cell r="JA123">
            <v>250000</v>
          </cell>
          <cell r="JB123" t="str">
            <v xml:space="preserve">  (select)</v>
          </cell>
          <cell r="JC123">
            <v>0</v>
          </cell>
          <cell r="JD123" t="str">
            <v xml:space="preserve">  (select)</v>
          </cell>
          <cell r="JE123">
            <v>0</v>
          </cell>
          <cell r="JF123" t="str">
            <v xml:space="preserve">  (select)</v>
          </cell>
          <cell r="JG123">
            <v>0</v>
          </cell>
          <cell r="JH123">
            <v>0</v>
          </cell>
          <cell r="JI123">
            <v>250000</v>
          </cell>
          <cell r="JJ123">
            <v>0</v>
          </cell>
          <cell r="JK123">
            <v>0</v>
          </cell>
          <cell r="JL123">
            <v>250000</v>
          </cell>
          <cell r="JM123">
            <v>0</v>
          </cell>
          <cell r="JN123">
            <v>0</v>
          </cell>
          <cell r="JO123">
            <v>0</v>
          </cell>
          <cell r="JP123">
            <v>0</v>
          </cell>
          <cell r="JQ123">
            <v>0</v>
          </cell>
          <cell r="JR123">
            <v>0</v>
          </cell>
          <cell r="JS123">
            <v>0</v>
          </cell>
          <cell r="JT123">
            <v>0</v>
          </cell>
          <cell r="JU123">
            <v>250000</v>
          </cell>
          <cell r="JV123">
            <v>250000</v>
          </cell>
          <cell r="JW123">
            <v>0</v>
          </cell>
          <cell r="JX123">
            <v>0</v>
          </cell>
          <cell r="JY123">
            <v>0</v>
          </cell>
          <cell r="JZ123">
            <v>0</v>
          </cell>
          <cell r="KA123">
            <v>250000</v>
          </cell>
          <cell r="KB123">
            <v>0</v>
          </cell>
          <cell r="KC123">
            <v>0</v>
          </cell>
          <cell r="KD123">
            <v>250000</v>
          </cell>
          <cell r="KE123">
            <v>0</v>
          </cell>
          <cell r="KF123">
            <v>0</v>
          </cell>
          <cell r="KG123">
            <v>0</v>
          </cell>
          <cell r="KH123">
            <v>0</v>
          </cell>
          <cell r="KI123">
            <v>0</v>
          </cell>
          <cell r="KJ123">
            <v>0</v>
          </cell>
          <cell r="KK123">
            <v>0</v>
          </cell>
          <cell r="KL123">
            <v>0</v>
          </cell>
          <cell r="KM123">
            <v>250000</v>
          </cell>
          <cell r="KN123" t="str">
            <v>(select)</v>
          </cell>
          <cell r="KO123">
            <v>0</v>
          </cell>
          <cell r="KP123" t="str">
            <v>(select)</v>
          </cell>
          <cell r="KQ123">
            <v>0</v>
          </cell>
          <cell r="KR123" t="str">
            <v>(select)</v>
          </cell>
          <cell r="KS123">
            <v>0</v>
          </cell>
          <cell r="KT123" t="str">
            <v>Source of funds for Value Proposition (e.g. Capital Plan Program)</v>
          </cell>
          <cell r="KU123" t="str">
            <v>Provide applicable source of funds comments (e.g. which area specific DCL, which reserve etc).</v>
          </cell>
          <cell r="KV123">
            <v>0</v>
          </cell>
          <cell r="KW123">
            <v>0</v>
          </cell>
          <cell r="KX123" t="str">
            <v>(select)</v>
          </cell>
          <cell r="KY123">
            <v>0</v>
          </cell>
          <cell r="KZ123" t="str">
            <v>(select)</v>
          </cell>
          <cell r="LA123">
            <v>0</v>
          </cell>
          <cell r="LB123" t="str">
            <v>(select)</v>
          </cell>
          <cell r="LC123" t="str">
            <v>Yes</v>
          </cell>
          <cell r="LD123" t="str">
            <v>Julia Morrison</v>
          </cell>
          <cell r="LE123">
            <v>42657</v>
          </cell>
          <cell r="LF123" t="str">
            <v>Yes</v>
          </cell>
          <cell r="LG123" t="str">
            <v>Bill Aujla</v>
          </cell>
          <cell r="LH123">
            <v>42657</v>
          </cell>
          <cell r="LM123">
            <v>250000</v>
          </cell>
          <cell r="LN123">
            <v>0</v>
          </cell>
          <cell r="LO123">
            <v>0</v>
          </cell>
          <cell r="LP123">
            <v>0</v>
          </cell>
          <cell r="LQ123">
            <v>0</v>
          </cell>
          <cell r="LR123">
            <v>0</v>
          </cell>
          <cell r="LS123" t="str">
            <v>2017 Cultural Facilities Renovations and Upgrades</v>
          </cell>
          <cell r="LT123" t="str">
            <v>2017 Cultural Facilities Renos/Upgrades</v>
          </cell>
          <cell r="LU123" t="str">
            <v>2017 Cultural Facilities Renos/Upgrades</v>
          </cell>
          <cell r="LV123" t="b">
            <v>1</v>
          </cell>
          <cell r="LW123">
            <v>0</v>
          </cell>
          <cell r="LX123">
            <v>0</v>
          </cell>
          <cell r="LY123" t="str">
            <v>75</v>
          </cell>
        </row>
        <row r="124">
          <cell r="B124" t="str">
            <v>R17</v>
          </cell>
          <cell r="C124">
            <v>2017</v>
          </cell>
          <cell r="D124">
            <v>42653</v>
          </cell>
          <cell r="E124" t="str">
            <v>Real Estate &amp; Facilities Mgmt</v>
          </cell>
          <cell r="F124" t="str">
            <v>Public Library</v>
          </cell>
          <cell r="G124" t="str">
            <v>Michelle Schouls</v>
          </cell>
          <cell r="H124" t="str">
            <v>Program</v>
          </cell>
          <cell r="I124" t="str">
            <v>Capital</v>
          </cell>
          <cell r="J124" t="str">
            <v>Yes</v>
          </cell>
          <cell r="K124" t="str">
            <v>04. Community Facilities</v>
          </cell>
          <cell r="L124" t="str">
            <v>A. Libraries and Archives</v>
          </cell>
          <cell r="M124" t="str">
            <v>02. Renovations &amp; minor upgrades</v>
          </cell>
          <cell r="N124" t="str">
            <v>2017 Library &amp; Archives Renos/Upgrades</v>
          </cell>
          <cell r="O124" t="str">
            <v>No</v>
          </cell>
          <cell r="P124" t="str">
            <v>January</v>
          </cell>
          <cell r="Q124">
            <v>2017</v>
          </cell>
          <cell r="R124" t="str">
            <v>December</v>
          </cell>
          <cell r="S124">
            <v>2017</v>
          </cell>
          <cell r="T124" t="str">
            <v>Existing asset/service</v>
          </cell>
          <cell r="U124" t="str">
            <v>No</v>
          </cell>
          <cell r="V124">
            <v>0</v>
          </cell>
          <cell r="W124" t="str">
            <v>No</v>
          </cell>
          <cell r="X124" t="str">
            <v>(select)</v>
          </cell>
          <cell r="Y124" t="str">
            <v>No</v>
          </cell>
          <cell r="Z124" t="str">
            <v>Minor renovation/upgrades to Central library and Archives. Project planned for 2017 : Archives storage and office relocation</v>
          </cell>
          <cell r="AA124" t="str">
            <v xml:space="preserve">Design consulting and construction.
</v>
          </cell>
          <cell r="AB124" t="str">
            <v xml:space="preserve">Provide other details/comments about program/project.
4 years total $1.4M, allocated $0.4M in 2015 and $0.4M in 2016. 
Need to adjust funding source for a portion of the 2017 Budget (~$ 180K) from debenture to "Capital from Revenue" to cover leases for the temporary space for Archives). Colin is aware of this.
</v>
          </cell>
          <cell r="AC124" t="str">
            <v>Renovation &amp; tenant improvement</v>
          </cell>
          <cell r="AD124" t="str">
            <v xml:space="preserve"> 1 to 2</v>
          </cell>
          <cell r="AE124" t="str">
            <v>project</v>
          </cell>
          <cell r="AF124">
            <v>0</v>
          </cell>
          <cell r="AG124">
            <v>0</v>
          </cell>
          <cell r="AH124">
            <v>0</v>
          </cell>
          <cell r="AI124">
            <v>0</v>
          </cell>
          <cell r="AJ124">
            <v>0</v>
          </cell>
          <cell r="AK124">
            <v>0</v>
          </cell>
          <cell r="AL124">
            <v>0</v>
          </cell>
          <cell r="AM124">
            <v>0</v>
          </cell>
          <cell r="AN124">
            <v>0</v>
          </cell>
          <cell r="AO124">
            <v>0</v>
          </cell>
          <cell r="AP124">
            <v>0</v>
          </cell>
          <cell r="AQ124" t="str">
            <v>(select)</v>
          </cell>
          <cell r="AR124">
            <v>0</v>
          </cell>
          <cell r="AS124">
            <v>0</v>
          </cell>
          <cell r="AT124">
            <v>0</v>
          </cell>
          <cell r="AU124">
            <v>0</v>
          </cell>
          <cell r="AV124">
            <v>0</v>
          </cell>
          <cell r="AW124" t="str">
            <v>(select)</v>
          </cell>
          <cell r="AX124">
            <v>0</v>
          </cell>
          <cell r="AY124">
            <v>0</v>
          </cell>
          <cell r="AZ124">
            <v>0</v>
          </cell>
          <cell r="BA124">
            <v>0</v>
          </cell>
          <cell r="BB124">
            <v>0</v>
          </cell>
          <cell r="BC124" t="str">
            <v>(select)</v>
          </cell>
          <cell r="BD124">
            <v>0</v>
          </cell>
          <cell r="BE124">
            <v>0</v>
          </cell>
          <cell r="BF124">
            <v>0</v>
          </cell>
          <cell r="BG124">
            <v>0</v>
          </cell>
          <cell r="BH124">
            <v>0</v>
          </cell>
          <cell r="BI124" t="str">
            <v>Yes</v>
          </cell>
          <cell r="BJ124">
            <v>340000</v>
          </cell>
          <cell r="BK124">
            <v>140000</v>
          </cell>
          <cell r="BL124">
            <v>100000</v>
          </cell>
          <cell r="BM124">
            <v>50000</v>
          </cell>
          <cell r="BN124">
            <v>50000</v>
          </cell>
          <cell r="BO124" t="str">
            <v>No</v>
          </cell>
          <cell r="BP124">
            <v>0</v>
          </cell>
          <cell r="BQ124">
            <v>0</v>
          </cell>
          <cell r="BR124">
            <v>0</v>
          </cell>
          <cell r="BS124">
            <v>0</v>
          </cell>
          <cell r="BT124">
            <v>0</v>
          </cell>
          <cell r="BU124">
            <v>0</v>
          </cell>
          <cell r="BV124">
            <v>0</v>
          </cell>
          <cell r="BW124">
            <v>0</v>
          </cell>
          <cell r="BX124">
            <v>0</v>
          </cell>
          <cell r="BY124">
            <v>0</v>
          </cell>
          <cell r="BZ124">
            <v>15000</v>
          </cell>
          <cell r="CA124">
            <v>12000</v>
          </cell>
          <cell r="CB124">
            <v>3000</v>
          </cell>
          <cell r="CC124">
            <v>0</v>
          </cell>
          <cell r="CD124">
            <v>0</v>
          </cell>
          <cell r="CE124" t="str">
            <v>(select)</v>
          </cell>
          <cell r="CF124">
            <v>0</v>
          </cell>
          <cell r="CG124">
            <v>0</v>
          </cell>
          <cell r="CH124">
            <v>0</v>
          </cell>
          <cell r="CI124">
            <v>0</v>
          </cell>
          <cell r="CJ124">
            <v>0</v>
          </cell>
          <cell r="CK124">
            <v>45000</v>
          </cell>
          <cell r="CL124">
            <v>15000</v>
          </cell>
          <cell r="CM124">
            <v>10000</v>
          </cell>
          <cell r="CN124">
            <v>10000</v>
          </cell>
          <cell r="CO124">
            <v>10000</v>
          </cell>
          <cell r="CP124">
            <v>400000</v>
          </cell>
          <cell r="CQ124">
            <v>167000</v>
          </cell>
          <cell r="CR124">
            <v>113000</v>
          </cell>
          <cell r="CS124">
            <v>60000</v>
          </cell>
          <cell r="CT124">
            <v>60000</v>
          </cell>
          <cell r="CU124">
            <v>0</v>
          </cell>
          <cell r="CV124">
            <v>0</v>
          </cell>
          <cell r="CW124">
            <v>0</v>
          </cell>
          <cell r="CX124">
            <v>0</v>
          </cell>
          <cell r="CY124">
            <v>0</v>
          </cell>
          <cell r="CZ124" t="str">
            <v>(select)</v>
          </cell>
          <cell r="DA124">
            <v>0</v>
          </cell>
          <cell r="DB124">
            <v>0</v>
          </cell>
          <cell r="DC124">
            <v>0</v>
          </cell>
          <cell r="DD124">
            <v>0</v>
          </cell>
          <cell r="DE124">
            <v>0</v>
          </cell>
          <cell r="DF124" t="str">
            <v>(select)</v>
          </cell>
          <cell r="DG124">
            <v>0</v>
          </cell>
          <cell r="DH124">
            <v>0</v>
          </cell>
          <cell r="DI124">
            <v>0</v>
          </cell>
          <cell r="DJ124">
            <v>0</v>
          </cell>
          <cell r="DK124">
            <v>0</v>
          </cell>
          <cell r="DL124" t="str">
            <v>(select)</v>
          </cell>
          <cell r="DM124">
            <v>0</v>
          </cell>
          <cell r="DN124">
            <v>0</v>
          </cell>
          <cell r="DO124">
            <v>0</v>
          </cell>
          <cell r="DP124">
            <v>0</v>
          </cell>
          <cell r="DQ124">
            <v>0</v>
          </cell>
          <cell r="DR124" t="str">
            <v>Yes</v>
          </cell>
          <cell r="DS124">
            <v>340000</v>
          </cell>
          <cell r="DT124">
            <v>0</v>
          </cell>
          <cell r="DU124">
            <v>0</v>
          </cell>
          <cell r="DV124">
            <v>0</v>
          </cell>
          <cell r="DW124">
            <v>0</v>
          </cell>
          <cell r="DX124" t="str">
            <v>(select)</v>
          </cell>
          <cell r="DY124">
            <v>0</v>
          </cell>
          <cell r="DZ124">
            <v>0</v>
          </cell>
          <cell r="EA124">
            <v>0</v>
          </cell>
          <cell r="EB124">
            <v>0</v>
          </cell>
          <cell r="EC124">
            <v>0</v>
          </cell>
          <cell r="ED124">
            <v>0</v>
          </cell>
          <cell r="EE124">
            <v>0</v>
          </cell>
          <cell r="EF124">
            <v>0</v>
          </cell>
          <cell r="EG124">
            <v>0</v>
          </cell>
          <cell r="EH124">
            <v>0</v>
          </cell>
          <cell r="EI124">
            <v>15000</v>
          </cell>
          <cell r="EJ124">
            <v>0</v>
          </cell>
          <cell r="EK124">
            <v>0</v>
          </cell>
          <cell r="EL124">
            <v>0</v>
          </cell>
          <cell r="EM124">
            <v>0</v>
          </cell>
          <cell r="EN124" t="str">
            <v>(select)</v>
          </cell>
          <cell r="EO124">
            <v>0</v>
          </cell>
          <cell r="EP124">
            <v>0</v>
          </cell>
          <cell r="EQ124">
            <v>0</v>
          </cell>
          <cell r="ER124">
            <v>0</v>
          </cell>
          <cell r="ES124">
            <v>0</v>
          </cell>
          <cell r="ET124">
            <v>45000</v>
          </cell>
          <cell r="EU124">
            <v>0</v>
          </cell>
          <cell r="EV124">
            <v>0</v>
          </cell>
          <cell r="EW124">
            <v>0</v>
          </cell>
          <cell r="EX124">
            <v>0</v>
          </cell>
          <cell r="EY124">
            <v>400000</v>
          </cell>
          <cell r="EZ124">
            <v>0</v>
          </cell>
          <cell r="FA124">
            <v>0</v>
          </cell>
          <cell r="FB124">
            <v>0</v>
          </cell>
          <cell r="FC124">
            <v>0</v>
          </cell>
          <cell r="FD124">
            <v>0</v>
          </cell>
          <cell r="FE124">
            <v>0</v>
          </cell>
          <cell r="FF124">
            <v>0</v>
          </cell>
          <cell r="FG124">
            <v>0</v>
          </cell>
          <cell r="FH124">
            <v>340000</v>
          </cell>
          <cell r="FI124">
            <v>0</v>
          </cell>
          <cell r="FJ124">
            <v>0</v>
          </cell>
          <cell r="FK124">
            <v>15000</v>
          </cell>
          <cell r="FL124">
            <v>0</v>
          </cell>
          <cell r="FM124">
            <v>45000</v>
          </cell>
          <cell r="FN124">
            <v>400000</v>
          </cell>
          <cell r="FO124">
            <v>197900</v>
          </cell>
          <cell r="FP124" t="str">
            <v>Estimate (possibility of variance &lt;25%)</v>
          </cell>
          <cell r="FQ124" t="str">
            <v>Provide any additional comments relating to the program/project budget.
Has about $0.2M carry forward to cover continuing projects (i.e. carpet replacement at Library Square)</v>
          </cell>
          <cell r="FR124">
            <v>0</v>
          </cell>
          <cell r="FS124">
            <v>0</v>
          </cell>
          <cell r="FT124">
            <v>0</v>
          </cell>
          <cell r="FU124">
            <v>0</v>
          </cell>
          <cell r="FV124">
            <v>0</v>
          </cell>
          <cell r="FW124">
            <v>0</v>
          </cell>
          <cell r="FX124" t="str">
            <v>(select)</v>
          </cell>
          <cell r="FY124">
            <v>0</v>
          </cell>
          <cell r="FZ124">
            <v>0</v>
          </cell>
          <cell r="GA124">
            <v>0</v>
          </cell>
          <cell r="GB124">
            <v>0</v>
          </cell>
          <cell r="GC124">
            <v>0</v>
          </cell>
          <cell r="GD124">
            <v>0</v>
          </cell>
          <cell r="GE124" t="str">
            <v>(select)</v>
          </cell>
          <cell r="GF124">
            <v>0</v>
          </cell>
          <cell r="GG124">
            <v>0</v>
          </cell>
          <cell r="GH124">
            <v>0</v>
          </cell>
          <cell r="GI124">
            <v>0</v>
          </cell>
          <cell r="GJ124">
            <v>0</v>
          </cell>
          <cell r="GK124">
            <v>0</v>
          </cell>
          <cell r="GL124" t="str">
            <v>(select)</v>
          </cell>
          <cell r="GM124">
            <v>0</v>
          </cell>
          <cell r="GN124">
            <v>0</v>
          </cell>
          <cell r="GO124">
            <v>0</v>
          </cell>
          <cell r="GP124">
            <v>0</v>
          </cell>
          <cell r="GQ124">
            <v>0</v>
          </cell>
          <cell r="GR124">
            <v>0</v>
          </cell>
          <cell r="GS124" t="str">
            <v>(select)</v>
          </cell>
          <cell r="GT124">
            <v>0</v>
          </cell>
          <cell r="GU124">
            <v>0</v>
          </cell>
          <cell r="GV124">
            <v>0</v>
          </cell>
          <cell r="GW124">
            <v>0</v>
          </cell>
          <cell r="GX124">
            <v>0</v>
          </cell>
          <cell r="GY124">
            <v>0</v>
          </cell>
          <cell r="GZ124">
            <v>0</v>
          </cell>
          <cell r="HA124">
            <v>0</v>
          </cell>
          <cell r="HB124">
            <v>0</v>
          </cell>
          <cell r="HC124">
            <v>0</v>
          </cell>
          <cell r="HD124">
            <v>0</v>
          </cell>
          <cell r="HE124">
            <v>0</v>
          </cell>
          <cell r="HF124">
            <v>0</v>
          </cell>
          <cell r="HG124">
            <v>0</v>
          </cell>
          <cell r="HH124">
            <v>0</v>
          </cell>
          <cell r="HI124">
            <v>0</v>
          </cell>
          <cell r="HJ124">
            <v>0</v>
          </cell>
          <cell r="HK124">
            <v>0</v>
          </cell>
          <cell r="HL124" t="str">
            <v>(select)</v>
          </cell>
          <cell r="HM124">
            <v>0</v>
          </cell>
          <cell r="HN124">
            <v>0</v>
          </cell>
          <cell r="HO124">
            <v>0</v>
          </cell>
          <cell r="HP124">
            <v>0</v>
          </cell>
          <cell r="HQ124">
            <v>0</v>
          </cell>
          <cell r="HR124">
            <v>0</v>
          </cell>
          <cell r="HS124" t="str">
            <v>(select)</v>
          </cell>
          <cell r="HT124">
            <v>0</v>
          </cell>
          <cell r="HU124">
            <v>0</v>
          </cell>
          <cell r="HV124">
            <v>0</v>
          </cell>
          <cell r="HW124">
            <v>0</v>
          </cell>
          <cell r="HX124">
            <v>0</v>
          </cell>
          <cell r="HY124">
            <v>0</v>
          </cell>
          <cell r="HZ124" t="str">
            <v>(select)</v>
          </cell>
          <cell r="IA124">
            <v>0</v>
          </cell>
          <cell r="IB124">
            <v>0</v>
          </cell>
          <cell r="IC124">
            <v>0</v>
          </cell>
          <cell r="ID124">
            <v>0</v>
          </cell>
          <cell r="IE124">
            <v>0</v>
          </cell>
          <cell r="IF124">
            <v>0</v>
          </cell>
          <cell r="IG124" t="str">
            <v>(select)</v>
          </cell>
          <cell r="IH124">
            <v>0</v>
          </cell>
          <cell r="II124">
            <v>0</v>
          </cell>
          <cell r="IJ124">
            <v>0</v>
          </cell>
          <cell r="IK124">
            <v>0</v>
          </cell>
          <cell r="IL124">
            <v>0</v>
          </cell>
          <cell r="IM124">
            <v>0</v>
          </cell>
          <cell r="IN124">
            <v>0</v>
          </cell>
          <cell r="IO124">
            <v>0</v>
          </cell>
          <cell r="IP124">
            <v>0</v>
          </cell>
          <cell r="IQ124">
            <v>0</v>
          </cell>
          <cell r="IR124">
            <v>0</v>
          </cell>
          <cell r="IS124">
            <v>0</v>
          </cell>
          <cell r="IT124">
            <v>0</v>
          </cell>
          <cell r="IU124">
            <v>0</v>
          </cell>
          <cell r="IV124">
            <v>0</v>
          </cell>
          <cell r="IW124">
            <v>0</v>
          </cell>
          <cell r="IX124">
            <v>0</v>
          </cell>
          <cell r="IY124">
            <v>0</v>
          </cell>
          <cell r="IZ124" t="str">
            <v xml:space="preserve">No impact on operating budget. </v>
          </cell>
          <cell r="JA124">
            <v>400000</v>
          </cell>
          <cell r="JB124" t="str">
            <v xml:space="preserve">  (select)</v>
          </cell>
          <cell r="JC124">
            <v>0</v>
          </cell>
          <cell r="JD124" t="str">
            <v xml:space="preserve">  (select)</v>
          </cell>
          <cell r="JE124">
            <v>0</v>
          </cell>
          <cell r="JF124" t="str">
            <v xml:space="preserve">  (select)</v>
          </cell>
          <cell r="JG124">
            <v>0</v>
          </cell>
          <cell r="JH124">
            <v>0</v>
          </cell>
          <cell r="JI124">
            <v>400000</v>
          </cell>
          <cell r="JJ124">
            <v>0</v>
          </cell>
          <cell r="JK124">
            <v>0</v>
          </cell>
          <cell r="JL124">
            <v>400000</v>
          </cell>
          <cell r="JM124">
            <v>0</v>
          </cell>
          <cell r="JN124">
            <v>0</v>
          </cell>
          <cell r="JO124">
            <v>0</v>
          </cell>
          <cell r="JP124">
            <v>0</v>
          </cell>
          <cell r="JQ124">
            <v>0</v>
          </cell>
          <cell r="JR124">
            <v>0</v>
          </cell>
          <cell r="JS124">
            <v>0</v>
          </cell>
          <cell r="JT124">
            <v>0</v>
          </cell>
          <cell r="JU124">
            <v>400000</v>
          </cell>
          <cell r="JV124">
            <v>400000</v>
          </cell>
          <cell r="JW124">
            <v>0</v>
          </cell>
          <cell r="JX124">
            <v>0</v>
          </cell>
          <cell r="JY124">
            <v>0</v>
          </cell>
          <cell r="JZ124">
            <v>0</v>
          </cell>
          <cell r="KA124">
            <v>400000</v>
          </cell>
          <cell r="KB124">
            <v>0</v>
          </cell>
          <cell r="KC124">
            <v>0</v>
          </cell>
          <cell r="KD124">
            <v>400000</v>
          </cell>
          <cell r="KE124">
            <v>0</v>
          </cell>
          <cell r="KF124">
            <v>0</v>
          </cell>
          <cell r="KG124">
            <v>0</v>
          </cell>
          <cell r="KH124">
            <v>0</v>
          </cell>
          <cell r="KI124">
            <v>0</v>
          </cell>
          <cell r="KJ124">
            <v>0</v>
          </cell>
          <cell r="KK124">
            <v>0</v>
          </cell>
          <cell r="KL124">
            <v>0</v>
          </cell>
          <cell r="KM124">
            <v>400000</v>
          </cell>
          <cell r="KN124" t="str">
            <v>(select)</v>
          </cell>
          <cell r="KO124">
            <v>0</v>
          </cell>
          <cell r="KP124" t="str">
            <v>(select)</v>
          </cell>
          <cell r="KQ124">
            <v>0</v>
          </cell>
          <cell r="KR124" t="str">
            <v>(select)</v>
          </cell>
          <cell r="KS124">
            <v>0</v>
          </cell>
          <cell r="KT124" t="str">
            <v>Source of funds for Value Proposition (e.g. Capital Plan Program)</v>
          </cell>
          <cell r="KU124" t="str">
            <v>Provide applicable source of funds comments (e.g. which area specific DCL, which reserve etc).
About $180K to cover the lease payment for this interim office space until Archives move to Central Library. As discussed with Colin, the funding should be Capital from Revenue.</v>
          </cell>
          <cell r="KV124">
            <v>0</v>
          </cell>
          <cell r="KW124">
            <v>0</v>
          </cell>
          <cell r="KX124" t="str">
            <v>(select)</v>
          </cell>
          <cell r="KY124">
            <v>0</v>
          </cell>
          <cell r="KZ124" t="str">
            <v>(select)</v>
          </cell>
          <cell r="LA124">
            <v>0</v>
          </cell>
          <cell r="LB124" t="str">
            <v>(select)</v>
          </cell>
          <cell r="LC124" t="str">
            <v>Yes</v>
          </cell>
          <cell r="LD124" t="str">
            <v>Julia Morrison</v>
          </cell>
          <cell r="LE124">
            <v>0</v>
          </cell>
          <cell r="LF124" t="str">
            <v>Yes</v>
          </cell>
          <cell r="LG124" t="str">
            <v>Bill Aujla</v>
          </cell>
          <cell r="LH124">
            <v>0</v>
          </cell>
          <cell r="LM124">
            <v>400000</v>
          </cell>
          <cell r="LN124">
            <v>0</v>
          </cell>
          <cell r="LO124">
            <v>0</v>
          </cell>
          <cell r="LP124">
            <v>0</v>
          </cell>
          <cell r="LQ124">
            <v>0</v>
          </cell>
          <cell r="LR124">
            <v>0</v>
          </cell>
          <cell r="LS124" t="str">
            <v>2017 Library &amp; Archives Renovations and Upgrades</v>
          </cell>
          <cell r="LT124" t="str">
            <v>2017 Library &amp; Archives Renos/Upgrades</v>
          </cell>
          <cell r="LU124" t="str">
            <v>2017 Library &amp; Archives Renos/Upgrades</v>
          </cell>
          <cell r="LV124" t="b">
            <v>1</v>
          </cell>
          <cell r="LW124">
            <v>0</v>
          </cell>
          <cell r="LX124">
            <v>0</v>
          </cell>
          <cell r="LY124" t="str">
            <v>73</v>
          </cell>
        </row>
        <row r="125">
          <cell r="B125" t="str">
            <v>R18</v>
          </cell>
          <cell r="C125">
            <v>2017</v>
          </cell>
          <cell r="D125">
            <v>42653</v>
          </cell>
          <cell r="E125" t="str">
            <v>Real Estate &amp; Facilities Mgmt</v>
          </cell>
          <cell r="F125" t="str">
            <v>Board of Parks &amp; Recreation</v>
          </cell>
          <cell r="G125" t="str">
            <v>Michelle Schouls</v>
          </cell>
          <cell r="H125" t="str">
            <v>Program</v>
          </cell>
          <cell r="I125" t="str">
            <v>Capital</v>
          </cell>
          <cell r="J125" t="str">
            <v>Yes</v>
          </cell>
          <cell r="K125" t="str">
            <v>03. Parks, Open Spaces and Recreation</v>
          </cell>
          <cell r="L125" t="str">
            <v>H. Recreation Facilities</v>
          </cell>
          <cell r="M125" t="str">
            <v>02. Renovations &amp; minor upgrades</v>
          </cell>
          <cell r="N125" t="str">
            <v xml:space="preserve">2017 Recreation Facilities Renos </v>
          </cell>
          <cell r="O125" t="str">
            <v>Yes</v>
          </cell>
          <cell r="P125" t="str">
            <v>January</v>
          </cell>
          <cell r="Q125">
            <v>2017</v>
          </cell>
          <cell r="R125" t="str">
            <v>June</v>
          </cell>
          <cell r="S125">
            <v>2018</v>
          </cell>
          <cell r="T125" t="str">
            <v>Existing asset/service</v>
          </cell>
          <cell r="U125" t="str">
            <v>No</v>
          </cell>
          <cell r="V125">
            <v>0</v>
          </cell>
          <cell r="W125" t="str">
            <v>No</v>
          </cell>
          <cell r="X125" t="str">
            <v>(select)</v>
          </cell>
          <cell r="Y125" t="str">
            <v>No</v>
          </cell>
          <cell r="Z125" t="str">
            <v>Minor renovation/upgrades to recreational facilities including FF&amp;E replacement. Multi-year project budget required for contract commitments. Projects planned for 2017 : Abertau Storage addition, Creekside multipurpose room renovation, whirlpool closure (pending Park Board priority), and other  minor renovations.</v>
          </cell>
          <cell r="AA125" t="str">
            <v xml:space="preserve">For renovation projects : Request for Proposal for design consulting, procurement for construction contract, and construction.
</v>
          </cell>
          <cell r="AB125" t="str">
            <v xml:space="preserve">Provide other details/comments about program/project.
4 years total $3.75M, allocated $1.0M in 2015 and $0.4M in 2016.
4 years funding covers FF&amp;E replacement (managed by Park Board) and renovation/upgrades to Community Centres. 
Actual spent in 2015/16 for recreation equipment : $0.6M, 2017 focus more on renovations
</v>
          </cell>
          <cell r="AC125" t="str">
            <v xml:space="preserve">Renovation </v>
          </cell>
          <cell r="AD125" t="str">
            <v xml:space="preserve"> 3 to 4</v>
          </cell>
          <cell r="AE125" t="str">
            <v>project</v>
          </cell>
          <cell r="AF125" t="str">
            <v>FF&amp;E Replacement</v>
          </cell>
          <cell r="AG125">
            <v>1</v>
          </cell>
          <cell r="AH125" t="str">
            <v>program</v>
          </cell>
          <cell r="AI125">
            <v>0</v>
          </cell>
          <cell r="AJ125">
            <v>0</v>
          </cell>
          <cell r="AK125">
            <v>0</v>
          </cell>
          <cell r="AL125">
            <v>0</v>
          </cell>
          <cell r="AM125">
            <v>0</v>
          </cell>
          <cell r="AN125">
            <v>0</v>
          </cell>
          <cell r="AO125">
            <v>0</v>
          </cell>
          <cell r="AP125">
            <v>0</v>
          </cell>
          <cell r="AQ125" t="str">
            <v>(select)</v>
          </cell>
          <cell r="AR125">
            <v>0</v>
          </cell>
          <cell r="AS125">
            <v>0</v>
          </cell>
          <cell r="AT125">
            <v>0</v>
          </cell>
          <cell r="AU125">
            <v>0</v>
          </cell>
          <cell r="AV125">
            <v>0</v>
          </cell>
          <cell r="AW125" t="str">
            <v>(select)</v>
          </cell>
          <cell r="AX125">
            <v>0</v>
          </cell>
          <cell r="AY125">
            <v>0</v>
          </cell>
          <cell r="AZ125">
            <v>0</v>
          </cell>
          <cell r="BA125">
            <v>0</v>
          </cell>
          <cell r="BB125">
            <v>0</v>
          </cell>
          <cell r="BC125" t="str">
            <v>(select)</v>
          </cell>
          <cell r="BD125">
            <v>0</v>
          </cell>
          <cell r="BE125">
            <v>0</v>
          </cell>
          <cell r="BF125">
            <v>0</v>
          </cell>
          <cell r="BG125">
            <v>0</v>
          </cell>
          <cell r="BH125">
            <v>0</v>
          </cell>
          <cell r="BI125" t="str">
            <v>Yes</v>
          </cell>
          <cell r="BJ125">
            <v>350000</v>
          </cell>
          <cell r="BK125">
            <v>50000</v>
          </cell>
          <cell r="BL125">
            <v>100000</v>
          </cell>
          <cell r="BM125">
            <v>100000</v>
          </cell>
          <cell r="BN125">
            <v>100000</v>
          </cell>
          <cell r="BO125" t="str">
            <v>Yes</v>
          </cell>
          <cell r="BP125">
            <v>50000</v>
          </cell>
          <cell r="BQ125">
            <v>12500</v>
          </cell>
          <cell r="BR125">
            <v>12500</v>
          </cell>
          <cell r="BS125">
            <v>12500</v>
          </cell>
          <cell r="BT125">
            <v>12500</v>
          </cell>
          <cell r="BU125">
            <v>0</v>
          </cell>
          <cell r="BV125">
            <v>0</v>
          </cell>
          <cell r="BW125">
            <v>0</v>
          </cell>
          <cell r="BX125">
            <v>0</v>
          </cell>
          <cell r="BY125">
            <v>0</v>
          </cell>
          <cell r="BZ125">
            <v>30000</v>
          </cell>
          <cell r="CA125">
            <v>5000</v>
          </cell>
          <cell r="CB125">
            <v>7500</v>
          </cell>
          <cell r="CC125">
            <v>7500</v>
          </cell>
          <cell r="CD125">
            <v>10000</v>
          </cell>
          <cell r="CE125" t="str">
            <v>(select)</v>
          </cell>
          <cell r="CF125">
            <v>0</v>
          </cell>
          <cell r="CG125">
            <v>0</v>
          </cell>
          <cell r="CH125">
            <v>0</v>
          </cell>
          <cell r="CI125">
            <v>0</v>
          </cell>
          <cell r="CJ125">
            <v>0</v>
          </cell>
          <cell r="CK125">
            <v>70000</v>
          </cell>
          <cell r="CL125">
            <v>10000</v>
          </cell>
          <cell r="CM125">
            <v>20000</v>
          </cell>
          <cell r="CN125">
            <v>20000</v>
          </cell>
          <cell r="CO125">
            <v>20000</v>
          </cell>
          <cell r="CP125">
            <v>500000</v>
          </cell>
          <cell r="CQ125">
            <v>77500</v>
          </cell>
          <cell r="CR125">
            <v>140000</v>
          </cell>
          <cell r="CS125">
            <v>140000</v>
          </cell>
          <cell r="CT125">
            <v>142500</v>
          </cell>
          <cell r="CU125">
            <v>0</v>
          </cell>
          <cell r="CV125">
            <v>0</v>
          </cell>
          <cell r="CW125">
            <v>0</v>
          </cell>
          <cell r="CX125">
            <v>0</v>
          </cell>
          <cell r="CY125">
            <v>0</v>
          </cell>
          <cell r="CZ125" t="str">
            <v>(select)</v>
          </cell>
          <cell r="DA125">
            <v>0</v>
          </cell>
          <cell r="DB125">
            <v>0</v>
          </cell>
          <cell r="DC125">
            <v>0</v>
          </cell>
          <cell r="DD125">
            <v>0</v>
          </cell>
          <cell r="DE125">
            <v>0</v>
          </cell>
          <cell r="DF125" t="str">
            <v>(select)</v>
          </cell>
          <cell r="DG125">
            <v>0</v>
          </cell>
          <cell r="DH125">
            <v>0</v>
          </cell>
          <cell r="DI125">
            <v>0</v>
          </cell>
          <cell r="DJ125">
            <v>0</v>
          </cell>
          <cell r="DK125">
            <v>0</v>
          </cell>
          <cell r="DL125" t="str">
            <v>(select)</v>
          </cell>
          <cell r="DM125">
            <v>0</v>
          </cell>
          <cell r="DN125">
            <v>0</v>
          </cell>
          <cell r="DO125">
            <v>0</v>
          </cell>
          <cell r="DP125">
            <v>0</v>
          </cell>
          <cell r="DQ125">
            <v>0</v>
          </cell>
          <cell r="DR125" t="str">
            <v>Yes</v>
          </cell>
          <cell r="DS125">
            <v>900000</v>
          </cell>
          <cell r="DT125">
            <v>550000</v>
          </cell>
          <cell r="DU125">
            <v>0</v>
          </cell>
          <cell r="DV125">
            <v>0</v>
          </cell>
          <cell r="DW125">
            <v>0</v>
          </cell>
          <cell r="DX125" t="str">
            <v>Yes</v>
          </cell>
          <cell r="DY125">
            <v>120000</v>
          </cell>
          <cell r="DZ125">
            <v>70000</v>
          </cell>
          <cell r="EA125">
            <v>0</v>
          </cell>
          <cell r="EB125">
            <v>0</v>
          </cell>
          <cell r="EC125">
            <v>0</v>
          </cell>
          <cell r="ED125">
            <v>0</v>
          </cell>
          <cell r="EE125">
            <v>0</v>
          </cell>
          <cell r="EF125">
            <v>0</v>
          </cell>
          <cell r="EG125">
            <v>0</v>
          </cell>
          <cell r="EH125">
            <v>0</v>
          </cell>
          <cell r="EI125">
            <v>50000</v>
          </cell>
          <cell r="EJ125">
            <v>20000</v>
          </cell>
          <cell r="EK125">
            <v>0</v>
          </cell>
          <cell r="EL125">
            <v>0</v>
          </cell>
          <cell r="EM125">
            <v>0</v>
          </cell>
          <cell r="EN125" t="str">
            <v>(select)</v>
          </cell>
          <cell r="EO125">
            <v>0</v>
          </cell>
          <cell r="EP125">
            <v>0</v>
          </cell>
          <cell r="EQ125">
            <v>0</v>
          </cell>
          <cell r="ER125">
            <v>0</v>
          </cell>
          <cell r="ES125">
            <v>0</v>
          </cell>
          <cell r="ET125">
            <v>130000</v>
          </cell>
          <cell r="EU125">
            <v>60000</v>
          </cell>
          <cell r="EV125">
            <v>0</v>
          </cell>
          <cell r="EW125">
            <v>0</v>
          </cell>
          <cell r="EX125">
            <v>0</v>
          </cell>
          <cell r="EY125">
            <v>1200000</v>
          </cell>
          <cell r="EZ125">
            <v>700000</v>
          </cell>
          <cell r="FA125">
            <v>0</v>
          </cell>
          <cell r="FB125">
            <v>0</v>
          </cell>
          <cell r="FC125">
            <v>0</v>
          </cell>
          <cell r="FD125">
            <v>0</v>
          </cell>
          <cell r="FE125">
            <v>0</v>
          </cell>
          <cell r="FF125">
            <v>0</v>
          </cell>
          <cell r="FG125">
            <v>0</v>
          </cell>
          <cell r="FH125">
            <v>900000</v>
          </cell>
          <cell r="FI125">
            <v>120000</v>
          </cell>
          <cell r="FJ125">
            <v>0</v>
          </cell>
          <cell r="FK125">
            <v>50000</v>
          </cell>
          <cell r="FL125">
            <v>0</v>
          </cell>
          <cell r="FM125">
            <v>130000</v>
          </cell>
          <cell r="FN125">
            <v>1200000</v>
          </cell>
          <cell r="FO125">
            <v>401000</v>
          </cell>
          <cell r="FP125" t="str">
            <v>Estimate (possibility of variance &lt;25%)</v>
          </cell>
          <cell r="FQ125" t="str">
            <v>Provide any additional comments relating to the program/project budget.
Has about $0.4M carry forward to cover continuing projects</v>
          </cell>
          <cell r="FR125">
            <v>0</v>
          </cell>
          <cell r="FS125">
            <v>0</v>
          </cell>
          <cell r="FT125">
            <v>0</v>
          </cell>
          <cell r="FU125">
            <v>0</v>
          </cell>
          <cell r="FV125">
            <v>0</v>
          </cell>
          <cell r="FW125">
            <v>0</v>
          </cell>
          <cell r="FX125" t="str">
            <v>(select)</v>
          </cell>
          <cell r="FY125">
            <v>0</v>
          </cell>
          <cell r="FZ125">
            <v>0</v>
          </cell>
          <cell r="GA125">
            <v>0</v>
          </cell>
          <cell r="GB125">
            <v>0</v>
          </cell>
          <cell r="GC125">
            <v>0</v>
          </cell>
          <cell r="GD125">
            <v>0</v>
          </cell>
          <cell r="GE125" t="str">
            <v>(select)</v>
          </cell>
          <cell r="GF125">
            <v>0</v>
          </cell>
          <cell r="GG125">
            <v>0</v>
          </cell>
          <cell r="GH125">
            <v>0</v>
          </cell>
          <cell r="GI125">
            <v>0</v>
          </cell>
          <cell r="GJ125">
            <v>0</v>
          </cell>
          <cell r="GK125">
            <v>0</v>
          </cell>
          <cell r="GL125" t="str">
            <v>(select)</v>
          </cell>
          <cell r="GM125">
            <v>0</v>
          </cell>
          <cell r="GN125">
            <v>0</v>
          </cell>
          <cell r="GO125">
            <v>0</v>
          </cell>
          <cell r="GP125">
            <v>0</v>
          </cell>
          <cell r="GQ125">
            <v>0</v>
          </cell>
          <cell r="GR125">
            <v>0</v>
          </cell>
          <cell r="GS125" t="str">
            <v>(select)</v>
          </cell>
          <cell r="GT125">
            <v>0</v>
          </cell>
          <cell r="GU125">
            <v>0</v>
          </cell>
          <cell r="GV125">
            <v>0</v>
          </cell>
          <cell r="GW125">
            <v>0</v>
          </cell>
          <cell r="GX125">
            <v>0</v>
          </cell>
          <cell r="GY125">
            <v>0</v>
          </cell>
          <cell r="GZ125">
            <v>0</v>
          </cell>
          <cell r="HA125">
            <v>0</v>
          </cell>
          <cell r="HB125">
            <v>0</v>
          </cell>
          <cell r="HC125">
            <v>0</v>
          </cell>
          <cell r="HD125">
            <v>0</v>
          </cell>
          <cell r="HE125">
            <v>0</v>
          </cell>
          <cell r="HF125">
            <v>0</v>
          </cell>
          <cell r="HG125">
            <v>0</v>
          </cell>
          <cell r="HH125">
            <v>0</v>
          </cell>
          <cell r="HI125">
            <v>0</v>
          </cell>
          <cell r="HJ125">
            <v>0</v>
          </cell>
          <cell r="HK125">
            <v>0</v>
          </cell>
          <cell r="HL125" t="str">
            <v>(select)</v>
          </cell>
          <cell r="HM125">
            <v>0</v>
          </cell>
          <cell r="HN125">
            <v>0</v>
          </cell>
          <cell r="HO125">
            <v>0</v>
          </cell>
          <cell r="HP125">
            <v>0</v>
          </cell>
          <cell r="HQ125">
            <v>0</v>
          </cell>
          <cell r="HR125">
            <v>0</v>
          </cell>
          <cell r="HS125" t="str">
            <v>(select)</v>
          </cell>
          <cell r="HT125">
            <v>0</v>
          </cell>
          <cell r="HU125">
            <v>0</v>
          </cell>
          <cell r="HV125">
            <v>0</v>
          </cell>
          <cell r="HW125">
            <v>0</v>
          </cell>
          <cell r="HX125">
            <v>0</v>
          </cell>
          <cell r="HY125">
            <v>0</v>
          </cell>
          <cell r="HZ125" t="str">
            <v>(select)</v>
          </cell>
          <cell r="IA125">
            <v>0</v>
          </cell>
          <cell r="IB125">
            <v>0</v>
          </cell>
          <cell r="IC125">
            <v>0</v>
          </cell>
          <cell r="ID125">
            <v>0</v>
          </cell>
          <cell r="IE125">
            <v>0</v>
          </cell>
          <cell r="IF125">
            <v>0</v>
          </cell>
          <cell r="IG125" t="str">
            <v>(select)</v>
          </cell>
          <cell r="IH125">
            <v>0</v>
          </cell>
          <cell r="II125">
            <v>0</v>
          </cell>
          <cell r="IJ125">
            <v>0</v>
          </cell>
          <cell r="IK125">
            <v>0</v>
          </cell>
          <cell r="IL125">
            <v>0</v>
          </cell>
          <cell r="IM125">
            <v>0</v>
          </cell>
          <cell r="IN125">
            <v>0</v>
          </cell>
          <cell r="IO125">
            <v>0</v>
          </cell>
          <cell r="IP125">
            <v>0</v>
          </cell>
          <cell r="IQ125">
            <v>0</v>
          </cell>
          <cell r="IR125">
            <v>0</v>
          </cell>
          <cell r="IS125">
            <v>0</v>
          </cell>
          <cell r="IT125">
            <v>0</v>
          </cell>
          <cell r="IU125">
            <v>0</v>
          </cell>
          <cell r="IV125">
            <v>0</v>
          </cell>
          <cell r="IW125">
            <v>0</v>
          </cell>
          <cell r="IX125">
            <v>0</v>
          </cell>
          <cell r="IY125">
            <v>0</v>
          </cell>
          <cell r="IZ125" t="str">
            <v>No impact on operating budget</v>
          </cell>
          <cell r="JA125">
            <v>1200000</v>
          </cell>
          <cell r="JB125" t="str">
            <v xml:space="preserve">  (select)</v>
          </cell>
          <cell r="JC125">
            <v>0</v>
          </cell>
          <cell r="JD125" t="str">
            <v xml:space="preserve">  (select)</v>
          </cell>
          <cell r="JE125">
            <v>0</v>
          </cell>
          <cell r="JF125" t="str">
            <v xml:space="preserve">  (select)</v>
          </cell>
          <cell r="JG125">
            <v>0</v>
          </cell>
          <cell r="JH125">
            <v>0</v>
          </cell>
          <cell r="JI125">
            <v>1200000</v>
          </cell>
          <cell r="JJ125">
            <v>0</v>
          </cell>
          <cell r="JK125">
            <v>0</v>
          </cell>
          <cell r="JL125">
            <v>1200000</v>
          </cell>
          <cell r="JM125">
            <v>0</v>
          </cell>
          <cell r="JN125">
            <v>0</v>
          </cell>
          <cell r="JO125">
            <v>0</v>
          </cell>
          <cell r="JP125">
            <v>0</v>
          </cell>
          <cell r="JQ125">
            <v>0</v>
          </cell>
          <cell r="JR125">
            <v>0</v>
          </cell>
          <cell r="JS125">
            <v>0</v>
          </cell>
          <cell r="JT125">
            <v>0</v>
          </cell>
          <cell r="JU125">
            <v>1200000</v>
          </cell>
          <cell r="JV125">
            <v>500000</v>
          </cell>
          <cell r="JW125">
            <v>0</v>
          </cell>
          <cell r="JX125">
            <v>0</v>
          </cell>
          <cell r="JY125">
            <v>0</v>
          </cell>
          <cell r="JZ125">
            <v>0</v>
          </cell>
          <cell r="KA125">
            <v>500000</v>
          </cell>
          <cell r="KB125">
            <v>0</v>
          </cell>
          <cell r="KC125">
            <v>0</v>
          </cell>
          <cell r="KD125">
            <v>500000</v>
          </cell>
          <cell r="KE125">
            <v>0</v>
          </cell>
          <cell r="KF125">
            <v>0</v>
          </cell>
          <cell r="KG125">
            <v>0</v>
          </cell>
          <cell r="KH125">
            <v>0</v>
          </cell>
          <cell r="KI125">
            <v>0</v>
          </cell>
          <cell r="KJ125">
            <v>0</v>
          </cell>
          <cell r="KK125">
            <v>0</v>
          </cell>
          <cell r="KL125">
            <v>0</v>
          </cell>
          <cell r="KM125">
            <v>500000</v>
          </cell>
          <cell r="KN125" t="str">
            <v>(select)</v>
          </cell>
          <cell r="KO125">
            <v>0</v>
          </cell>
          <cell r="KP125" t="str">
            <v>(select)</v>
          </cell>
          <cell r="KQ125">
            <v>0</v>
          </cell>
          <cell r="KR125" t="str">
            <v>(select)</v>
          </cell>
          <cell r="KS125">
            <v>0</v>
          </cell>
          <cell r="KT125" t="str">
            <v>Source of funds for Value Proposition (e.g. Capital Plan Program)</v>
          </cell>
          <cell r="KU125" t="str">
            <v>Provide applicable source of funds comments (e.g. which area specific DCL, which reserve etc).</v>
          </cell>
          <cell r="KV125">
            <v>0</v>
          </cell>
          <cell r="KW125">
            <v>0</v>
          </cell>
          <cell r="KX125" t="str">
            <v>(select)</v>
          </cell>
          <cell r="KY125">
            <v>0</v>
          </cell>
          <cell r="KZ125" t="str">
            <v>(select)</v>
          </cell>
          <cell r="LA125">
            <v>0</v>
          </cell>
          <cell r="LB125" t="str">
            <v>(select)</v>
          </cell>
          <cell r="LC125" t="str">
            <v>Yes</v>
          </cell>
          <cell r="LD125" t="str">
            <v>Julia Morrison</v>
          </cell>
          <cell r="LE125">
            <v>42657</v>
          </cell>
          <cell r="LF125" t="str">
            <v>Yes</v>
          </cell>
          <cell r="LG125" t="str">
            <v>Bill Aujla</v>
          </cell>
          <cell r="LH125">
            <v>42657</v>
          </cell>
          <cell r="LM125">
            <v>1200000</v>
          </cell>
          <cell r="LN125">
            <v>0</v>
          </cell>
          <cell r="LO125">
            <v>0</v>
          </cell>
          <cell r="LP125">
            <v>0</v>
          </cell>
          <cell r="LQ125">
            <v>0</v>
          </cell>
          <cell r="LR125">
            <v>0</v>
          </cell>
          <cell r="LS125" t="str">
            <v xml:space="preserve">2017 Recreation Facilities Renovations </v>
          </cell>
          <cell r="LT125" t="str">
            <v xml:space="preserve">2017 Recreation Facilities Renos </v>
          </cell>
          <cell r="LU125" t="str">
            <v xml:space="preserve">2017 Recreation Facilities Renos </v>
          </cell>
          <cell r="LV125" t="b">
            <v>1</v>
          </cell>
          <cell r="LW125">
            <v>0</v>
          </cell>
          <cell r="LX125">
            <v>0</v>
          </cell>
          <cell r="LY125" t="str">
            <v>72</v>
          </cell>
        </row>
        <row r="126">
          <cell r="B126" t="str">
            <v>R19</v>
          </cell>
          <cell r="C126">
            <v>2017</v>
          </cell>
          <cell r="D126">
            <v>42653</v>
          </cell>
          <cell r="E126" t="str">
            <v>Real Estate &amp; Facilities Mgmt</v>
          </cell>
          <cell r="F126" t="str">
            <v>Board of Parks &amp; Recreation</v>
          </cell>
          <cell r="G126" t="str">
            <v>Michelle Schouls</v>
          </cell>
          <cell r="H126" t="str">
            <v>Program</v>
          </cell>
          <cell r="I126" t="str">
            <v>Capital</v>
          </cell>
          <cell r="J126" t="str">
            <v>Yes</v>
          </cell>
          <cell r="K126" t="str">
            <v>03. Parks, Open Spaces and Recreation</v>
          </cell>
          <cell r="L126" t="str">
            <v>F. Park Buildings</v>
          </cell>
          <cell r="M126" t="str">
            <v>02. Renovations &amp; minor upgrades</v>
          </cell>
          <cell r="N126" t="str">
            <v xml:space="preserve">2017 Park Bldg (Washroom) Renos </v>
          </cell>
          <cell r="O126" t="str">
            <v>No</v>
          </cell>
          <cell r="P126" t="str">
            <v>January</v>
          </cell>
          <cell r="Q126">
            <v>2017</v>
          </cell>
          <cell r="R126" t="str">
            <v>December</v>
          </cell>
          <cell r="S126">
            <v>2017</v>
          </cell>
          <cell r="T126" t="str">
            <v>Existing asset/service</v>
          </cell>
          <cell r="U126" t="str">
            <v>No</v>
          </cell>
          <cell r="V126">
            <v>0</v>
          </cell>
          <cell r="W126" t="str">
            <v>No</v>
          </cell>
          <cell r="X126" t="str">
            <v>(select)</v>
          </cell>
          <cell r="Y126" t="str">
            <v>No</v>
          </cell>
          <cell r="Z126" t="str">
            <v>Minor renovation/upgrades to washrooms, concession and other park buildings.  Projects prioritized based on Service Groups' requests. Major project planned for 2017: Third Beach washroom.</v>
          </cell>
          <cell r="AA126" t="str">
            <v>For renovation projects : Request for Proposal for design consulting, procurement for construction contract, and construction.
Design and contract documents for 5 washrooms, Renovation and upgrades to 2 washrooms.</v>
          </cell>
          <cell r="AB126" t="str">
            <v xml:space="preserve">Provide other details/comments about program/project.
4 years total $1.45M, allocated $0.5M in 2015 and $0.4M in 2016.
Carry forward funds to cover Lumberman Arch washroom.
</v>
          </cell>
          <cell r="AC126" t="str">
            <v xml:space="preserve">Renovation </v>
          </cell>
          <cell r="AD126" t="str">
            <v>1 to 2</v>
          </cell>
          <cell r="AE126" t="str">
            <v>project</v>
          </cell>
          <cell r="AF126">
            <v>0</v>
          </cell>
          <cell r="AG126">
            <v>0</v>
          </cell>
          <cell r="AH126">
            <v>0</v>
          </cell>
          <cell r="AI126">
            <v>0</v>
          </cell>
          <cell r="AJ126">
            <v>0</v>
          </cell>
          <cell r="AK126">
            <v>0</v>
          </cell>
          <cell r="AL126">
            <v>0</v>
          </cell>
          <cell r="AM126">
            <v>0</v>
          </cell>
          <cell r="AN126">
            <v>0</v>
          </cell>
          <cell r="AO126">
            <v>0</v>
          </cell>
          <cell r="AP126">
            <v>0</v>
          </cell>
          <cell r="AQ126" t="str">
            <v>(select)</v>
          </cell>
          <cell r="AR126">
            <v>0</v>
          </cell>
          <cell r="AS126">
            <v>0</v>
          </cell>
          <cell r="AT126">
            <v>0</v>
          </cell>
          <cell r="AU126">
            <v>0</v>
          </cell>
          <cell r="AV126">
            <v>0</v>
          </cell>
          <cell r="AW126" t="str">
            <v>(select)</v>
          </cell>
          <cell r="AX126">
            <v>0</v>
          </cell>
          <cell r="AY126">
            <v>0</v>
          </cell>
          <cell r="AZ126">
            <v>0</v>
          </cell>
          <cell r="BA126">
            <v>0</v>
          </cell>
          <cell r="BB126">
            <v>0</v>
          </cell>
          <cell r="BC126" t="str">
            <v>(select)</v>
          </cell>
          <cell r="BD126">
            <v>0</v>
          </cell>
          <cell r="BE126">
            <v>0</v>
          </cell>
          <cell r="BF126">
            <v>0</v>
          </cell>
          <cell r="BG126">
            <v>0</v>
          </cell>
          <cell r="BH126">
            <v>0</v>
          </cell>
          <cell r="BI126" t="str">
            <v>Yes</v>
          </cell>
          <cell r="BJ126">
            <v>200000</v>
          </cell>
          <cell r="BK126">
            <v>0</v>
          </cell>
          <cell r="BL126">
            <v>50000</v>
          </cell>
          <cell r="BM126">
            <v>75000</v>
          </cell>
          <cell r="BN126">
            <v>75000</v>
          </cell>
          <cell r="BO126" t="str">
            <v>Yes</v>
          </cell>
          <cell r="BP126">
            <v>50000</v>
          </cell>
          <cell r="BQ126">
            <v>12500</v>
          </cell>
          <cell r="BR126">
            <v>12500</v>
          </cell>
          <cell r="BS126">
            <v>12500</v>
          </cell>
          <cell r="BT126">
            <v>12500</v>
          </cell>
          <cell r="BU126">
            <v>0</v>
          </cell>
          <cell r="BV126">
            <v>0</v>
          </cell>
          <cell r="BW126">
            <v>0</v>
          </cell>
          <cell r="BX126">
            <v>0</v>
          </cell>
          <cell r="BY126">
            <v>0</v>
          </cell>
          <cell r="BZ126">
            <v>20000</v>
          </cell>
          <cell r="CA126">
            <v>2500</v>
          </cell>
          <cell r="CB126">
            <v>5000</v>
          </cell>
          <cell r="CC126">
            <v>5000</v>
          </cell>
          <cell r="CD126">
            <v>7500</v>
          </cell>
          <cell r="CE126" t="str">
            <v>(select)</v>
          </cell>
          <cell r="CF126">
            <v>0</v>
          </cell>
          <cell r="CG126">
            <v>0</v>
          </cell>
          <cell r="CH126">
            <v>0</v>
          </cell>
          <cell r="CI126">
            <v>0</v>
          </cell>
          <cell r="CJ126">
            <v>0</v>
          </cell>
          <cell r="CK126">
            <v>30000</v>
          </cell>
          <cell r="CL126">
            <v>0</v>
          </cell>
          <cell r="CM126">
            <v>10000</v>
          </cell>
          <cell r="CN126">
            <v>10000</v>
          </cell>
          <cell r="CO126">
            <v>10000</v>
          </cell>
          <cell r="CP126">
            <v>300000</v>
          </cell>
          <cell r="CQ126">
            <v>15000</v>
          </cell>
          <cell r="CR126">
            <v>77500</v>
          </cell>
          <cell r="CS126">
            <v>102500</v>
          </cell>
          <cell r="CT126">
            <v>105000</v>
          </cell>
          <cell r="CU126">
            <v>0</v>
          </cell>
          <cell r="CV126">
            <v>0</v>
          </cell>
          <cell r="CW126">
            <v>0</v>
          </cell>
          <cell r="CX126">
            <v>0</v>
          </cell>
          <cell r="CY126">
            <v>0</v>
          </cell>
          <cell r="CZ126" t="str">
            <v>(select)</v>
          </cell>
          <cell r="DA126">
            <v>0</v>
          </cell>
          <cell r="DB126">
            <v>0</v>
          </cell>
          <cell r="DC126">
            <v>0</v>
          </cell>
          <cell r="DD126">
            <v>0</v>
          </cell>
          <cell r="DE126">
            <v>0</v>
          </cell>
          <cell r="DF126" t="str">
            <v>(select)</v>
          </cell>
          <cell r="DG126">
            <v>0</v>
          </cell>
          <cell r="DH126">
            <v>0</v>
          </cell>
          <cell r="DI126">
            <v>0</v>
          </cell>
          <cell r="DJ126">
            <v>0</v>
          </cell>
          <cell r="DK126">
            <v>0</v>
          </cell>
          <cell r="DL126" t="str">
            <v>(select)</v>
          </cell>
          <cell r="DM126">
            <v>0</v>
          </cell>
          <cell r="DN126">
            <v>0</v>
          </cell>
          <cell r="DO126">
            <v>0</v>
          </cell>
          <cell r="DP126">
            <v>0</v>
          </cell>
          <cell r="DQ126">
            <v>0</v>
          </cell>
          <cell r="DR126" t="str">
            <v>Yes</v>
          </cell>
          <cell r="DS126">
            <v>200000</v>
          </cell>
          <cell r="DT126">
            <v>0</v>
          </cell>
          <cell r="DU126">
            <v>0</v>
          </cell>
          <cell r="DV126">
            <v>0</v>
          </cell>
          <cell r="DW126">
            <v>0</v>
          </cell>
          <cell r="DX126" t="str">
            <v>Yes</v>
          </cell>
          <cell r="DY126">
            <v>50000</v>
          </cell>
          <cell r="DZ126">
            <v>0</v>
          </cell>
          <cell r="EA126">
            <v>0</v>
          </cell>
          <cell r="EB126">
            <v>0</v>
          </cell>
          <cell r="EC126">
            <v>0</v>
          </cell>
          <cell r="ED126">
            <v>0</v>
          </cell>
          <cell r="EE126">
            <v>0</v>
          </cell>
          <cell r="EF126">
            <v>0</v>
          </cell>
          <cell r="EG126">
            <v>0</v>
          </cell>
          <cell r="EH126">
            <v>0</v>
          </cell>
          <cell r="EI126">
            <v>20000</v>
          </cell>
          <cell r="EJ126">
            <v>0</v>
          </cell>
          <cell r="EK126">
            <v>0</v>
          </cell>
          <cell r="EL126">
            <v>0</v>
          </cell>
          <cell r="EM126">
            <v>0</v>
          </cell>
          <cell r="EN126" t="str">
            <v>(select)</v>
          </cell>
          <cell r="EO126">
            <v>0</v>
          </cell>
          <cell r="EP126">
            <v>0</v>
          </cell>
          <cell r="EQ126">
            <v>0</v>
          </cell>
          <cell r="ER126">
            <v>0</v>
          </cell>
          <cell r="ES126">
            <v>0</v>
          </cell>
          <cell r="ET126">
            <v>30000</v>
          </cell>
          <cell r="EU126">
            <v>0</v>
          </cell>
          <cell r="EV126">
            <v>0</v>
          </cell>
          <cell r="EW126">
            <v>0</v>
          </cell>
          <cell r="EX126">
            <v>0</v>
          </cell>
          <cell r="EY126">
            <v>300000</v>
          </cell>
          <cell r="EZ126">
            <v>0</v>
          </cell>
          <cell r="FA126">
            <v>0</v>
          </cell>
          <cell r="FB126">
            <v>0</v>
          </cell>
          <cell r="FC126">
            <v>0</v>
          </cell>
          <cell r="FD126">
            <v>0</v>
          </cell>
          <cell r="FE126">
            <v>0</v>
          </cell>
          <cell r="FF126">
            <v>0</v>
          </cell>
          <cell r="FG126">
            <v>0</v>
          </cell>
          <cell r="FH126">
            <v>200000</v>
          </cell>
          <cell r="FI126">
            <v>50000</v>
          </cell>
          <cell r="FJ126">
            <v>0</v>
          </cell>
          <cell r="FK126">
            <v>20000</v>
          </cell>
          <cell r="FL126">
            <v>0</v>
          </cell>
          <cell r="FM126">
            <v>30000</v>
          </cell>
          <cell r="FN126">
            <v>300000</v>
          </cell>
          <cell r="FO126">
            <v>721700</v>
          </cell>
          <cell r="FP126" t="str">
            <v>Estimate (possibility of variance &lt;25%)</v>
          </cell>
          <cell r="FQ126" t="str">
            <v>Provide any additional comments relating to the program/project budget.
Has about $0.7M carry forward to cover continuing projects ( Lumberman Arch washroom)</v>
          </cell>
          <cell r="FR126">
            <v>0</v>
          </cell>
          <cell r="FS126">
            <v>0</v>
          </cell>
          <cell r="FT126">
            <v>0</v>
          </cell>
          <cell r="FU126">
            <v>0</v>
          </cell>
          <cell r="FV126">
            <v>0</v>
          </cell>
          <cell r="FW126">
            <v>0</v>
          </cell>
          <cell r="FX126" t="str">
            <v>(select)</v>
          </cell>
          <cell r="FY126">
            <v>0</v>
          </cell>
          <cell r="FZ126">
            <v>0</v>
          </cell>
          <cell r="GA126">
            <v>0</v>
          </cell>
          <cell r="GB126">
            <v>0</v>
          </cell>
          <cell r="GC126">
            <v>0</v>
          </cell>
          <cell r="GD126">
            <v>0</v>
          </cell>
          <cell r="GE126" t="str">
            <v>(select)</v>
          </cell>
          <cell r="GF126">
            <v>0</v>
          </cell>
          <cell r="GG126">
            <v>0</v>
          </cell>
          <cell r="GH126">
            <v>0</v>
          </cell>
          <cell r="GI126">
            <v>0</v>
          </cell>
          <cell r="GJ126">
            <v>0</v>
          </cell>
          <cell r="GK126">
            <v>0</v>
          </cell>
          <cell r="GL126" t="str">
            <v>(select)</v>
          </cell>
          <cell r="GM126">
            <v>0</v>
          </cell>
          <cell r="GN126">
            <v>0</v>
          </cell>
          <cell r="GO126">
            <v>0</v>
          </cell>
          <cell r="GP126">
            <v>0</v>
          </cell>
          <cell r="GQ126">
            <v>0</v>
          </cell>
          <cell r="GR126">
            <v>0</v>
          </cell>
          <cell r="GS126" t="str">
            <v>(select)</v>
          </cell>
          <cell r="GT126">
            <v>0</v>
          </cell>
          <cell r="GU126">
            <v>0</v>
          </cell>
          <cell r="GV126">
            <v>0</v>
          </cell>
          <cell r="GW126">
            <v>0</v>
          </cell>
          <cell r="GX126">
            <v>0</v>
          </cell>
          <cell r="GY126">
            <v>0</v>
          </cell>
          <cell r="GZ126">
            <v>0</v>
          </cell>
          <cell r="HA126">
            <v>0</v>
          </cell>
          <cell r="HB126">
            <v>0</v>
          </cell>
          <cell r="HC126">
            <v>0</v>
          </cell>
          <cell r="HD126">
            <v>0</v>
          </cell>
          <cell r="HE126">
            <v>0</v>
          </cell>
          <cell r="HF126">
            <v>0</v>
          </cell>
          <cell r="HG126">
            <v>0</v>
          </cell>
          <cell r="HH126">
            <v>0</v>
          </cell>
          <cell r="HI126">
            <v>0</v>
          </cell>
          <cell r="HJ126">
            <v>0</v>
          </cell>
          <cell r="HK126">
            <v>0</v>
          </cell>
          <cell r="HL126" t="str">
            <v>(select)</v>
          </cell>
          <cell r="HM126">
            <v>0</v>
          </cell>
          <cell r="HN126">
            <v>0</v>
          </cell>
          <cell r="HO126">
            <v>0</v>
          </cell>
          <cell r="HP126">
            <v>0</v>
          </cell>
          <cell r="HQ126">
            <v>0</v>
          </cell>
          <cell r="HR126">
            <v>0</v>
          </cell>
          <cell r="HS126" t="str">
            <v>(select)</v>
          </cell>
          <cell r="HT126">
            <v>0</v>
          </cell>
          <cell r="HU126">
            <v>0</v>
          </cell>
          <cell r="HV126">
            <v>0</v>
          </cell>
          <cell r="HW126">
            <v>0</v>
          </cell>
          <cell r="HX126">
            <v>0</v>
          </cell>
          <cell r="HY126">
            <v>0</v>
          </cell>
          <cell r="HZ126" t="str">
            <v>(select)</v>
          </cell>
          <cell r="IA126">
            <v>0</v>
          </cell>
          <cell r="IB126">
            <v>0</v>
          </cell>
          <cell r="IC126">
            <v>0</v>
          </cell>
          <cell r="ID126">
            <v>0</v>
          </cell>
          <cell r="IE126">
            <v>0</v>
          </cell>
          <cell r="IF126">
            <v>0</v>
          </cell>
          <cell r="IG126" t="str">
            <v>(select)</v>
          </cell>
          <cell r="IH126">
            <v>0</v>
          </cell>
          <cell r="II126">
            <v>0</v>
          </cell>
          <cell r="IJ126">
            <v>0</v>
          </cell>
          <cell r="IK126">
            <v>0</v>
          </cell>
          <cell r="IL126">
            <v>0</v>
          </cell>
          <cell r="IM126">
            <v>0</v>
          </cell>
          <cell r="IN126">
            <v>0</v>
          </cell>
          <cell r="IO126">
            <v>0</v>
          </cell>
          <cell r="IP126">
            <v>0</v>
          </cell>
          <cell r="IQ126">
            <v>0</v>
          </cell>
          <cell r="IR126">
            <v>0</v>
          </cell>
          <cell r="IS126">
            <v>0</v>
          </cell>
          <cell r="IT126">
            <v>0</v>
          </cell>
          <cell r="IU126">
            <v>0</v>
          </cell>
          <cell r="IV126">
            <v>0</v>
          </cell>
          <cell r="IW126">
            <v>0</v>
          </cell>
          <cell r="IX126">
            <v>0</v>
          </cell>
          <cell r="IY126">
            <v>0</v>
          </cell>
          <cell r="IZ126" t="str">
            <v>No impact on operating budget</v>
          </cell>
          <cell r="JA126">
            <v>300000</v>
          </cell>
          <cell r="JB126" t="str">
            <v xml:space="preserve">  (select)</v>
          </cell>
          <cell r="JC126">
            <v>0</v>
          </cell>
          <cell r="JD126" t="str">
            <v xml:space="preserve">  (select)</v>
          </cell>
          <cell r="JE126">
            <v>0</v>
          </cell>
          <cell r="JF126" t="str">
            <v xml:space="preserve">  (select)</v>
          </cell>
          <cell r="JG126">
            <v>0</v>
          </cell>
          <cell r="JH126">
            <v>0</v>
          </cell>
          <cell r="JI126">
            <v>300000</v>
          </cell>
          <cell r="JJ126">
            <v>0</v>
          </cell>
          <cell r="JK126">
            <v>0</v>
          </cell>
          <cell r="JL126">
            <v>300000</v>
          </cell>
          <cell r="JM126">
            <v>0</v>
          </cell>
          <cell r="JN126">
            <v>0</v>
          </cell>
          <cell r="JO126">
            <v>0</v>
          </cell>
          <cell r="JP126">
            <v>0</v>
          </cell>
          <cell r="JQ126">
            <v>0</v>
          </cell>
          <cell r="JR126">
            <v>0</v>
          </cell>
          <cell r="JS126">
            <v>0</v>
          </cell>
          <cell r="JT126">
            <v>0</v>
          </cell>
          <cell r="JU126">
            <v>300000</v>
          </cell>
          <cell r="JV126">
            <v>300000</v>
          </cell>
          <cell r="JW126">
            <v>0</v>
          </cell>
          <cell r="JX126">
            <v>0</v>
          </cell>
          <cell r="JY126">
            <v>0</v>
          </cell>
          <cell r="JZ126">
            <v>0</v>
          </cell>
          <cell r="KA126">
            <v>300000</v>
          </cell>
          <cell r="KB126">
            <v>0</v>
          </cell>
          <cell r="KC126">
            <v>0</v>
          </cell>
          <cell r="KD126">
            <v>300000</v>
          </cell>
          <cell r="KE126">
            <v>0</v>
          </cell>
          <cell r="KF126">
            <v>0</v>
          </cell>
          <cell r="KG126">
            <v>0</v>
          </cell>
          <cell r="KH126">
            <v>0</v>
          </cell>
          <cell r="KI126">
            <v>0</v>
          </cell>
          <cell r="KJ126">
            <v>0</v>
          </cell>
          <cell r="KK126">
            <v>0</v>
          </cell>
          <cell r="KL126">
            <v>0</v>
          </cell>
          <cell r="KM126">
            <v>300000</v>
          </cell>
          <cell r="KN126" t="str">
            <v>(select)</v>
          </cell>
          <cell r="KO126">
            <v>0</v>
          </cell>
          <cell r="KP126" t="str">
            <v>(select)</v>
          </cell>
          <cell r="KQ126">
            <v>0</v>
          </cell>
          <cell r="KR126" t="str">
            <v>(select)</v>
          </cell>
          <cell r="KS126">
            <v>0</v>
          </cell>
          <cell r="KT126" t="str">
            <v>Source of funds for Value Proposition (e.g. Capital Plan Program)</v>
          </cell>
          <cell r="KU126" t="str">
            <v>Provide applicable source of funds comments (e.g. which area specific DCL, which reserve etc).</v>
          </cell>
          <cell r="KV126">
            <v>0</v>
          </cell>
          <cell r="KW126">
            <v>0</v>
          </cell>
          <cell r="KX126" t="str">
            <v>(select)</v>
          </cell>
          <cell r="KY126">
            <v>0</v>
          </cell>
          <cell r="KZ126" t="str">
            <v>(select)</v>
          </cell>
          <cell r="LA126">
            <v>0</v>
          </cell>
          <cell r="LB126" t="str">
            <v>(select)</v>
          </cell>
          <cell r="LC126" t="str">
            <v>Yes</v>
          </cell>
          <cell r="LD126" t="str">
            <v>Julia Morrison</v>
          </cell>
          <cell r="LE126">
            <v>42657</v>
          </cell>
          <cell r="LF126" t="str">
            <v>Yes</v>
          </cell>
          <cell r="LG126" t="str">
            <v>Bill Aujla</v>
          </cell>
          <cell r="LH126">
            <v>42657</v>
          </cell>
          <cell r="LM126">
            <v>300000</v>
          </cell>
          <cell r="LN126">
            <v>0</v>
          </cell>
          <cell r="LO126">
            <v>0</v>
          </cell>
          <cell r="LP126">
            <v>0</v>
          </cell>
          <cell r="LQ126">
            <v>0</v>
          </cell>
          <cell r="LR126">
            <v>0</v>
          </cell>
          <cell r="LS126" t="str">
            <v xml:space="preserve">2017 Park Building (Washroom) Renovations </v>
          </cell>
          <cell r="LT126" t="str">
            <v xml:space="preserve">2017 Park Bldg (Washroom) Renos </v>
          </cell>
          <cell r="LU126" t="str">
            <v xml:space="preserve">2017 Park Bldg (Washroom) Renos </v>
          </cell>
          <cell r="LV126" t="b">
            <v>1</v>
          </cell>
          <cell r="LW126">
            <v>0</v>
          </cell>
          <cell r="LX126">
            <v>0</v>
          </cell>
          <cell r="LY126" t="str">
            <v>68</v>
          </cell>
        </row>
        <row r="127">
          <cell r="B127" t="str">
            <v>R2</v>
          </cell>
          <cell r="C127">
            <v>2017</v>
          </cell>
          <cell r="D127">
            <v>42653</v>
          </cell>
          <cell r="E127" t="str">
            <v>Real Estate &amp; Facilities Mgmt</v>
          </cell>
          <cell r="F127" t="str">
            <v>Community Services</v>
          </cell>
          <cell r="G127" t="str">
            <v>Sam Bachra</v>
          </cell>
          <cell r="H127" t="str">
            <v>Program</v>
          </cell>
          <cell r="I127" t="str">
            <v>Capital</v>
          </cell>
          <cell r="J127" t="str">
            <v>Yes</v>
          </cell>
          <cell r="K127" t="str">
            <v>04. Community Facilities</v>
          </cell>
          <cell r="L127" t="str">
            <v>C. Cultural Facilities</v>
          </cell>
          <cell r="M127" t="str">
            <v>01. Capital maintenance</v>
          </cell>
          <cell r="N127" t="str">
            <v>2017 Cap Mtce - Cultural Facilities</v>
          </cell>
          <cell r="O127" t="str">
            <v>Yes</v>
          </cell>
          <cell r="P127" t="str">
            <v>January</v>
          </cell>
          <cell r="Q127">
            <v>2017</v>
          </cell>
          <cell r="R127" t="str">
            <v>June</v>
          </cell>
          <cell r="S127">
            <v>2018</v>
          </cell>
          <cell r="T127" t="str">
            <v>Existing asset/service</v>
          </cell>
          <cell r="U127" t="str">
            <v>No</v>
          </cell>
          <cell r="V127">
            <v>0</v>
          </cell>
          <cell r="W127" t="str">
            <v>No</v>
          </cell>
          <cell r="X127" t="str">
            <v>(select)</v>
          </cell>
          <cell r="Y127" t="str">
            <v>No</v>
          </cell>
          <cell r="Z127" t="str">
            <v>Ongoing maintenance of building components such as roof, mechanical, electrical, plumbing, etc. Projects will be prioritized based on condition assessment and audits. Multi year funding required for contract commitments. Projects planned for 2017: QET Restaurant, PNE Garden Auditorium (roof design), Roedde House (roof audit) and minor maintenance</v>
          </cell>
          <cell r="AA127" t="str">
            <v xml:space="preserve"> Request for Proposal for design consulting
Tendering for construction work
Construction</v>
          </cell>
          <cell r="AB127" t="str">
            <v xml:space="preserve">Provide other details/comments about program/project.
4 years total $4.0M, allocated $1.0M in 2015 and $1.4M in 2016. </v>
          </cell>
          <cell r="AC127" t="str">
            <v>Building Envelope</v>
          </cell>
          <cell r="AD127" t="str">
            <v>3 to 4</v>
          </cell>
          <cell r="AE127" t="str">
            <v>project</v>
          </cell>
          <cell r="AF127">
            <v>0</v>
          </cell>
          <cell r="AG127">
            <v>0</v>
          </cell>
          <cell r="AH127">
            <v>0</v>
          </cell>
          <cell r="AI127">
            <v>0</v>
          </cell>
          <cell r="AJ127">
            <v>0</v>
          </cell>
          <cell r="AK127">
            <v>0</v>
          </cell>
          <cell r="AL127">
            <v>0</v>
          </cell>
          <cell r="AM127">
            <v>0</v>
          </cell>
          <cell r="AN127">
            <v>0</v>
          </cell>
          <cell r="AO127">
            <v>0</v>
          </cell>
          <cell r="AP127">
            <v>0</v>
          </cell>
          <cell r="AQ127" t="str">
            <v>(select)</v>
          </cell>
          <cell r="AR127">
            <v>0</v>
          </cell>
          <cell r="AS127">
            <v>0</v>
          </cell>
          <cell r="AT127">
            <v>0</v>
          </cell>
          <cell r="AU127">
            <v>0</v>
          </cell>
          <cell r="AV127">
            <v>0</v>
          </cell>
          <cell r="AW127" t="str">
            <v>(select)</v>
          </cell>
          <cell r="AX127">
            <v>0</v>
          </cell>
          <cell r="AY127">
            <v>0</v>
          </cell>
          <cell r="AZ127">
            <v>0</v>
          </cell>
          <cell r="BA127">
            <v>0</v>
          </cell>
          <cell r="BB127">
            <v>0</v>
          </cell>
          <cell r="BC127" t="str">
            <v>(select)</v>
          </cell>
          <cell r="BD127">
            <v>0</v>
          </cell>
          <cell r="BE127">
            <v>0</v>
          </cell>
          <cell r="BF127">
            <v>0</v>
          </cell>
          <cell r="BG127">
            <v>0</v>
          </cell>
          <cell r="BH127">
            <v>0</v>
          </cell>
          <cell r="BI127" t="str">
            <v>Yes</v>
          </cell>
          <cell r="BJ127">
            <v>300000</v>
          </cell>
          <cell r="BK127">
            <v>0</v>
          </cell>
          <cell r="BL127">
            <v>100000</v>
          </cell>
          <cell r="BM127">
            <v>100000</v>
          </cell>
          <cell r="BN127">
            <v>100000</v>
          </cell>
          <cell r="BO127" t="str">
            <v>Yes</v>
          </cell>
          <cell r="BP127">
            <v>50000</v>
          </cell>
          <cell r="BQ127">
            <v>12500</v>
          </cell>
          <cell r="BR127">
            <v>12500</v>
          </cell>
          <cell r="BS127">
            <v>12500</v>
          </cell>
          <cell r="BT127">
            <v>12500</v>
          </cell>
          <cell r="BU127">
            <v>0</v>
          </cell>
          <cell r="BV127">
            <v>0</v>
          </cell>
          <cell r="BW127">
            <v>0</v>
          </cell>
          <cell r="BX127">
            <v>0</v>
          </cell>
          <cell r="BY127">
            <v>0</v>
          </cell>
          <cell r="BZ127">
            <v>25000</v>
          </cell>
          <cell r="CA127">
            <v>5000</v>
          </cell>
          <cell r="CB127">
            <v>7500</v>
          </cell>
          <cell r="CC127">
            <v>7500</v>
          </cell>
          <cell r="CD127">
            <v>5000</v>
          </cell>
          <cell r="CE127" t="str">
            <v>(select)</v>
          </cell>
          <cell r="CF127">
            <v>0</v>
          </cell>
          <cell r="CG127">
            <v>0</v>
          </cell>
          <cell r="CH127">
            <v>0</v>
          </cell>
          <cell r="CI127">
            <v>0</v>
          </cell>
          <cell r="CJ127">
            <v>0</v>
          </cell>
          <cell r="CK127">
            <v>25000</v>
          </cell>
          <cell r="CL127">
            <v>0</v>
          </cell>
          <cell r="CM127">
            <v>5000</v>
          </cell>
          <cell r="CN127">
            <v>10000</v>
          </cell>
          <cell r="CO127">
            <v>10000</v>
          </cell>
          <cell r="CP127">
            <v>400000</v>
          </cell>
          <cell r="CQ127">
            <v>17500</v>
          </cell>
          <cell r="CR127">
            <v>125000</v>
          </cell>
          <cell r="CS127">
            <v>130000</v>
          </cell>
          <cell r="CT127">
            <v>127500</v>
          </cell>
          <cell r="CU127">
            <v>0</v>
          </cell>
          <cell r="CV127">
            <v>0</v>
          </cell>
          <cell r="CW127">
            <v>0</v>
          </cell>
          <cell r="CX127">
            <v>0</v>
          </cell>
          <cell r="CY127">
            <v>0</v>
          </cell>
          <cell r="CZ127" t="str">
            <v>(select)</v>
          </cell>
          <cell r="DA127">
            <v>0</v>
          </cell>
          <cell r="DB127">
            <v>0</v>
          </cell>
          <cell r="DC127">
            <v>0</v>
          </cell>
          <cell r="DD127">
            <v>0</v>
          </cell>
          <cell r="DE127">
            <v>0</v>
          </cell>
          <cell r="DF127" t="str">
            <v>(select)</v>
          </cell>
          <cell r="DG127">
            <v>0</v>
          </cell>
          <cell r="DH127">
            <v>0</v>
          </cell>
          <cell r="DI127">
            <v>0</v>
          </cell>
          <cell r="DJ127">
            <v>0</v>
          </cell>
          <cell r="DK127">
            <v>0</v>
          </cell>
          <cell r="DL127" t="str">
            <v>(select)</v>
          </cell>
          <cell r="DM127">
            <v>0</v>
          </cell>
          <cell r="DN127">
            <v>0</v>
          </cell>
          <cell r="DO127">
            <v>0</v>
          </cell>
          <cell r="DP127">
            <v>0</v>
          </cell>
          <cell r="DQ127">
            <v>0</v>
          </cell>
          <cell r="DR127" t="str">
            <v>Yes</v>
          </cell>
          <cell r="DS127">
            <v>550000</v>
          </cell>
          <cell r="DT127">
            <v>250000</v>
          </cell>
          <cell r="DU127">
            <v>0</v>
          </cell>
          <cell r="DV127">
            <v>0</v>
          </cell>
          <cell r="DW127">
            <v>0</v>
          </cell>
          <cell r="DX127" t="str">
            <v>Yes</v>
          </cell>
          <cell r="DY127">
            <v>70000</v>
          </cell>
          <cell r="DZ127">
            <v>20000</v>
          </cell>
          <cell r="EA127">
            <v>0</v>
          </cell>
          <cell r="EB127">
            <v>0</v>
          </cell>
          <cell r="EC127">
            <v>0</v>
          </cell>
          <cell r="ED127">
            <v>0</v>
          </cell>
          <cell r="EE127">
            <v>0</v>
          </cell>
          <cell r="EF127">
            <v>0</v>
          </cell>
          <cell r="EG127">
            <v>0</v>
          </cell>
          <cell r="EH127">
            <v>0</v>
          </cell>
          <cell r="EI127">
            <v>40000</v>
          </cell>
          <cell r="EJ127">
            <v>15000</v>
          </cell>
          <cell r="EK127">
            <v>0</v>
          </cell>
          <cell r="EL127">
            <v>0</v>
          </cell>
          <cell r="EM127">
            <v>0</v>
          </cell>
          <cell r="EN127" t="str">
            <v>(select)</v>
          </cell>
          <cell r="EO127">
            <v>0</v>
          </cell>
          <cell r="EP127">
            <v>0</v>
          </cell>
          <cell r="EQ127">
            <v>0</v>
          </cell>
          <cell r="ER127">
            <v>0</v>
          </cell>
          <cell r="ES127">
            <v>0</v>
          </cell>
          <cell r="ET127">
            <v>90000</v>
          </cell>
          <cell r="EU127">
            <v>65000</v>
          </cell>
          <cell r="EV127">
            <v>0</v>
          </cell>
          <cell r="EW127">
            <v>0</v>
          </cell>
          <cell r="EX127">
            <v>0</v>
          </cell>
          <cell r="EY127">
            <v>750000</v>
          </cell>
          <cell r="EZ127">
            <v>350000</v>
          </cell>
          <cell r="FA127">
            <v>0</v>
          </cell>
          <cell r="FB127">
            <v>0</v>
          </cell>
          <cell r="FC127">
            <v>0</v>
          </cell>
          <cell r="FD127">
            <v>0</v>
          </cell>
          <cell r="FE127">
            <v>0</v>
          </cell>
          <cell r="FF127">
            <v>0</v>
          </cell>
          <cell r="FG127">
            <v>0</v>
          </cell>
          <cell r="FH127">
            <v>550000</v>
          </cell>
          <cell r="FI127">
            <v>70000</v>
          </cell>
          <cell r="FJ127">
            <v>0</v>
          </cell>
          <cell r="FK127">
            <v>40000</v>
          </cell>
          <cell r="FL127">
            <v>0</v>
          </cell>
          <cell r="FM127">
            <v>90000</v>
          </cell>
          <cell r="FN127">
            <v>750000</v>
          </cell>
          <cell r="FO127">
            <v>1100000</v>
          </cell>
          <cell r="FP127" t="str">
            <v>Estimate (possibility of variance &lt;25%)</v>
          </cell>
          <cell r="FQ127" t="str">
            <v>Has about $1.1M carry forward to continue with 2016 projects (QET Elevators, VAG freight elevator, VAG skylight, etc)</v>
          </cell>
          <cell r="FR127">
            <v>0</v>
          </cell>
          <cell r="FS127">
            <v>0</v>
          </cell>
          <cell r="FT127">
            <v>0</v>
          </cell>
          <cell r="FU127">
            <v>0</v>
          </cell>
          <cell r="FV127">
            <v>0</v>
          </cell>
          <cell r="FW127">
            <v>0</v>
          </cell>
          <cell r="FX127" t="str">
            <v>(select)</v>
          </cell>
          <cell r="FY127">
            <v>0</v>
          </cell>
          <cell r="FZ127">
            <v>0</v>
          </cell>
          <cell r="GA127">
            <v>0</v>
          </cell>
          <cell r="GB127">
            <v>0</v>
          </cell>
          <cell r="GC127">
            <v>0</v>
          </cell>
          <cell r="GD127">
            <v>0</v>
          </cell>
          <cell r="GE127" t="str">
            <v>(select)</v>
          </cell>
          <cell r="GF127">
            <v>0</v>
          </cell>
          <cell r="GG127">
            <v>0</v>
          </cell>
          <cell r="GH127">
            <v>0</v>
          </cell>
          <cell r="GI127">
            <v>0</v>
          </cell>
          <cell r="GJ127">
            <v>0</v>
          </cell>
          <cell r="GK127">
            <v>0</v>
          </cell>
          <cell r="GL127" t="str">
            <v>(select)</v>
          </cell>
          <cell r="GM127">
            <v>0</v>
          </cell>
          <cell r="GN127">
            <v>0</v>
          </cell>
          <cell r="GO127">
            <v>0</v>
          </cell>
          <cell r="GP127">
            <v>0</v>
          </cell>
          <cell r="GQ127">
            <v>0</v>
          </cell>
          <cell r="GR127">
            <v>0</v>
          </cell>
          <cell r="GS127" t="str">
            <v>(select)</v>
          </cell>
          <cell r="GT127">
            <v>0</v>
          </cell>
          <cell r="GU127">
            <v>0</v>
          </cell>
          <cell r="GV127">
            <v>0</v>
          </cell>
          <cell r="GW127">
            <v>0</v>
          </cell>
          <cell r="GX127">
            <v>0</v>
          </cell>
          <cell r="GY127">
            <v>0</v>
          </cell>
          <cell r="GZ127">
            <v>0</v>
          </cell>
          <cell r="HA127">
            <v>0</v>
          </cell>
          <cell r="HB127">
            <v>0</v>
          </cell>
          <cell r="HC127">
            <v>0</v>
          </cell>
          <cell r="HD127">
            <v>0</v>
          </cell>
          <cell r="HE127">
            <v>0</v>
          </cell>
          <cell r="HF127">
            <v>0</v>
          </cell>
          <cell r="HG127">
            <v>0</v>
          </cell>
          <cell r="HH127">
            <v>0</v>
          </cell>
          <cell r="HI127">
            <v>0</v>
          </cell>
          <cell r="HJ127">
            <v>0</v>
          </cell>
          <cell r="HK127">
            <v>0</v>
          </cell>
          <cell r="HL127" t="str">
            <v>(select)</v>
          </cell>
          <cell r="HM127">
            <v>0</v>
          </cell>
          <cell r="HN127">
            <v>0</v>
          </cell>
          <cell r="HO127">
            <v>0</v>
          </cell>
          <cell r="HP127">
            <v>0</v>
          </cell>
          <cell r="HQ127">
            <v>0</v>
          </cell>
          <cell r="HR127">
            <v>0</v>
          </cell>
          <cell r="HS127" t="str">
            <v>(select)</v>
          </cell>
          <cell r="HT127">
            <v>0</v>
          </cell>
          <cell r="HU127">
            <v>0</v>
          </cell>
          <cell r="HV127">
            <v>0</v>
          </cell>
          <cell r="HW127">
            <v>0</v>
          </cell>
          <cell r="HX127">
            <v>0</v>
          </cell>
          <cell r="HY127">
            <v>0</v>
          </cell>
          <cell r="HZ127" t="str">
            <v>(select)</v>
          </cell>
          <cell r="IA127">
            <v>0</v>
          </cell>
          <cell r="IB127">
            <v>0</v>
          </cell>
          <cell r="IC127">
            <v>0</v>
          </cell>
          <cell r="ID127">
            <v>0</v>
          </cell>
          <cell r="IE127">
            <v>0</v>
          </cell>
          <cell r="IF127">
            <v>0</v>
          </cell>
          <cell r="IG127" t="str">
            <v>(select)</v>
          </cell>
          <cell r="IH127">
            <v>0</v>
          </cell>
          <cell r="II127">
            <v>0</v>
          </cell>
          <cell r="IJ127">
            <v>0</v>
          </cell>
          <cell r="IK127">
            <v>0</v>
          </cell>
          <cell r="IL127">
            <v>0</v>
          </cell>
          <cell r="IM127">
            <v>0</v>
          </cell>
          <cell r="IN127">
            <v>0</v>
          </cell>
          <cell r="IO127">
            <v>0</v>
          </cell>
          <cell r="IP127">
            <v>0</v>
          </cell>
          <cell r="IQ127">
            <v>0</v>
          </cell>
          <cell r="IR127">
            <v>0</v>
          </cell>
          <cell r="IS127">
            <v>0</v>
          </cell>
          <cell r="IT127">
            <v>0</v>
          </cell>
          <cell r="IU127">
            <v>0</v>
          </cell>
          <cell r="IV127">
            <v>0</v>
          </cell>
          <cell r="IW127">
            <v>0</v>
          </cell>
          <cell r="IX127">
            <v>0</v>
          </cell>
          <cell r="IY127">
            <v>0</v>
          </cell>
          <cell r="IZ127" t="str">
            <v>No impact on operating budget</v>
          </cell>
          <cell r="JA127">
            <v>750000</v>
          </cell>
          <cell r="JB127" t="str">
            <v xml:space="preserve">  (select)</v>
          </cell>
          <cell r="JC127">
            <v>0</v>
          </cell>
          <cell r="JD127" t="str">
            <v xml:space="preserve">  (select)</v>
          </cell>
          <cell r="JE127">
            <v>0</v>
          </cell>
          <cell r="JF127" t="str">
            <v xml:space="preserve">  (select)</v>
          </cell>
          <cell r="JG127">
            <v>0</v>
          </cell>
          <cell r="JH127">
            <v>0</v>
          </cell>
          <cell r="JI127">
            <v>750000</v>
          </cell>
          <cell r="JJ127">
            <v>0</v>
          </cell>
          <cell r="JK127">
            <v>0</v>
          </cell>
          <cell r="JL127">
            <v>750000</v>
          </cell>
          <cell r="JM127">
            <v>0</v>
          </cell>
          <cell r="JN127">
            <v>0</v>
          </cell>
          <cell r="JO127">
            <v>0</v>
          </cell>
          <cell r="JP127">
            <v>0</v>
          </cell>
          <cell r="JQ127">
            <v>0</v>
          </cell>
          <cell r="JR127">
            <v>0</v>
          </cell>
          <cell r="JS127">
            <v>0</v>
          </cell>
          <cell r="JT127">
            <v>0</v>
          </cell>
          <cell r="JU127">
            <v>750000</v>
          </cell>
          <cell r="JV127">
            <v>400000</v>
          </cell>
          <cell r="JW127">
            <v>0</v>
          </cell>
          <cell r="JX127">
            <v>0</v>
          </cell>
          <cell r="JY127">
            <v>0</v>
          </cell>
          <cell r="JZ127">
            <v>0</v>
          </cell>
          <cell r="KA127">
            <v>400000</v>
          </cell>
          <cell r="KB127">
            <v>0</v>
          </cell>
          <cell r="KC127">
            <v>0</v>
          </cell>
          <cell r="KD127">
            <v>400000</v>
          </cell>
          <cell r="KE127">
            <v>0</v>
          </cell>
          <cell r="KF127">
            <v>0</v>
          </cell>
          <cell r="KG127">
            <v>0</v>
          </cell>
          <cell r="KH127">
            <v>0</v>
          </cell>
          <cell r="KI127">
            <v>0</v>
          </cell>
          <cell r="KJ127">
            <v>0</v>
          </cell>
          <cell r="KK127">
            <v>0</v>
          </cell>
          <cell r="KL127">
            <v>0</v>
          </cell>
          <cell r="KM127">
            <v>400000</v>
          </cell>
          <cell r="KN127" t="str">
            <v>(select)</v>
          </cell>
          <cell r="KO127">
            <v>0</v>
          </cell>
          <cell r="KP127" t="str">
            <v>(select)</v>
          </cell>
          <cell r="KQ127">
            <v>0</v>
          </cell>
          <cell r="KR127" t="str">
            <v>(select)</v>
          </cell>
          <cell r="KS127">
            <v>0</v>
          </cell>
          <cell r="KT127" t="str">
            <v>Source of funds for Value Proposition (e.g. Capital Plan Program)</v>
          </cell>
          <cell r="KU127" t="str">
            <v>Provide applicable source of funds comments (e.g. which area specific DCL, which reserve etc).</v>
          </cell>
          <cell r="KV127">
            <v>0</v>
          </cell>
          <cell r="KW127">
            <v>0</v>
          </cell>
          <cell r="KX127" t="str">
            <v>(select)</v>
          </cell>
          <cell r="KY127">
            <v>0</v>
          </cell>
          <cell r="KZ127" t="str">
            <v>(select)</v>
          </cell>
          <cell r="LA127">
            <v>0</v>
          </cell>
          <cell r="LB127" t="str">
            <v>(select)</v>
          </cell>
          <cell r="LC127" t="str">
            <v>Yes</v>
          </cell>
          <cell r="LD127" t="str">
            <v>Julia Morrison</v>
          </cell>
          <cell r="LE127">
            <v>42657</v>
          </cell>
          <cell r="LF127" t="str">
            <v>Yes</v>
          </cell>
          <cell r="LG127" t="str">
            <v>Bill Aujla</v>
          </cell>
          <cell r="LH127">
            <v>42657</v>
          </cell>
          <cell r="LM127">
            <v>750000</v>
          </cell>
          <cell r="LN127">
            <v>0</v>
          </cell>
          <cell r="LO127">
            <v>0</v>
          </cell>
          <cell r="LP127">
            <v>0</v>
          </cell>
          <cell r="LQ127">
            <v>0</v>
          </cell>
          <cell r="LR127">
            <v>0</v>
          </cell>
          <cell r="LS127" t="str">
            <v>2017 Capital Maintenance - Cultural Facilities</v>
          </cell>
          <cell r="LT127" t="str">
            <v>2017 Cap Mtce - Cultural Facilities</v>
          </cell>
          <cell r="LU127" t="str">
            <v>2017 Cap Mtce - Cultural Facilities</v>
          </cell>
          <cell r="LV127" t="b">
            <v>1</v>
          </cell>
          <cell r="LW127">
            <v>0</v>
          </cell>
          <cell r="LX127">
            <v>0</v>
          </cell>
          <cell r="LY127" t="str">
            <v>65</v>
          </cell>
        </row>
        <row r="128">
          <cell r="B128" t="str">
            <v>R20</v>
          </cell>
          <cell r="C128">
            <v>2017</v>
          </cell>
          <cell r="D128">
            <v>42653</v>
          </cell>
          <cell r="E128" t="str">
            <v>Real Estate &amp; Facilities Mgmt</v>
          </cell>
          <cell r="F128" t="str">
            <v>Fire &amp; Rescue Services</v>
          </cell>
          <cell r="G128" t="str">
            <v>Michelle Schouls</v>
          </cell>
          <cell r="H128" t="str">
            <v>Program</v>
          </cell>
          <cell r="I128" t="str">
            <v>Capital</v>
          </cell>
          <cell r="J128" t="str">
            <v>Yes</v>
          </cell>
          <cell r="K128" t="str">
            <v>05. Civic Facilities</v>
          </cell>
          <cell r="L128" t="str">
            <v>B. Fire</v>
          </cell>
          <cell r="M128" t="str">
            <v>02. Renovations &amp; minor upgrades</v>
          </cell>
          <cell r="N128" t="str">
            <v xml:space="preserve">2017 Fire Hall Renos </v>
          </cell>
          <cell r="O128" t="str">
            <v>No</v>
          </cell>
          <cell r="P128" t="str">
            <v>January</v>
          </cell>
          <cell r="Q128">
            <v>2017</v>
          </cell>
          <cell r="R128" t="str">
            <v>December</v>
          </cell>
          <cell r="S128">
            <v>2017</v>
          </cell>
          <cell r="T128" t="str">
            <v>Existing asset/service</v>
          </cell>
          <cell r="U128" t="str">
            <v>No</v>
          </cell>
          <cell r="V128">
            <v>0</v>
          </cell>
          <cell r="W128" t="str">
            <v>No</v>
          </cell>
          <cell r="X128" t="str">
            <v>(select)</v>
          </cell>
          <cell r="Y128" t="str">
            <v>No</v>
          </cell>
          <cell r="Z128" t="str">
            <v xml:space="preserve">Covers minor renovation of Fire Halls to meet operational requirements (e.g. Bay Separation, kitchen upgrades, dorm room upgrades). This also includes renovations necessary to accommodate apparatus moves amongst the Fire Halls (SCBA and equipment moves, site works and electrical upgrades, etc).  These will be priortised based on user requests.
</v>
          </cell>
          <cell r="AA128" t="str">
            <v xml:space="preserve">For renovation projects : Request for Proposal for design consulting, procurement for construction contract, and construction.
</v>
          </cell>
          <cell r="AB128" t="str">
            <v xml:space="preserve">Provide other details/comments about program/project.
4 years total $1.05M, allocated $0.4M in 2015 and $0.3M in 2016.
</v>
          </cell>
          <cell r="AC128" t="str">
            <v xml:space="preserve">Renovation </v>
          </cell>
          <cell r="AD128" t="str">
            <v>1 to 2</v>
          </cell>
          <cell r="AE128" t="str">
            <v>project</v>
          </cell>
          <cell r="AF128">
            <v>0</v>
          </cell>
          <cell r="AG128">
            <v>0</v>
          </cell>
          <cell r="AH128">
            <v>0</v>
          </cell>
          <cell r="AI128">
            <v>0</v>
          </cell>
          <cell r="AJ128">
            <v>0</v>
          </cell>
          <cell r="AK128">
            <v>0</v>
          </cell>
          <cell r="AL128">
            <v>0</v>
          </cell>
          <cell r="AM128">
            <v>0</v>
          </cell>
          <cell r="AN128">
            <v>0</v>
          </cell>
          <cell r="AO128">
            <v>0</v>
          </cell>
          <cell r="AP128">
            <v>0</v>
          </cell>
          <cell r="AQ128" t="str">
            <v>(select)</v>
          </cell>
          <cell r="AR128">
            <v>0</v>
          </cell>
          <cell r="AS128">
            <v>0</v>
          </cell>
          <cell r="AT128">
            <v>0</v>
          </cell>
          <cell r="AU128">
            <v>0</v>
          </cell>
          <cell r="AV128">
            <v>0</v>
          </cell>
          <cell r="AW128" t="str">
            <v>(select)</v>
          </cell>
          <cell r="AX128">
            <v>0</v>
          </cell>
          <cell r="AY128">
            <v>0</v>
          </cell>
          <cell r="AZ128">
            <v>0</v>
          </cell>
          <cell r="BA128">
            <v>0</v>
          </cell>
          <cell r="BB128">
            <v>0</v>
          </cell>
          <cell r="BC128" t="str">
            <v>(select)</v>
          </cell>
          <cell r="BD128">
            <v>0</v>
          </cell>
          <cell r="BE128">
            <v>0</v>
          </cell>
          <cell r="BF128">
            <v>0</v>
          </cell>
          <cell r="BG128">
            <v>0</v>
          </cell>
          <cell r="BH128">
            <v>0</v>
          </cell>
          <cell r="BI128" t="str">
            <v>Yes</v>
          </cell>
          <cell r="BJ128">
            <v>110000</v>
          </cell>
          <cell r="BK128">
            <v>0</v>
          </cell>
          <cell r="BL128">
            <v>20000</v>
          </cell>
          <cell r="BM128">
            <v>40000</v>
          </cell>
          <cell r="BN128">
            <v>50000</v>
          </cell>
          <cell r="BO128" t="str">
            <v>Yes</v>
          </cell>
          <cell r="BP128">
            <v>15000</v>
          </cell>
          <cell r="BQ128">
            <v>4000</v>
          </cell>
          <cell r="BR128">
            <v>4000</v>
          </cell>
          <cell r="BS128">
            <v>4000</v>
          </cell>
          <cell r="BT128">
            <v>3000</v>
          </cell>
          <cell r="BU128">
            <v>0</v>
          </cell>
          <cell r="BV128">
            <v>0</v>
          </cell>
          <cell r="BW128">
            <v>0</v>
          </cell>
          <cell r="BX128">
            <v>0</v>
          </cell>
          <cell r="BY128">
            <v>0</v>
          </cell>
          <cell r="BZ128">
            <v>7500</v>
          </cell>
          <cell r="CA128">
            <v>1500</v>
          </cell>
          <cell r="CB128">
            <v>2000</v>
          </cell>
          <cell r="CC128">
            <v>2000</v>
          </cell>
          <cell r="CD128">
            <v>2000</v>
          </cell>
          <cell r="CE128" t="str">
            <v>(select)</v>
          </cell>
          <cell r="CF128">
            <v>0</v>
          </cell>
          <cell r="CG128">
            <v>0</v>
          </cell>
          <cell r="CH128">
            <v>0</v>
          </cell>
          <cell r="CI128">
            <v>0</v>
          </cell>
          <cell r="CJ128">
            <v>0</v>
          </cell>
          <cell r="CK128">
            <v>17500</v>
          </cell>
          <cell r="CL128">
            <v>0</v>
          </cell>
          <cell r="CM128">
            <v>5000</v>
          </cell>
          <cell r="CN128">
            <v>5000</v>
          </cell>
          <cell r="CO128">
            <v>7500</v>
          </cell>
          <cell r="CP128">
            <v>150000</v>
          </cell>
          <cell r="CQ128">
            <v>5500</v>
          </cell>
          <cell r="CR128">
            <v>31000</v>
          </cell>
          <cell r="CS128">
            <v>51000</v>
          </cell>
          <cell r="CT128">
            <v>62500</v>
          </cell>
          <cell r="CU128">
            <v>0</v>
          </cell>
          <cell r="CV128">
            <v>0</v>
          </cell>
          <cell r="CW128">
            <v>0</v>
          </cell>
          <cell r="CX128">
            <v>0</v>
          </cell>
          <cell r="CY128">
            <v>0</v>
          </cell>
          <cell r="CZ128" t="str">
            <v>(select)</v>
          </cell>
          <cell r="DA128">
            <v>0</v>
          </cell>
          <cell r="DB128">
            <v>0</v>
          </cell>
          <cell r="DC128">
            <v>0</v>
          </cell>
          <cell r="DD128">
            <v>0</v>
          </cell>
          <cell r="DE128">
            <v>0</v>
          </cell>
          <cell r="DF128" t="str">
            <v>(select)</v>
          </cell>
          <cell r="DG128">
            <v>0</v>
          </cell>
          <cell r="DH128">
            <v>0</v>
          </cell>
          <cell r="DI128">
            <v>0</v>
          </cell>
          <cell r="DJ128">
            <v>0</v>
          </cell>
          <cell r="DK128">
            <v>0</v>
          </cell>
          <cell r="DL128" t="str">
            <v>(select)</v>
          </cell>
          <cell r="DM128">
            <v>0</v>
          </cell>
          <cell r="DN128">
            <v>0</v>
          </cell>
          <cell r="DO128">
            <v>0</v>
          </cell>
          <cell r="DP128">
            <v>0</v>
          </cell>
          <cell r="DQ128">
            <v>0</v>
          </cell>
          <cell r="DR128" t="str">
            <v>Yes</v>
          </cell>
          <cell r="DS128">
            <v>110000</v>
          </cell>
          <cell r="DT128">
            <v>0</v>
          </cell>
          <cell r="DU128">
            <v>0</v>
          </cell>
          <cell r="DV128">
            <v>0</v>
          </cell>
          <cell r="DW128">
            <v>0</v>
          </cell>
          <cell r="DX128" t="str">
            <v>Yes</v>
          </cell>
          <cell r="DY128">
            <v>15000</v>
          </cell>
          <cell r="DZ128">
            <v>0</v>
          </cell>
          <cell r="EA128">
            <v>0</v>
          </cell>
          <cell r="EB128">
            <v>0</v>
          </cell>
          <cell r="EC128">
            <v>0</v>
          </cell>
          <cell r="ED128">
            <v>0</v>
          </cell>
          <cell r="EE128">
            <v>0</v>
          </cell>
          <cell r="EF128">
            <v>0</v>
          </cell>
          <cell r="EG128">
            <v>0</v>
          </cell>
          <cell r="EH128">
            <v>0</v>
          </cell>
          <cell r="EI128">
            <v>7500</v>
          </cell>
          <cell r="EJ128">
            <v>0</v>
          </cell>
          <cell r="EK128">
            <v>0</v>
          </cell>
          <cell r="EL128">
            <v>0</v>
          </cell>
          <cell r="EM128">
            <v>0</v>
          </cell>
          <cell r="EN128" t="str">
            <v>(select)</v>
          </cell>
          <cell r="EO128">
            <v>0</v>
          </cell>
          <cell r="EP128">
            <v>0</v>
          </cell>
          <cell r="EQ128">
            <v>0</v>
          </cell>
          <cell r="ER128">
            <v>0</v>
          </cell>
          <cell r="ES128">
            <v>0</v>
          </cell>
          <cell r="ET128">
            <v>17500</v>
          </cell>
          <cell r="EU128">
            <v>0</v>
          </cell>
          <cell r="EV128">
            <v>0</v>
          </cell>
          <cell r="EW128">
            <v>0</v>
          </cell>
          <cell r="EX128">
            <v>0</v>
          </cell>
          <cell r="EY128">
            <v>150000</v>
          </cell>
          <cell r="EZ128">
            <v>0</v>
          </cell>
          <cell r="FA128">
            <v>0</v>
          </cell>
          <cell r="FB128">
            <v>0</v>
          </cell>
          <cell r="FC128">
            <v>0</v>
          </cell>
          <cell r="FD128">
            <v>0</v>
          </cell>
          <cell r="FE128">
            <v>0</v>
          </cell>
          <cell r="FF128">
            <v>0</v>
          </cell>
          <cell r="FG128">
            <v>0</v>
          </cell>
          <cell r="FH128">
            <v>110000</v>
          </cell>
          <cell r="FI128">
            <v>15000</v>
          </cell>
          <cell r="FJ128">
            <v>0</v>
          </cell>
          <cell r="FK128">
            <v>7500</v>
          </cell>
          <cell r="FL128">
            <v>0</v>
          </cell>
          <cell r="FM128">
            <v>17500</v>
          </cell>
          <cell r="FN128">
            <v>150000</v>
          </cell>
          <cell r="FO128">
            <v>431800</v>
          </cell>
          <cell r="FP128" t="str">
            <v>Estimate (possibility of variance &lt;25%)</v>
          </cell>
          <cell r="FQ128" t="str">
            <v xml:space="preserve">Provide any additional comments relating to the program/project budget.
Has $0.43M carry forward for continuing projects (i.e. Bay Separation and Washroom)
</v>
          </cell>
          <cell r="FR128">
            <v>0</v>
          </cell>
          <cell r="FS128">
            <v>0</v>
          </cell>
          <cell r="FT128">
            <v>0</v>
          </cell>
          <cell r="FU128">
            <v>0</v>
          </cell>
          <cell r="FV128">
            <v>0</v>
          </cell>
          <cell r="FW128">
            <v>0</v>
          </cell>
          <cell r="FX128" t="str">
            <v>(select)</v>
          </cell>
          <cell r="FY128">
            <v>0</v>
          </cell>
          <cell r="FZ128">
            <v>0</v>
          </cell>
          <cell r="GA128">
            <v>0</v>
          </cell>
          <cell r="GB128">
            <v>0</v>
          </cell>
          <cell r="GC128">
            <v>0</v>
          </cell>
          <cell r="GD128">
            <v>0</v>
          </cell>
          <cell r="GE128" t="str">
            <v>(select)</v>
          </cell>
          <cell r="GF128">
            <v>0</v>
          </cell>
          <cell r="GG128">
            <v>0</v>
          </cell>
          <cell r="GH128">
            <v>0</v>
          </cell>
          <cell r="GI128">
            <v>0</v>
          </cell>
          <cell r="GJ128">
            <v>0</v>
          </cell>
          <cell r="GK128">
            <v>0</v>
          </cell>
          <cell r="GL128" t="str">
            <v>(select)</v>
          </cell>
          <cell r="GM128">
            <v>0</v>
          </cell>
          <cell r="GN128">
            <v>0</v>
          </cell>
          <cell r="GO128">
            <v>0</v>
          </cell>
          <cell r="GP128">
            <v>0</v>
          </cell>
          <cell r="GQ128">
            <v>0</v>
          </cell>
          <cell r="GR128">
            <v>0</v>
          </cell>
          <cell r="GS128" t="str">
            <v>(select)</v>
          </cell>
          <cell r="GT128">
            <v>0</v>
          </cell>
          <cell r="GU128">
            <v>0</v>
          </cell>
          <cell r="GV128">
            <v>0</v>
          </cell>
          <cell r="GW128">
            <v>0</v>
          </cell>
          <cell r="GX128">
            <v>0</v>
          </cell>
          <cell r="GY128">
            <v>0</v>
          </cell>
          <cell r="GZ128">
            <v>0</v>
          </cell>
          <cell r="HA128">
            <v>0</v>
          </cell>
          <cell r="HB128">
            <v>0</v>
          </cell>
          <cell r="HC128">
            <v>0</v>
          </cell>
          <cell r="HD128">
            <v>0</v>
          </cell>
          <cell r="HE128">
            <v>0</v>
          </cell>
          <cell r="HF128">
            <v>0</v>
          </cell>
          <cell r="HG128">
            <v>0</v>
          </cell>
          <cell r="HH128">
            <v>0</v>
          </cell>
          <cell r="HI128">
            <v>0</v>
          </cell>
          <cell r="HJ128">
            <v>0</v>
          </cell>
          <cell r="HK128">
            <v>0</v>
          </cell>
          <cell r="HL128" t="str">
            <v>(select)</v>
          </cell>
          <cell r="HM128">
            <v>0</v>
          </cell>
          <cell r="HN128">
            <v>0</v>
          </cell>
          <cell r="HO128">
            <v>0</v>
          </cell>
          <cell r="HP128">
            <v>0</v>
          </cell>
          <cell r="HQ128">
            <v>0</v>
          </cell>
          <cell r="HR128">
            <v>0</v>
          </cell>
          <cell r="HS128" t="str">
            <v>(select)</v>
          </cell>
          <cell r="HT128">
            <v>0</v>
          </cell>
          <cell r="HU128">
            <v>0</v>
          </cell>
          <cell r="HV128">
            <v>0</v>
          </cell>
          <cell r="HW128">
            <v>0</v>
          </cell>
          <cell r="HX128">
            <v>0</v>
          </cell>
          <cell r="HY128">
            <v>0</v>
          </cell>
          <cell r="HZ128" t="str">
            <v>(select)</v>
          </cell>
          <cell r="IA128">
            <v>0</v>
          </cell>
          <cell r="IB128">
            <v>0</v>
          </cell>
          <cell r="IC128">
            <v>0</v>
          </cell>
          <cell r="ID128">
            <v>0</v>
          </cell>
          <cell r="IE128">
            <v>0</v>
          </cell>
          <cell r="IF128">
            <v>0</v>
          </cell>
          <cell r="IG128" t="str">
            <v>(select)</v>
          </cell>
          <cell r="IH128">
            <v>0</v>
          </cell>
          <cell r="II128">
            <v>0</v>
          </cell>
          <cell r="IJ128">
            <v>0</v>
          </cell>
          <cell r="IK128">
            <v>0</v>
          </cell>
          <cell r="IL128">
            <v>0</v>
          </cell>
          <cell r="IM128">
            <v>0</v>
          </cell>
          <cell r="IN128">
            <v>0</v>
          </cell>
          <cell r="IO128">
            <v>0</v>
          </cell>
          <cell r="IP128">
            <v>0</v>
          </cell>
          <cell r="IQ128">
            <v>0</v>
          </cell>
          <cell r="IR128">
            <v>0</v>
          </cell>
          <cell r="IS128">
            <v>0</v>
          </cell>
          <cell r="IT128">
            <v>0</v>
          </cell>
          <cell r="IU128">
            <v>0</v>
          </cell>
          <cell r="IV128">
            <v>0</v>
          </cell>
          <cell r="IW128">
            <v>0</v>
          </cell>
          <cell r="IX128">
            <v>0</v>
          </cell>
          <cell r="IY128">
            <v>0</v>
          </cell>
          <cell r="IZ128" t="str">
            <v xml:space="preserve"> No impact on operating budget</v>
          </cell>
          <cell r="JA128">
            <v>150000</v>
          </cell>
          <cell r="JB128" t="str">
            <v xml:space="preserve">  (select)</v>
          </cell>
          <cell r="JC128">
            <v>0</v>
          </cell>
          <cell r="JD128" t="str">
            <v xml:space="preserve">  (select)</v>
          </cell>
          <cell r="JE128">
            <v>0</v>
          </cell>
          <cell r="JF128" t="str">
            <v xml:space="preserve">  (select)</v>
          </cell>
          <cell r="JG128">
            <v>0</v>
          </cell>
          <cell r="JH128">
            <v>0</v>
          </cell>
          <cell r="JI128">
            <v>150000</v>
          </cell>
          <cell r="JJ128">
            <v>0</v>
          </cell>
          <cell r="JK128">
            <v>0</v>
          </cell>
          <cell r="JL128">
            <v>150000</v>
          </cell>
          <cell r="JM128">
            <v>0</v>
          </cell>
          <cell r="JN128">
            <v>0</v>
          </cell>
          <cell r="JO128">
            <v>0</v>
          </cell>
          <cell r="JP128">
            <v>0</v>
          </cell>
          <cell r="JQ128">
            <v>0</v>
          </cell>
          <cell r="JR128">
            <v>0</v>
          </cell>
          <cell r="JS128">
            <v>0</v>
          </cell>
          <cell r="JT128">
            <v>0</v>
          </cell>
          <cell r="JU128">
            <v>150000</v>
          </cell>
          <cell r="JV128">
            <v>150000</v>
          </cell>
          <cell r="JW128">
            <v>0</v>
          </cell>
          <cell r="JX128">
            <v>0</v>
          </cell>
          <cell r="JY128">
            <v>0</v>
          </cell>
          <cell r="JZ128">
            <v>0</v>
          </cell>
          <cell r="KA128">
            <v>150000</v>
          </cell>
          <cell r="KB128">
            <v>0</v>
          </cell>
          <cell r="KC128">
            <v>0</v>
          </cell>
          <cell r="KD128">
            <v>150000</v>
          </cell>
          <cell r="KE128">
            <v>0</v>
          </cell>
          <cell r="KF128">
            <v>0</v>
          </cell>
          <cell r="KG128">
            <v>0</v>
          </cell>
          <cell r="KH128">
            <v>0</v>
          </cell>
          <cell r="KI128">
            <v>0</v>
          </cell>
          <cell r="KJ128">
            <v>0</v>
          </cell>
          <cell r="KK128">
            <v>0</v>
          </cell>
          <cell r="KL128">
            <v>0</v>
          </cell>
          <cell r="KM128">
            <v>150000</v>
          </cell>
          <cell r="KN128" t="str">
            <v>(select)</v>
          </cell>
          <cell r="KO128">
            <v>0</v>
          </cell>
          <cell r="KP128" t="str">
            <v>(select)</v>
          </cell>
          <cell r="KQ128">
            <v>0</v>
          </cell>
          <cell r="KR128" t="str">
            <v>(select)</v>
          </cell>
          <cell r="KS128">
            <v>0</v>
          </cell>
          <cell r="KT128" t="str">
            <v>Source of funds for Value Proposition (e.g. Capital Plan Program)</v>
          </cell>
          <cell r="KU128" t="str">
            <v>Provide applicable source of funds comments (e.g. which area specific DCL, which reserve etc).</v>
          </cell>
          <cell r="KV128">
            <v>0</v>
          </cell>
          <cell r="KW128">
            <v>0</v>
          </cell>
          <cell r="KX128" t="str">
            <v>(select)</v>
          </cell>
          <cell r="KY128">
            <v>0</v>
          </cell>
          <cell r="KZ128" t="str">
            <v>(select)</v>
          </cell>
          <cell r="LA128">
            <v>0</v>
          </cell>
          <cell r="LB128" t="str">
            <v>(select)</v>
          </cell>
          <cell r="LC128" t="str">
            <v>Yes</v>
          </cell>
          <cell r="LD128" t="str">
            <v>Julia Morrison</v>
          </cell>
          <cell r="LE128">
            <v>42657</v>
          </cell>
          <cell r="LF128" t="str">
            <v>Yes</v>
          </cell>
          <cell r="LG128" t="str">
            <v>Bill Aujla</v>
          </cell>
          <cell r="LH128">
            <v>42657</v>
          </cell>
          <cell r="LM128">
            <v>150000</v>
          </cell>
          <cell r="LN128">
            <v>0</v>
          </cell>
          <cell r="LO128">
            <v>0</v>
          </cell>
          <cell r="LP128">
            <v>0</v>
          </cell>
          <cell r="LQ128">
            <v>0</v>
          </cell>
          <cell r="LR128">
            <v>0</v>
          </cell>
          <cell r="LS128" t="str">
            <v xml:space="preserve">2017 Fire Hall Renovations </v>
          </cell>
          <cell r="LT128" t="str">
            <v xml:space="preserve">2017 Fire Hall Renos </v>
          </cell>
          <cell r="LU128" t="str">
            <v xml:space="preserve">2017 Fire Hall Renos </v>
          </cell>
          <cell r="LV128" t="b">
            <v>1</v>
          </cell>
          <cell r="LW128">
            <v>0</v>
          </cell>
          <cell r="LX128">
            <v>0</v>
          </cell>
          <cell r="LY128" t="str">
            <v>76</v>
          </cell>
        </row>
        <row r="129">
          <cell r="B129" t="str">
            <v>R21</v>
          </cell>
          <cell r="C129">
            <v>2017</v>
          </cell>
          <cell r="D129">
            <v>42653</v>
          </cell>
          <cell r="E129" t="str">
            <v>Real Estate &amp; Facilities Mgmt</v>
          </cell>
          <cell r="F129" t="str">
            <v>Police Board</v>
          </cell>
          <cell r="G129" t="str">
            <v>Michelle Schouls</v>
          </cell>
          <cell r="H129" t="str">
            <v>Program</v>
          </cell>
          <cell r="I129" t="str">
            <v>Capital</v>
          </cell>
          <cell r="J129" t="str">
            <v>Yes</v>
          </cell>
          <cell r="K129" t="str">
            <v>05. Civic Facilities</v>
          </cell>
          <cell r="L129" t="str">
            <v>A. Police</v>
          </cell>
          <cell r="M129" t="str">
            <v>02. Renovations &amp; minor upgrades</v>
          </cell>
          <cell r="N129" t="str">
            <v>VPD Phase 2 Office Renovation (Cordova)</v>
          </cell>
          <cell r="O129" t="str">
            <v>No</v>
          </cell>
          <cell r="P129" t="str">
            <v>January</v>
          </cell>
          <cell r="Q129">
            <v>2017</v>
          </cell>
          <cell r="R129" t="str">
            <v>December</v>
          </cell>
          <cell r="S129">
            <v>2017</v>
          </cell>
          <cell r="T129" t="str">
            <v>Existing asset/service</v>
          </cell>
          <cell r="U129" t="str">
            <v>No</v>
          </cell>
          <cell r="V129">
            <v>0</v>
          </cell>
          <cell r="W129" t="str">
            <v>No</v>
          </cell>
          <cell r="X129" t="str">
            <v>(select)</v>
          </cell>
          <cell r="Y129" t="str">
            <v>No</v>
          </cell>
          <cell r="Z129" t="str">
            <v>VPD renovation projects have been phased, due to the increased scope and cost. Phase 1 VPD renovation (5 relocation projects) is scheduled for completion in 2016. Phase 2A covers relocation of Traffic Section from Cambie office to Cordova Office to vacate office space for the Centralised Operation Support team.</v>
          </cell>
          <cell r="AA129" t="str">
            <v xml:space="preserve">For renovation projects : Request for Proposal for design consulting, procurement for construction contract, and construction.
</v>
          </cell>
          <cell r="AB129" t="str">
            <v>Provide other details/comments about program/project.
Phase 2A (Relocation of Traffic Section) project cost estimate is $1,125,000. The cost is estimated in 2016 values, and the project is estimated to be completed by the end of 2017. Has $350,000 from 2016 budget, proposed to allocate $648,000 from Corporate "Unallocated Capital from Closeout"  and re-allocate $100,000 from 2017 Capital Maintenance for VPD - total $ 1,098,000. Project cost estimate adjusted to this amount. 
Phase 2 B (relocation of COSS to office space vacated by traffic section) - scheduled for latter part of 2017 and need to identify funding.</v>
          </cell>
          <cell r="AC129" t="str">
            <v>Renovation at Cordova Office</v>
          </cell>
          <cell r="AD129">
            <v>1</v>
          </cell>
          <cell r="AE129" t="str">
            <v>project</v>
          </cell>
          <cell r="AF129">
            <v>0</v>
          </cell>
          <cell r="AG129">
            <v>0</v>
          </cell>
          <cell r="AH129">
            <v>0</v>
          </cell>
          <cell r="AI129">
            <v>0</v>
          </cell>
          <cell r="AJ129">
            <v>0</v>
          </cell>
          <cell r="AK129">
            <v>0</v>
          </cell>
          <cell r="AL129">
            <v>0</v>
          </cell>
          <cell r="AM129">
            <v>0</v>
          </cell>
          <cell r="AN129">
            <v>0</v>
          </cell>
          <cell r="AO129">
            <v>0</v>
          </cell>
          <cell r="AP129">
            <v>0</v>
          </cell>
          <cell r="AQ129" t="str">
            <v>(select)</v>
          </cell>
          <cell r="AR129">
            <v>0</v>
          </cell>
          <cell r="AS129">
            <v>0</v>
          </cell>
          <cell r="AT129">
            <v>0</v>
          </cell>
          <cell r="AU129">
            <v>0</v>
          </cell>
          <cell r="AV129">
            <v>0</v>
          </cell>
          <cell r="AW129" t="str">
            <v>(select)</v>
          </cell>
          <cell r="AX129">
            <v>0</v>
          </cell>
          <cell r="AY129">
            <v>0</v>
          </cell>
          <cell r="AZ129">
            <v>0</v>
          </cell>
          <cell r="BA129">
            <v>0</v>
          </cell>
          <cell r="BB129">
            <v>0</v>
          </cell>
          <cell r="BC129" t="str">
            <v>(select)</v>
          </cell>
          <cell r="BD129">
            <v>0</v>
          </cell>
          <cell r="BE129">
            <v>0</v>
          </cell>
          <cell r="BF129">
            <v>0</v>
          </cell>
          <cell r="BG129">
            <v>0</v>
          </cell>
          <cell r="BH129">
            <v>0</v>
          </cell>
          <cell r="BI129" t="str">
            <v>Yes</v>
          </cell>
          <cell r="BJ129">
            <v>600000</v>
          </cell>
          <cell r="BK129">
            <v>0</v>
          </cell>
          <cell r="BL129">
            <v>200000</v>
          </cell>
          <cell r="BM129">
            <v>250000</v>
          </cell>
          <cell r="BN129">
            <v>150000</v>
          </cell>
          <cell r="BO129" t="str">
            <v>Yes</v>
          </cell>
          <cell r="BP129">
            <v>40000</v>
          </cell>
          <cell r="BQ129">
            <v>10000</v>
          </cell>
          <cell r="BR129">
            <v>10000</v>
          </cell>
          <cell r="BS129">
            <v>10000</v>
          </cell>
          <cell r="BT129">
            <v>10000</v>
          </cell>
          <cell r="BU129">
            <v>0</v>
          </cell>
          <cell r="BV129">
            <v>0</v>
          </cell>
          <cell r="BW129">
            <v>0</v>
          </cell>
          <cell r="BX129">
            <v>0</v>
          </cell>
          <cell r="BY129">
            <v>0</v>
          </cell>
          <cell r="BZ129">
            <v>28000</v>
          </cell>
          <cell r="CA129">
            <v>6000</v>
          </cell>
          <cell r="CB129">
            <v>6000</v>
          </cell>
          <cell r="CC129">
            <v>8000</v>
          </cell>
          <cell r="CD129">
            <v>8000</v>
          </cell>
          <cell r="CE129" t="str">
            <v>(select)</v>
          </cell>
          <cell r="CF129">
            <v>0</v>
          </cell>
          <cell r="CG129">
            <v>0</v>
          </cell>
          <cell r="CH129">
            <v>0</v>
          </cell>
          <cell r="CI129">
            <v>0</v>
          </cell>
          <cell r="CJ129">
            <v>0</v>
          </cell>
          <cell r="CK129">
            <v>80000</v>
          </cell>
          <cell r="CL129">
            <v>2000</v>
          </cell>
          <cell r="CM129">
            <v>20000</v>
          </cell>
          <cell r="CN129">
            <v>28000</v>
          </cell>
          <cell r="CO129">
            <v>30000</v>
          </cell>
          <cell r="CP129">
            <v>748000</v>
          </cell>
          <cell r="CQ129">
            <v>18000</v>
          </cell>
          <cell r="CR129">
            <v>236000</v>
          </cell>
          <cell r="CS129">
            <v>296000</v>
          </cell>
          <cell r="CT129">
            <v>198000</v>
          </cell>
          <cell r="CU129">
            <v>0</v>
          </cell>
          <cell r="CV129">
            <v>0</v>
          </cell>
          <cell r="CW129">
            <v>0</v>
          </cell>
          <cell r="CX129">
            <v>0</v>
          </cell>
          <cell r="CY129">
            <v>0</v>
          </cell>
          <cell r="CZ129" t="str">
            <v>(select)</v>
          </cell>
          <cell r="DA129">
            <v>0</v>
          </cell>
          <cell r="DB129">
            <v>0</v>
          </cell>
          <cell r="DC129">
            <v>0</v>
          </cell>
          <cell r="DD129">
            <v>0</v>
          </cell>
          <cell r="DE129">
            <v>0</v>
          </cell>
          <cell r="DF129" t="str">
            <v>(select)</v>
          </cell>
          <cell r="DG129">
            <v>0</v>
          </cell>
          <cell r="DH129">
            <v>0</v>
          </cell>
          <cell r="DI129">
            <v>0</v>
          </cell>
          <cell r="DJ129">
            <v>0</v>
          </cell>
          <cell r="DK129">
            <v>0</v>
          </cell>
          <cell r="DL129" t="str">
            <v>(select)</v>
          </cell>
          <cell r="DM129">
            <v>0</v>
          </cell>
          <cell r="DN129">
            <v>0</v>
          </cell>
          <cell r="DO129">
            <v>0</v>
          </cell>
          <cell r="DP129">
            <v>0</v>
          </cell>
          <cell r="DQ129">
            <v>0</v>
          </cell>
          <cell r="DR129" t="str">
            <v>Yes</v>
          </cell>
          <cell r="DS129">
            <v>600000</v>
          </cell>
          <cell r="DT129">
            <v>0</v>
          </cell>
          <cell r="DU129">
            <v>0</v>
          </cell>
          <cell r="DV129">
            <v>0</v>
          </cell>
          <cell r="DW129">
            <v>0</v>
          </cell>
          <cell r="DX129" t="str">
            <v>Yes</v>
          </cell>
          <cell r="DY129">
            <v>40000</v>
          </cell>
          <cell r="DZ129">
            <v>0</v>
          </cell>
          <cell r="EA129">
            <v>0</v>
          </cell>
          <cell r="EB129">
            <v>0</v>
          </cell>
          <cell r="EC129">
            <v>0</v>
          </cell>
          <cell r="ED129">
            <v>0</v>
          </cell>
          <cell r="EE129">
            <v>0</v>
          </cell>
          <cell r="EF129">
            <v>0</v>
          </cell>
          <cell r="EG129">
            <v>0</v>
          </cell>
          <cell r="EH129">
            <v>0</v>
          </cell>
          <cell r="EI129">
            <v>28000</v>
          </cell>
          <cell r="EJ129">
            <v>0</v>
          </cell>
          <cell r="EK129">
            <v>0</v>
          </cell>
          <cell r="EL129">
            <v>0</v>
          </cell>
          <cell r="EM129">
            <v>0</v>
          </cell>
          <cell r="EN129" t="str">
            <v>(select)</v>
          </cell>
          <cell r="EO129">
            <v>0</v>
          </cell>
          <cell r="EP129">
            <v>0</v>
          </cell>
          <cell r="EQ129">
            <v>0</v>
          </cell>
          <cell r="ER129">
            <v>0</v>
          </cell>
          <cell r="ES129">
            <v>0</v>
          </cell>
          <cell r="ET129">
            <v>80000</v>
          </cell>
          <cell r="EU129">
            <v>0</v>
          </cell>
          <cell r="EV129">
            <v>0</v>
          </cell>
          <cell r="EW129">
            <v>0</v>
          </cell>
          <cell r="EX129">
            <v>0</v>
          </cell>
          <cell r="EY129">
            <v>748000</v>
          </cell>
          <cell r="EZ129">
            <v>0</v>
          </cell>
          <cell r="FA129">
            <v>0</v>
          </cell>
          <cell r="FB129">
            <v>0</v>
          </cell>
          <cell r="FC129">
            <v>0</v>
          </cell>
          <cell r="FD129">
            <v>0</v>
          </cell>
          <cell r="FE129">
            <v>0</v>
          </cell>
          <cell r="FF129">
            <v>0</v>
          </cell>
          <cell r="FG129">
            <v>0</v>
          </cell>
          <cell r="FH129">
            <v>600000</v>
          </cell>
          <cell r="FI129">
            <v>40000</v>
          </cell>
          <cell r="FJ129">
            <v>0</v>
          </cell>
          <cell r="FK129">
            <v>28000</v>
          </cell>
          <cell r="FL129">
            <v>0</v>
          </cell>
          <cell r="FM129">
            <v>80000</v>
          </cell>
          <cell r="FN129">
            <v>748000</v>
          </cell>
          <cell r="FO129">
            <v>0</v>
          </cell>
          <cell r="FP129" t="str">
            <v>Estimate (possibility of variance &lt;25%)</v>
          </cell>
          <cell r="FQ129" t="str">
            <v xml:space="preserve">Has $350K from 2016 renovation, requested additional funding in 2017 by re-allocation of $100K from Cap Mtce, and $648K from Corporate Unallocated Capital from Closeout (WBS# NSP-00016-PS-SF and NSP-00027-DB-03). </v>
          </cell>
          <cell r="FR129">
            <v>0</v>
          </cell>
          <cell r="FS129">
            <v>0</v>
          </cell>
          <cell r="FT129">
            <v>0</v>
          </cell>
          <cell r="FU129">
            <v>0</v>
          </cell>
          <cell r="FV129">
            <v>0</v>
          </cell>
          <cell r="FW129">
            <v>0</v>
          </cell>
          <cell r="FX129" t="str">
            <v>(select)</v>
          </cell>
          <cell r="FY129">
            <v>0</v>
          </cell>
          <cell r="FZ129">
            <v>0</v>
          </cell>
          <cell r="GA129">
            <v>0</v>
          </cell>
          <cell r="GB129">
            <v>0</v>
          </cell>
          <cell r="GC129">
            <v>0</v>
          </cell>
          <cell r="GD129">
            <v>0</v>
          </cell>
          <cell r="GE129" t="str">
            <v>(select)</v>
          </cell>
          <cell r="GF129">
            <v>0</v>
          </cell>
          <cell r="GG129">
            <v>0</v>
          </cell>
          <cell r="GH129">
            <v>0</v>
          </cell>
          <cell r="GI129">
            <v>0</v>
          </cell>
          <cell r="GJ129">
            <v>0</v>
          </cell>
          <cell r="GK129">
            <v>0</v>
          </cell>
          <cell r="GL129" t="str">
            <v>(select)</v>
          </cell>
          <cell r="GM129">
            <v>0</v>
          </cell>
          <cell r="GN129">
            <v>0</v>
          </cell>
          <cell r="GO129">
            <v>0</v>
          </cell>
          <cell r="GP129">
            <v>0</v>
          </cell>
          <cell r="GQ129">
            <v>0</v>
          </cell>
          <cell r="GR129">
            <v>0</v>
          </cell>
          <cell r="GS129" t="str">
            <v>(select)</v>
          </cell>
          <cell r="GT129">
            <v>0</v>
          </cell>
          <cell r="GU129">
            <v>0</v>
          </cell>
          <cell r="GV129">
            <v>0</v>
          </cell>
          <cell r="GW129">
            <v>0</v>
          </cell>
          <cell r="GX129">
            <v>0</v>
          </cell>
          <cell r="GY129">
            <v>0</v>
          </cell>
          <cell r="GZ129">
            <v>0</v>
          </cell>
          <cell r="HA129">
            <v>0</v>
          </cell>
          <cell r="HB129">
            <v>0</v>
          </cell>
          <cell r="HC129">
            <v>0</v>
          </cell>
          <cell r="HD129">
            <v>0</v>
          </cell>
          <cell r="HE129">
            <v>0</v>
          </cell>
          <cell r="HF129">
            <v>0</v>
          </cell>
          <cell r="HG129">
            <v>0</v>
          </cell>
          <cell r="HH129">
            <v>0</v>
          </cell>
          <cell r="HI129">
            <v>0</v>
          </cell>
          <cell r="HJ129">
            <v>0</v>
          </cell>
          <cell r="HK129">
            <v>0</v>
          </cell>
          <cell r="HL129" t="str">
            <v>(select)</v>
          </cell>
          <cell r="HM129">
            <v>0</v>
          </cell>
          <cell r="HN129">
            <v>0</v>
          </cell>
          <cell r="HO129">
            <v>0</v>
          </cell>
          <cell r="HP129">
            <v>0</v>
          </cell>
          <cell r="HQ129">
            <v>0</v>
          </cell>
          <cell r="HR129">
            <v>0</v>
          </cell>
          <cell r="HS129" t="str">
            <v>(select)</v>
          </cell>
          <cell r="HT129">
            <v>0</v>
          </cell>
          <cell r="HU129">
            <v>0</v>
          </cell>
          <cell r="HV129">
            <v>0</v>
          </cell>
          <cell r="HW129">
            <v>0</v>
          </cell>
          <cell r="HX129">
            <v>0</v>
          </cell>
          <cell r="HY129">
            <v>0</v>
          </cell>
          <cell r="HZ129" t="str">
            <v>(select)</v>
          </cell>
          <cell r="IA129">
            <v>0</v>
          </cell>
          <cell r="IB129">
            <v>0</v>
          </cell>
          <cell r="IC129">
            <v>0</v>
          </cell>
          <cell r="ID129">
            <v>0</v>
          </cell>
          <cell r="IE129">
            <v>0</v>
          </cell>
          <cell r="IF129">
            <v>0</v>
          </cell>
          <cell r="IG129" t="str">
            <v>(select)</v>
          </cell>
          <cell r="IH129">
            <v>0</v>
          </cell>
          <cell r="II129">
            <v>0</v>
          </cell>
          <cell r="IJ129">
            <v>0</v>
          </cell>
          <cell r="IK129">
            <v>0</v>
          </cell>
          <cell r="IL129">
            <v>0</v>
          </cell>
          <cell r="IM129">
            <v>0</v>
          </cell>
          <cell r="IN129">
            <v>0</v>
          </cell>
          <cell r="IO129">
            <v>0</v>
          </cell>
          <cell r="IP129">
            <v>0</v>
          </cell>
          <cell r="IQ129">
            <v>0</v>
          </cell>
          <cell r="IR129">
            <v>0</v>
          </cell>
          <cell r="IS129">
            <v>0</v>
          </cell>
          <cell r="IT129">
            <v>0</v>
          </cell>
          <cell r="IU129">
            <v>0</v>
          </cell>
          <cell r="IV129">
            <v>0</v>
          </cell>
          <cell r="IW129">
            <v>0</v>
          </cell>
          <cell r="IX129">
            <v>0</v>
          </cell>
          <cell r="IY129">
            <v>0</v>
          </cell>
          <cell r="IZ129" t="str">
            <v xml:space="preserve"> No impact on operating budget.</v>
          </cell>
          <cell r="JA129">
            <v>748000</v>
          </cell>
          <cell r="JB129" t="str">
            <v xml:space="preserve">  (select)</v>
          </cell>
          <cell r="JC129">
            <v>0</v>
          </cell>
          <cell r="JD129" t="str">
            <v xml:space="preserve">  (select)</v>
          </cell>
          <cell r="JE129">
            <v>0</v>
          </cell>
          <cell r="JF129" t="str">
            <v xml:space="preserve">  (select)</v>
          </cell>
          <cell r="JG129">
            <v>0</v>
          </cell>
          <cell r="JH129">
            <v>0</v>
          </cell>
          <cell r="JI129">
            <v>748000</v>
          </cell>
          <cell r="JJ129">
            <v>0</v>
          </cell>
          <cell r="JK129">
            <v>0</v>
          </cell>
          <cell r="JL129">
            <v>0</v>
          </cell>
          <cell r="JM129">
            <v>0</v>
          </cell>
          <cell r="JN129">
            <v>0</v>
          </cell>
          <cell r="JO129">
            <v>0</v>
          </cell>
          <cell r="JP129">
            <v>0</v>
          </cell>
          <cell r="JQ129">
            <v>0</v>
          </cell>
          <cell r="JR129">
            <v>0</v>
          </cell>
          <cell r="JS129">
            <v>748000</v>
          </cell>
          <cell r="JT129">
            <v>0</v>
          </cell>
          <cell r="JU129">
            <v>748000</v>
          </cell>
          <cell r="JV129">
            <v>748000</v>
          </cell>
          <cell r="JW129">
            <v>0</v>
          </cell>
          <cell r="JX129">
            <v>0</v>
          </cell>
          <cell r="JY129">
            <v>0</v>
          </cell>
          <cell r="JZ129">
            <v>0</v>
          </cell>
          <cell r="KA129">
            <v>748000</v>
          </cell>
          <cell r="KB129">
            <v>0</v>
          </cell>
          <cell r="KC129">
            <v>0</v>
          </cell>
          <cell r="KD129">
            <v>0</v>
          </cell>
          <cell r="KE129">
            <v>0</v>
          </cell>
          <cell r="KF129">
            <v>0</v>
          </cell>
          <cell r="KG129">
            <v>0</v>
          </cell>
          <cell r="KH129">
            <v>0</v>
          </cell>
          <cell r="KI129">
            <v>0</v>
          </cell>
          <cell r="KJ129">
            <v>0</v>
          </cell>
          <cell r="KK129">
            <v>748000</v>
          </cell>
          <cell r="KL129">
            <v>0</v>
          </cell>
          <cell r="KM129">
            <v>748000</v>
          </cell>
          <cell r="KN129" t="str">
            <v>(select)</v>
          </cell>
          <cell r="KO129">
            <v>0</v>
          </cell>
          <cell r="KP129" t="str">
            <v>(select)</v>
          </cell>
          <cell r="KQ129">
            <v>0</v>
          </cell>
          <cell r="KR129" t="str">
            <v>(select)</v>
          </cell>
          <cell r="KS129">
            <v>0</v>
          </cell>
          <cell r="KT129" t="str">
            <v>Source of funds for Value Proposition (e.g. Capital Plan Program)</v>
          </cell>
          <cell r="KU129" t="str">
            <v>Provide applicable source of funds comments (e.g. which area specific DCL, which reserve etc).
$648,000 from Corporate Unallocated Capital from Closeout (for Public Safety) and $100K re-allocated from Cap mtce</v>
          </cell>
          <cell r="KV129" t="str">
            <v>1) NSP -00016-PS-SF and NSP-00027-DB-03
2) CCP-00019 Capital Maintenance for VPD</v>
          </cell>
          <cell r="KW129">
            <v>648000</v>
          </cell>
          <cell r="KX129" t="str">
            <v>Debenture</v>
          </cell>
          <cell r="KY129">
            <v>100000</v>
          </cell>
          <cell r="KZ129" t="str">
            <v>Debenture</v>
          </cell>
          <cell r="LA129" t="str">
            <v>Funding from previous closeout of VPD projects and from 2016 Capital Maintenance for VPD</v>
          </cell>
          <cell r="LB129" t="str">
            <v>(select)</v>
          </cell>
          <cell r="LC129" t="str">
            <v>Yes</v>
          </cell>
          <cell r="LD129" t="str">
            <v>Julia Morrison</v>
          </cell>
          <cell r="LE129">
            <v>42657</v>
          </cell>
          <cell r="LF129" t="str">
            <v>Yes</v>
          </cell>
          <cell r="LG129" t="str">
            <v>Bill Aujla</v>
          </cell>
          <cell r="LH129">
            <v>42657</v>
          </cell>
          <cell r="LM129">
            <v>0</v>
          </cell>
          <cell r="LN129">
            <v>0</v>
          </cell>
          <cell r="LO129">
            <v>0</v>
          </cell>
          <cell r="LP129">
            <v>0</v>
          </cell>
          <cell r="LQ129">
            <v>0</v>
          </cell>
          <cell r="LR129">
            <v>0</v>
          </cell>
          <cell r="LS129" t="str">
            <v>Vancouver Police Department Phase 2 Office Renovation (Cordova)</v>
          </cell>
          <cell r="LT129" t="str">
            <v>VPD Phase 2 Office Renovation (Cordova)</v>
          </cell>
          <cell r="LU129" t="str">
            <v>VPD Phase 2 Office Renovation (Cordova)</v>
          </cell>
          <cell r="LV129" t="b">
            <v>1</v>
          </cell>
          <cell r="LW129">
            <v>0</v>
          </cell>
          <cell r="LX129">
            <v>0</v>
          </cell>
          <cell r="LY129" t="str">
            <v>77</v>
          </cell>
        </row>
        <row r="130">
          <cell r="B130" t="str">
            <v>R22</v>
          </cell>
          <cell r="C130">
            <v>2017</v>
          </cell>
          <cell r="D130">
            <v>42653</v>
          </cell>
          <cell r="E130" t="str">
            <v>Real Estate &amp; Facilities Mgmt</v>
          </cell>
          <cell r="F130" t="str">
            <v>(select)</v>
          </cell>
          <cell r="G130" t="str">
            <v>Michelle Schouls</v>
          </cell>
          <cell r="H130" t="str">
            <v>Program</v>
          </cell>
          <cell r="I130" t="str">
            <v>Capital</v>
          </cell>
          <cell r="J130" t="str">
            <v>Yes</v>
          </cell>
          <cell r="K130" t="str">
            <v>05. Civic Facilities</v>
          </cell>
          <cell r="L130" t="str">
            <v>D. Administrative Facilities</v>
          </cell>
          <cell r="M130" t="str">
            <v>02. Renovations &amp; minor upgrades</v>
          </cell>
          <cell r="N130" t="str">
            <v xml:space="preserve">2017 Admin Facilities Renos </v>
          </cell>
          <cell r="O130" t="str">
            <v>No</v>
          </cell>
          <cell r="P130" t="str">
            <v>January</v>
          </cell>
          <cell r="Q130">
            <v>2017</v>
          </cell>
          <cell r="R130" t="str">
            <v>December</v>
          </cell>
          <cell r="S130">
            <v>2017</v>
          </cell>
          <cell r="T130" t="str">
            <v>Existing asset/service</v>
          </cell>
          <cell r="U130" t="str">
            <v>No</v>
          </cell>
          <cell r="V130">
            <v>0</v>
          </cell>
          <cell r="W130" t="str">
            <v>No</v>
          </cell>
          <cell r="X130" t="str">
            <v>(select)</v>
          </cell>
          <cell r="Y130" t="str">
            <v>No</v>
          </cell>
          <cell r="Z130" t="str">
            <v xml:space="preserve">Covers minor renovation of office buildings (mainly City Hall Precinct) to optimize office space for user groups. Projects for 2017 to be prioritized based on Service Groups' requests.
</v>
          </cell>
          <cell r="AA130" t="str">
            <v xml:space="preserve">For renovation projects : Request for Proposal for design consulting, procurement for construction contract, and construction. 
</v>
          </cell>
          <cell r="AB130" t="str">
            <v xml:space="preserve">Provide other details/comments about program/project.
4 years total $1.4M, allocated $0.4M in 2015 and $0.4M in 2016.
Projects for 2017: HR reception renovations for new workstations, City Clerk's kitchen and (3) Revenue Services exit doors to improve safety.
</v>
          </cell>
          <cell r="AC130" t="str">
            <v xml:space="preserve">Renovation </v>
          </cell>
          <cell r="AD130" t="str">
            <v xml:space="preserve"> 2 to 3</v>
          </cell>
          <cell r="AE130" t="str">
            <v>project</v>
          </cell>
          <cell r="AF130">
            <v>0</v>
          </cell>
          <cell r="AG130">
            <v>0</v>
          </cell>
          <cell r="AH130">
            <v>0</v>
          </cell>
          <cell r="AI130">
            <v>0</v>
          </cell>
          <cell r="AJ130">
            <v>0</v>
          </cell>
          <cell r="AK130">
            <v>0</v>
          </cell>
          <cell r="AL130">
            <v>0</v>
          </cell>
          <cell r="AM130">
            <v>0</v>
          </cell>
          <cell r="AN130">
            <v>0</v>
          </cell>
          <cell r="AO130">
            <v>0</v>
          </cell>
          <cell r="AP130">
            <v>0</v>
          </cell>
          <cell r="AQ130" t="str">
            <v>(select)</v>
          </cell>
          <cell r="AR130">
            <v>0</v>
          </cell>
          <cell r="AS130">
            <v>0</v>
          </cell>
          <cell r="AT130">
            <v>0</v>
          </cell>
          <cell r="AU130">
            <v>0</v>
          </cell>
          <cell r="AV130">
            <v>0</v>
          </cell>
          <cell r="AW130" t="str">
            <v>(select)</v>
          </cell>
          <cell r="AX130">
            <v>0</v>
          </cell>
          <cell r="AY130">
            <v>0</v>
          </cell>
          <cell r="AZ130">
            <v>0</v>
          </cell>
          <cell r="BA130">
            <v>0</v>
          </cell>
          <cell r="BB130">
            <v>0</v>
          </cell>
          <cell r="BC130" t="str">
            <v>(select)</v>
          </cell>
          <cell r="BD130">
            <v>0</v>
          </cell>
          <cell r="BE130">
            <v>0</v>
          </cell>
          <cell r="BF130">
            <v>0</v>
          </cell>
          <cell r="BG130">
            <v>0</v>
          </cell>
          <cell r="BH130">
            <v>0</v>
          </cell>
          <cell r="BI130" t="str">
            <v>Yes</v>
          </cell>
          <cell r="BJ130">
            <v>200000</v>
          </cell>
          <cell r="BK130">
            <v>0</v>
          </cell>
          <cell r="BL130">
            <v>50000</v>
          </cell>
          <cell r="BM130">
            <v>75000</v>
          </cell>
          <cell r="BN130">
            <v>75000</v>
          </cell>
          <cell r="BO130" t="str">
            <v>Yes</v>
          </cell>
          <cell r="BP130">
            <v>50000</v>
          </cell>
          <cell r="BQ130">
            <v>12500</v>
          </cell>
          <cell r="BR130">
            <v>12500</v>
          </cell>
          <cell r="BS130">
            <v>12500</v>
          </cell>
          <cell r="BT130">
            <v>12500</v>
          </cell>
          <cell r="BU130">
            <v>0</v>
          </cell>
          <cell r="BV130">
            <v>0</v>
          </cell>
          <cell r="BW130">
            <v>0</v>
          </cell>
          <cell r="BX130">
            <v>0</v>
          </cell>
          <cell r="BY130">
            <v>0</v>
          </cell>
          <cell r="BZ130">
            <v>20000</v>
          </cell>
          <cell r="CA130">
            <v>2500</v>
          </cell>
          <cell r="CB130">
            <v>5000</v>
          </cell>
          <cell r="CC130">
            <v>5000</v>
          </cell>
          <cell r="CD130">
            <v>7500</v>
          </cell>
          <cell r="CE130" t="str">
            <v>(select)</v>
          </cell>
          <cell r="CF130">
            <v>0</v>
          </cell>
          <cell r="CG130">
            <v>0</v>
          </cell>
          <cell r="CH130">
            <v>0</v>
          </cell>
          <cell r="CI130">
            <v>0</v>
          </cell>
          <cell r="CJ130">
            <v>0</v>
          </cell>
          <cell r="CK130">
            <v>30000</v>
          </cell>
          <cell r="CL130">
            <v>0</v>
          </cell>
          <cell r="CM130">
            <v>10000</v>
          </cell>
          <cell r="CN130">
            <v>10000</v>
          </cell>
          <cell r="CO130">
            <v>10000</v>
          </cell>
          <cell r="CP130">
            <v>300000</v>
          </cell>
          <cell r="CQ130">
            <v>15000</v>
          </cell>
          <cell r="CR130">
            <v>77500</v>
          </cell>
          <cell r="CS130">
            <v>102500</v>
          </cell>
          <cell r="CT130">
            <v>105000</v>
          </cell>
          <cell r="CU130">
            <v>0</v>
          </cell>
          <cell r="CV130">
            <v>0</v>
          </cell>
          <cell r="CW130">
            <v>0</v>
          </cell>
          <cell r="CX130">
            <v>0</v>
          </cell>
          <cell r="CY130">
            <v>0</v>
          </cell>
          <cell r="CZ130" t="str">
            <v>(select)</v>
          </cell>
          <cell r="DA130">
            <v>0</v>
          </cell>
          <cell r="DB130">
            <v>0</v>
          </cell>
          <cell r="DC130">
            <v>0</v>
          </cell>
          <cell r="DD130">
            <v>0</v>
          </cell>
          <cell r="DE130">
            <v>0</v>
          </cell>
          <cell r="DF130" t="str">
            <v>(select)</v>
          </cell>
          <cell r="DG130">
            <v>0</v>
          </cell>
          <cell r="DH130">
            <v>0</v>
          </cell>
          <cell r="DI130">
            <v>0</v>
          </cell>
          <cell r="DJ130">
            <v>0</v>
          </cell>
          <cell r="DK130">
            <v>0</v>
          </cell>
          <cell r="DL130" t="str">
            <v>(select)</v>
          </cell>
          <cell r="DM130">
            <v>0</v>
          </cell>
          <cell r="DN130">
            <v>0</v>
          </cell>
          <cell r="DO130">
            <v>0</v>
          </cell>
          <cell r="DP130">
            <v>0</v>
          </cell>
          <cell r="DQ130">
            <v>0</v>
          </cell>
          <cell r="DR130" t="str">
            <v>Yes</v>
          </cell>
          <cell r="DS130">
            <v>200000</v>
          </cell>
          <cell r="DT130">
            <v>0</v>
          </cell>
          <cell r="DU130">
            <v>0</v>
          </cell>
          <cell r="DV130">
            <v>0</v>
          </cell>
          <cell r="DW130">
            <v>0</v>
          </cell>
          <cell r="DX130" t="str">
            <v>Yes</v>
          </cell>
          <cell r="DY130">
            <v>50000</v>
          </cell>
          <cell r="DZ130">
            <v>0</v>
          </cell>
          <cell r="EA130">
            <v>0</v>
          </cell>
          <cell r="EB130">
            <v>0</v>
          </cell>
          <cell r="EC130">
            <v>0</v>
          </cell>
          <cell r="ED130">
            <v>0</v>
          </cell>
          <cell r="EE130">
            <v>0</v>
          </cell>
          <cell r="EF130">
            <v>0</v>
          </cell>
          <cell r="EG130">
            <v>0</v>
          </cell>
          <cell r="EH130">
            <v>0</v>
          </cell>
          <cell r="EI130">
            <v>20000</v>
          </cell>
          <cell r="EJ130">
            <v>0</v>
          </cell>
          <cell r="EK130">
            <v>0</v>
          </cell>
          <cell r="EL130">
            <v>0</v>
          </cell>
          <cell r="EM130">
            <v>0</v>
          </cell>
          <cell r="EN130" t="str">
            <v>(select)</v>
          </cell>
          <cell r="EO130">
            <v>0</v>
          </cell>
          <cell r="EP130">
            <v>0</v>
          </cell>
          <cell r="EQ130">
            <v>0</v>
          </cell>
          <cell r="ER130">
            <v>0</v>
          </cell>
          <cell r="ES130">
            <v>0</v>
          </cell>
          <cell r="ET130">
            <v>30000</v>
          </cell>
          <cell r="EU130">
            <v>0</v>
          </cell>
          <cell r="EV130">
            <v>0</v>
          </cell>
          <cell r="EW130">
            <v>0</v>
          </cell>
          <cell r="EX130">
            <v>0</v>
          </cell>
          <cell r="EY130">
            <v>300000</v>
          </cell>
          <cell r="EZ130">
            <v>0</v>
          </cell>
          <cell r="FA130">
            <v>0</v>
          </cell>
          <cell r="FB130">
            <v>0</v>
          </cell>
          <cell r="FC130">
            <v>0</v>
          </cell>
          <cell r="FD130">
            <v>0</v>
          </cell>
          <cell r="FE130">
            <v>0</v>
          </cell>
          <cell r="FF130">
            <v>0</v>
          </cell>
          <cell r="FG130">
            <v>0</v>
          </cell>
          <cell r="FH130">
            <v>200000</v>
          </cell>
          <cell r="FI130">
            <v>50000</v>
          </cell>
          <cell r="FJ130">
            <v>0</v>
          </cell>
          <cell r="FK130">
            <v>20000</v>
          </cell>
          <cell r="FL130">
            <v>0</v>
          </cell>
          <cell r="FM130">
            <v>30000</v>
          </cell>
          <cell r="FN130">
            <v>300000</v>
          </cell>
          <cell r="FO130">
            <v>122600</v>
          </cell>
          <cell r="FP130" t="str">
            <v>Estimate (possibility of variance &lt;25%)</v>
          </cell>
          <cell r="FQ130" t="str">
            <v>Provide any additional comments relating to the program/project budget.
Has about $0.12M carry forward to cover continuing projects</v>
          </cell>
          <cell r="FR130">
            <v>0</v>
          </cell>
          <cell r="FS130">
            <v>0</v>
          </cell>
          <cell r="FT130">
            <v>0</v>
          </cell>
          <cell r="FU130">
            <v>0</v>
          </cell>
          <cell r="FV130">
            <v>0</v>
          </cell>
          <cell r="FW130">
            <v>0</v>
          </cell>
          <cell r="FX130" t="str">
            <v>(select)</v>
          </cell>
          <cell r="FY130">
            <v>0</v>
          </cell>
          <cell r="FZ130">
            <v>0</v>
          </cell>
          <cell r="GA130">
            <v>0</v>
          </cell>
          <cell r="GB130">
            <v>0</v>
          </cell>
          <cell r="GC130">
            <v>0</v>
          </cell>
          <cell r="GD130">
            <v>0</v>
          </cell>
          <cell r="GE130" t="str">
            <v>(select)</v>
          </cell>
          <cell r="GF130">
            <v>0</v>
          </cell>
          <cell r="GG130">
            <v>0</v>
          </cell>
          <cell r="GH130">
            <v>0</v>
          </cell>
          <cell r="GI130">
            <v>0</v>
          </cell>
          <cell r="GJ130">
            <v>0</v>
          </cell>
          <cell r="GK130">
            <v>0</v>
          </cell>
          <cell r="GL130" t="str">
            <v>(select)</v>
          </cell>
          <cell r="GM130">
            <v>0</v>
          </cell>
          <cell r="GN130">
            <v>0</v>
          </cell>
          <cell r="GO130">
            <v>0</v>
          </cell>
          <cell r="GP130">
            <v>0</v>
          </cell>
          <cell r="GQ130">
            <v>0</v>
          </cell>
          <cell r="GR130">
            <v>0</v>
          </cell>
          <cell r="GS130" t="str">
            <v>(select)</v>
          </cell>
          <cell r="GT130">
            <v>0</v>
          </cell>
          <cell r="GU130">
            <v>0</v>
          </cell>
          <cell r="GV130">
            <v>0</v>
          </cell>
          <cell r="GW130">
            <v>0</v>
          </cell>
          <cell r="GX130">
            <v>0</v>
          </cell>
          <cell r="GY130">
            <v>0</v>
          </cell>
          <cell r="GZ130">
            <v>0</v>
          </cell>
          <cell r="HA130">
            <v>0</v>
          </cell>
          <cell r="HB130">
            <v>0</v>
          </cell>
          <cell r="HC130">
            <v>0</v>
          </cell>
          <cell r="HD130">
            <v>0</v>
          </cell>
          <cell r="HE130">
            <v>0</v>
          </cell>
          <cell r="HF130">
            <v>0</v>
          </cell>
          <cell r="HG130">
            <v>0</v>
          </cell>
          <cell r="HH130">
            <v>0</v>
          </cell>
          <cell r="HI130">
            <v>0</v>
          </cell>
          <cell r="HJ130">
            <v>0</v>
          </cell>
          <cell r="HK130">
            <v>0</v>
          </cell>
          <cell r="HL130" t="str">
            <v>(select)</v>
          </cell>
          <cell r="HM130">
            <v>0</v>
          </cell>
          <cell r="HN130">
            <v>0</v>
          </cell>
          <cell r="HO130">
            <v>0</v>
          </cell>
          <cell r="HP130">
            <v>0</v>
          </cell>
          <cell r="HQ130">
            <v>0</v>
          </cell>
          <cell r="HR130">
            <v>0</v>
          </cell>
          <cell r="HS130" t="str">
            <v>(select)</v>
          </cell>
          <cell r="HT130">
            <v>0</v>
          </cell>
          <cell r="HU130">
            <v>0</v>
          </cell>
          <cell r="HV130">
            <v>0</v>
          </cell>
          <cell r="HW130">
            <v>0</v>
          </cell>
          <cell r="HX130">
            <v>0</v>
          </cell>
          <cell r="HY130">
            <v>0</v>
          </cell>
          <cell r="HZ130" t="str">
            <v>(select)</v>
          </cell>
          <cell r="IA130">
            <v>0</v>
          </cell>
          <cell r="IB130">
            <v>0</v>
          </cell>
          <cell r="IC130">
            <v>0</v>
          </cell>
          <cell r="ID130">
            <v>0</v>
          </cell>
          <cell r="IE130">
            <v>0</v>
          </cell>
          <cell r="IF130">
            <v>0</v>
          </cell>
          <cell r="IG130" t="str">
            <v>(select)</v>
          </cell>
          <cell r="IH130">
            <v>0</v>
          </cell>
          <cell r="II130">
            <v>0</v>
          </cell>
          <cell r="IJ130">
            <v>0</v>
          </cell>
          <cell r="IK130">
            <v>0</v>
          </cell>
          <cell r="IL130">
            <v>0</v>
          </cell>
          <cell r="IM130">
            <v>0</v>
          </cell>
          <cell r="IN130">
            <v>0</v>
          </cell>
          <cell r="IO130">
            <v>0</v>
          </cell>
          <cell r="IP130">
            <v>0</v>
          </cell>
          <cell r="IQ130">
            <v>0</v>
          </cell>
          <cell r="IR130">
            <v>0</v>
          </cell>
          <cell r="IS130">
            <v>0</v>
          </cell>
          <cell r="IT130">
            <v>0</v>
          </cell>
          <cell r="IU130">
            <v>0</v>
          </cell>
          <cell r="IV130">
            <v>0</v>
          </cell>
          <cell r="IW130">
            <v>0</v>
          </cell>
          <cell r="IX130">
            <v>0</v>
          </cell>
          <cell r="IY130">
            <v>0</v>
          </cell>
          <cell r="IZ130" t="str">
            <v>No impact on operating budget</v>
          </cell>
          <cell r="JA130">
            <v>300000</v>
          </cell>
          <cell r="JB130" t="str">
            <v xml:space="preserve">  (select)</v>
          </cell>
          <cell r="JC130">
            <v>0</v>
          </cell>
          <cell r="JD130" t="str">
            <v xml:space="preserve">  (select)</v>
          </cell>
          <cell r="JE130">
            <v>0</v>
          </cell>
          <cell r="JF130" t="str">
            <v xml:space="preserve">  (select)</v>
          </cell>
          <cell r="JG130">
            <v>0</v>
          </cell>
          <cell r="JH130">
            <v>0</v>
          </cell>
          <cell r="JI130">
            <v>300000</v>
          </cell>
          <cell r="JJ130">
            <v>0</v>
          </cell>
          <cell r="JK130">
            <v>0</v>
          </cell>
          <cell r="JL130">
            <v>300000</v>
          </cell>
          <cell r="JM130">
            <v>0</v>
          </cell>
          <cell r="JN130">
            <v>0</v>
          </cell>
          <cell r="JO130">
            <v>0</v>
          </cell>
          <cell r="JP130">
            <v>0</v>
          </cell>
          <cell r="JQ130">
            <v>0</v>
          </cell>
          <cell r="JR130">
            <v>0</v>
          </cell>
          <cell r="JS130">
            <v>0</v>
          </cell>
          <cell r="JT130">
            <v>0</v>
          </cell>
          <cell r="JU130">
            <v>300000</v>
          </cell>
          <cell r="JV130">
            <v>300000</v>
          </cell>
          <cell r="JW130">
            <v>0</v>
          </cell>
          <cell r="JX130">
            <v>0</v>
          </cell>
          <cell r="JY130">
            <v>0</v>
          </cell>
          <cell r="JZ130">
            <v>0</v>
          </cell>
          <cell r="KA130">
            <v>300000</v>
          </cell>
          <cell r="KB130">
            <v>0</v>
          </cell>
          <cell r="KC130">
            <v>0</v>
          </cell>
          <cell r="KD130">
            <v>300000</v>
          </cell>
          <cell r="KE130">
            <v>0</v>
          </cell>
          <cell r="KF130">
            <v>0</v>
          </cell>
          <cell r="KG130">
            <v>0</v>
          </cell>
          <cell r="KH130">
            <v>0</v>
          </cell>
          <cell r="KI130">
            <v>0</v>
          </cell>
          <cell r="KJ130">
            <v>0</v>
          </cell>
          <cell r="KK130">
            <v>0</v>
          </cell>
          <cell r="KL130">
            <v>0</v>
          </cell>
          <cell r="KM130">
            <v>300000</v>
          </cell>
          <cell r="KN130" t="str">
            <v>(select)</v>
          </cell>
          <cell r="KO130">
            <v>0</v>
          </cell>
          <cell r="KP130" t="str">
            <v>(select)</v>
          </cell>
          <cell r="KQ130">
            <v>0</v>
          </cell>
          <cell r="KR130" t="str">
            <v>(select)</v>
          </cell>
          <cell r="KS130">
            <v>0</v>
          </cell>
          <cell r="KT130" t="str">
            <v>Source of funds for Value Proposition (e.g. Capital Plan Program)</v>
          </cell>
          <cell r="KU130" t="str">
            <v>Provide applicable source of funds comments (e.g. which area specific DCL, which reserve etc).</v>
          </cell>
          <cell r="KV130">
            <v>0</v>
          </cell>
          <cell r="KW130">
            <v>0</v>
          </cell>
          <cell r="KX130" t="str">
            <v>(select)</v>
          </cell>
          <cell r="KY130">
            <v>0</v>
          </cell>
          <cell r="KZ130" t="str">
            <v>(select)</v>
          </cell>
          <cell r="LA130">
            <v>0</v>
          </cell>
          <cell r="LB130" t="str">
            <v>(select)</v>
          </cell>
          <cell r="LC130" t="str">
            <v>Yes</v>
          </cell>
          <cell r="LD130" t="str">
            <v>Julia Morrison</v>
          </cell>
          <cell r="LE130">
            <v>42657</v>
          </cell>
          <cell r="LF130" t="str">
            <v>Yes</v>
          </cell>
          <cell r="LG130" t="str">
            <v>Bill Aujla</v>
          </cell>
          <cell r="LH130">
            <v>42657</v>
          </cell>
          <cell r="LM130">
            <v>300000</v>
          </cell>
          <cell r="LN130">
            <v>0</v>
          </cell>
          <cell r="LO130">
            <v>0</v>
          </cell>
          <cell r="LP130">
            <v>0</v>
          </cell>
          <cell r="LQ130">
            <v>0</v>
          </cell>
          <cell r="LR130">
            <v>0</v>
          </cell>
          <cell r="LS130" t="str">
            <v xml:space="preserve">2017 Administration Facilities Renovations </v>
          </cell>
          <cell r="LT130" t="str">
            <v xml:space="preserve">2017 Admin Facilities Renos </v>
          </cell>
          <cell r="LU130" t="str">
            <v xml:space="preserve">2017 Admin Facilities Renos </v>
          </cell>
          <cell r="LV130" t="b">
            <v>1</v>
          </cell>
          <cell r="LW130">
            <v>0</v>
          </cell>
          <cell r="LX130">
            <v>0</v>
          </cell>
          <cell r="LY130" t="str">
            <v>69</v>
          </cell>
        </row>
        <row r="131">
          <cell r="B131" t="str">
            <v>R23</v>
          </cell>
          <cell r="C131">
            <v>2017</v>
          </cell>
          <cell r="D131">
            <v>42653</v>
          </cell>
          <cell r="E131" t="str">
            <v>Real Estate &amp; Facilities Mgmt</v>
          </cell>
          <cell r="F131" t="str">
            <v>(select)</v>
          </cell>
          <cell r="G131" t="str">
            <v>Michelle Schouls</v>
          </cell>
          <cell r="H131" t="str">
            <v>Program</v>
          </cell>
          <cell r="I131" t="str">
            <v>Capital</v>
          </cell>
          <cell r="J131" t="str">
            <v>Yes</v>
          </cell>
          <cell r="K131" t="str">
            <v>05. Civic Facilities</v>
          </cell>
          <cell r="L131" t="str">
            <v>E. Service Yards</v>
          </cell>
          <cell r="M131" t="str">
            <v>02. Renovations &amp; minor upgrades</v>
          </cell>
          <cell r="N131" t="str">
            <v xml:space="preserve">2017 Service Yards Renos </v>
          </cell>
          <cell r="O131" t="str">
            <v>No</v>
          </cell>
          <cell r="P131" t="str">
            <v>January</v>
          </cell>
          <cell r="Q131">
            <v>2017</v>
          </cell>
          <cell r="R131" t="str">
            <v>December</v>
          </cell>
          <cell r="S131">
            <v>2017</v>
          </cell>
          <cell r="T131" t="str">
            <v>Existing asset/service</v>
          </cell>
          <cell r="U131" t="str">
            <v>No</v>
          </cell>
          <cell r="V131">
            <v>0</v>
          </cell>
          <cell r="W131" t="str">
            <v>No</v>
          </cell>
          <cell r="X131" t="str">
            <v>(select)</v>
          </cell>
          <cell r="Y131" t="str">
            <v>No</v>
          </cell>
          <cell r="Z131" t="str">
            <v xml:space="preserve">Covers minor renovation of buildings in Service Yards to meet operational requirements
Projects for 2017 will be prioritized based on user requests.
</v>
          </cell>
          <cell r="AA131" t="str">
            <v xml:space="preserve">For renovation projects : Request for Proposal for design consulting, procurement for construction contract, and construction.
</v>
          </cell>
          <cell r="AB131" t="str">
            <v xml:space="preserve">Provide other details/comments about program/project.
4 years total $0.35M, allocated $0.1M in 2015 and $0.1M in 2016.
</v>
          </cell>
          <cell r="AC131" t="str">
            <v xml:space="preserve">Renovation </v>
          </cell>
          <cell r="AD131" t="str">
            <v xml:space="preserve"> 2 to 3</v>
          </cell>
          <cell r="AE131" t="str">
            <v>project</v>
          </cell>
          <cell r="AF131">
            <v>0</v>
          </cell>
          <cell r="AG131">
            <v>0</v>
          </cell>
          <cell r="AH131">
            <v>0</v>
          </cell>
          <cell r="AI131">
            <v>0</v>
          </cell>
          <cell r="AJ131">
            <v>0</v>
          </cell>
          <cell r="AK131">
            <v>0</v>
          </cell>
          <cell r="AL131">
            <v>0</v>
          </cell>
          <cell r="AM131">
            <v>0</v>
          </cell>
          <cell r="AN131">
            <v>0</v>
          </cell>
          <cell r="AO131">
            <v>0</v>
          </cell>
          <cell r="AP131">
            <v>0</v>
          </cell>
          <cell r="AQ131" t="str">
            <v>(select)</v>
          </cell>
          <cell r="AR131">
            <v>0</v>
          </cell>
          <cell r="AS131">
            <v>0</v>
          </cell>
          <cell r="AT131">
            <v>0</v>
          </cell>
          <cell r="AU131">
            <v>0</v>
          </cell>
          <cell r="AV131">
            <v>0</v>
          </cell>
          <cell r="AW131" t="str">
            <v>(select)</v>
          </cell>
          <cell r="AX131">
            <v>0</v>
          </cell>
          <cell r="AY131">
            <v>0</v>
          </cell>
          <cell r="AZ131">
            <v>0</v>
          </cell>
          <cell r="BA131">
            <v>0</v>
          </cell>
          <cell r="BB131">
            <v>0</v>
          </cell>
          <cell r="BC131" t="str">
            <v>(select)</v>
          </cell>
          <cell r="BD131">
            <v>0</v>
          </cell>
          <cell r="BE131">
            <v>0</v>
          </cell>
          <cell r="BF131">
            <v>0</v>
          </cell>
          <cell r="BG131">
            <v>0</v>
          </cell>
          <cell r="BH131">
            <v>0</v>
          </cell>
          <cell r="BI131" t="str">
            <v>Yes</v>
          </cell>
          <cell r="BJ131">
            <v>72000</v>
          </cell>
          <cell r="BK131">
            <v>0</v>
          </cell>
          <cell r="BL131">
            <v>22000</v>
          </cell>
          <cell r="BM131">
            <v>25000</v>
          </cell>
          <cell r="BN131">
            <v>25000</v>
          </cell>
          <cell r="BO131" t="str">
            <v>Yes</v>
          </cell>
          <cell r="BP131">
            <v>10000</v>
          </cell>
          <cell r="BQ131">
            <v>2500</v>
          </cell>
          <cell r="BR131">
            <v>2500</v>
          </cell>
          <cell r="BS131">
            <v>2500</v>
          </cell>
          <cell r="BT131">
            <v>2500</v>
          </cell>
          <cell r="BU131">
            <v>0</v>
          </cell>
          <cell r="BV131">
            <v>0</v>
          </cell>
          <cell r="BW131">
            <v>0</v>
          </cell>
          <cell r="BX131">
            <v>0</v>
          </cell>
          <cell r="BY131">
            <v>0</v>
          </cell>
          <cell r="BZ131">
            <v>5000</v>
          </cell>
          <cell r="CA131">
            <v>1250</v>
          </cell>
          <cell r="CB131">
            <v>1250</v>
          </cell>
          <cell r="CC131">
            <v>1250</v>
          </cell>
          <cell r="CD131">
            <v>1250</v>
          </cell>
          <cell r="CE131" t="str">
            <v>(select)</v>
          </cell>
          <cell r="CF131">
            <v>0</v>
          </cell>
          <cell r="CG131">
            <v>0</v>
          </cell>
          <cell r="CH131">
            <v>0</v>
          </cell>
          <cell r="CI131">
            <v>0</v>
          </cell>
          <cell r="CJ131">
            <v>0</v>
          </cell>
          <cell r="CK131">
            <v>13000</v>
          </cell>
          <cell r="CL131">
            <v>0</v>
          </cell>
          <cell r="CM131">
            <v>3000</v>
          </cell>
          <cell r="CN131">
            <v>5000</v>
          </cell>
          <cell r="CO131">
            <v>5000</v>
          </cell>
          <cell r="CP131">
            <v>100000</v>
          </cell>
          <cell r="CQ131">
            <v>3750</v>
          </cell>
          <cell r="CR131">
            <v>28750</v>
          </cell>
          <cell r="CS131">
            <v>33750</v>
          </cell>
          <cell r="CT131">
            <v>33750</v>
          </cell>
          <cell r="CU131">
            <v>0</v>
          </cell>
          <cell r="CV131">
            <v>0</v>
          </cell>
          <cell r="CW131">
            <v>0</v>
          </cell>
          <cell r="CX131">
            <v>0</v>
          </cell>
          <cell r="CY131">
            <v>0</v>
          </cell>
          <cell r="CZ131" t="str">
            <v>(select)</v>
          </cell>
          <cell r="DA131">
            <v>0</v>
          </cell>
          <cell r="DB131">
            <v>0</v>
          </cell>
          <cell r="DC131">
            <v>0</v>
          </cell>
          <cell r="DD131">
            <v>0</v>
          </cell>
          <cell r="DE131">
            <v>0</v>
          </cell>
          <cell r="DF131" t="str">
            <v>(select)</v>
          </cell>
          <cell r="DG131">
            <v>0</v>
          </cell>
          <cell r="DH131">
            <v>0</v>
          </cell>
          <cell r="DI131">
            <v>0</v>
          </cell>
          <cell r="DJ131">
            <v>0</v>
          </cell>
          <cell r="DK131">
            <v>0</v>
          </cell>
          <cell r="DL131" t="str">
            <v>(select)</v>
          </cell>
          <cell r="DM131">
            <v>0</v>
          </cell>
          <cell r="DN131">
            <v>0</v>
          </cell>
          <cell r="DO131">
            <v>0</v>
          </cell>
          <cell r="DP131">
            <v>0</v>
          </cell>
          <cell r="DQ131">
            <v>0</v>
          </cell>
          <cell r="DR131" t="str">
            <v>Yes</v>
          </cell>
          <cell r="DS131">
            <v>72000</v>
          </cell>
          <cell r="DT131">
            <v>0</v>
          </cell>
          <cell r="DU131">
            <v>0</v>
          </cell>
          <cell r="DV131">
            <v>0</v>
          </cell>
          <cell r="DW131">
            <v>0</v>
          </cell>
          <cell r="DX131" t="str">
            <v>Yes</v>
          </cell>
          <cell r="DY131">
            <v>10000</v>
          </cell>
          <cell r="DZ131">
            <v>0</v>
          </cell>
          <cell r="EA131">
            <v>0</v>
          </cell>
          <cell r="EB131">
            <v>0</v>
          </cell>
          <cell r="EC131">
            <v>0</v>
          </cell>
          <cell r="ED131">
            <v>0</v>
          </cell>
          <cell r="EE131">
            <v>0</v>
          </cell>
          <cell r="EF131">
            <v>0</v>
          </cell>
          <cell r="EG131">
            <v>0</v>
          </cell>
          <cell r="EH131">
            <v>0</v>
          </cell>
          <cell r="EI131">
            <v>5000</v>
          </cell>
          <cell r="EJ131">
            <v>0</v>
          </cell>
          <cell r="EK131">
            <v>0</v>
          </cell>
          <cell r="EL131">
            <v>0</v>
          </cell>
          <cell r="EM131">
            <v>0</v>
          </cell>
          <cell r="EN131" t="str">
            <v>(select)</v>
          </cell>
          <cell r="EO131">
            <v>0</v>
          </cell>
          <cell r="EP131">
            <v>0</v>
          </cell>
          <cell r="EQ131">
            <v>0</v>
          </cell>
          <cell r="ER131">
            <v>0</v>
          </cell>
          <cell r="ES131">
            <v>0</v>
          </cell>
          <cell r="ET131">
            <v>13000</v>
          </cell>
          <cell r="EU131">
            <v>0</v>
          </cell>
          <cell r="EV131">
            <v>0</v>
          </cell>
          <cell r="EW131">
            <v>0</v>
          </cell>
          <cell r="EX131">
            <v>0</v>
          </cell>
          <cell r="EY131">
            <v>100000</v>
          </cell>
          <cell r="EZ131">
            <v>0</v>
          </cell>
          <cell r="FA131">
            <v>0</v>
          </cell>
          <cell r="FB131">
            <v>0</v>
          </cell>
          <cell r="FC131">
            <v>0</v>
          </cell>
          <cell r="FD131">
            <v>0</v>
          </cell>
          <cell r="FE131">
            <v>0</v>
          </cell>
          <cell r="FF131">
            <v>0</v>
          </cell>
          <cell r="FG131">
            <v>0</v>
          </cell>
          <cell r="FH131">
            <v>72000</v>
          </cell>
          <cell r="FI131">
            <v>10000</v>
          </cell>
          <cell r="FJ131">
            <v>0</v>
          </cell>
          <cell r="FK131">
            <v>5000</v>
          </cell>
          <cell r="FL131">
            <v>0</v>
          </cell>
          <cell r="FM131">
            <v>13000</v>
          </cell>
          <cell r="FN131">
            <v>100000</v>
          </cell>
          <cell r="FO131">
            <v>130000</v>
          </cell>
          <cell r="FP131" t="str">
            <v>Estimate (possibility of variance &lt;25%)</v>
          </cell>
          <cell r="FQ131" t="str">
            <v xml:space="preserve">Provide any additional comments relating to the program/project budget.
Has $130K carry forward to cover continuing projects (e.g. shelving at yards managed by Procurement group)
</v>
          </cell>
          <cell r="FR131">
            <v>0</v>
          </cell>
          <cell r="FS131">
            <v>0</v>
          </cell>
          <cell r="FT131">
            <v>0</v>
          </cell>
          <cell r="FU131">
            <v>0</v>
          </cell>
          <cell r="FV131">
            <v>0</v>
          </cell>
          <cell r="FW131">
            <v>0</v>
          </cell>
          <cell r="FX131" t="str">
            <v>(select)</v>
          </cell>
          <cell r="FY131">
            <v>0</v>
          </cell>
          <cell r="FZ131">
            <v>0</v>
          </cell>
          <cell r="GA131">
            <v>0</v>
          </cell>
          <cell r="GB131">
            <v>0</v>
          </cell>
          <cell r="GC131">
            <v>0</v>
          </cell>
          <cell r="GD131">
            <v>0</v>
          </cell>
          <cell r="GE131" t="str">
            <v>(select)</v>
          </cell>
          <cell r="GF131">
            <v>0</v>
          </cell>
          <cell r="GG131">
            <v>0</v>
          </cell>
          <cell r="GH131">
            <v>0</v>
          </cell>
          <cell r="GI131">
            <v>0</v>
          </cell>
          <cell r="GJ131">
            <v>0</v>
          </cell>
          <cell r="GK131">
            <v>0</v>
          </cell>
          <cell r="GL131" t="str">
            <v>(select)</v>
          </cell>
          <cell r="GM131">
            <v>0</v>
          </cell>
          <cell r="GN131">
            <v>0</v>
          </cell>
          <cell r="GO131">
            <v>0</v>
          </cell>
          <cell r="GP131">
            <v>0</v>
          </cell>
          <cell r="GQ131">
            <v>0</v>
          </cell>
          <cell r="GR131">
            <v>0</v>
          </cell>
          <cell r="GS131" t="str">
            <v>(select)</v>
          </cell>
          <cell r="GT131">
            <v>0</v>
          </cell>
          <cell r="GU131">
            <v>0</v>
          </cell>
          <cell r="GV131">
            <v>0</v>
          </cell>
          <cell r="GW131">
            <v>0</v>
          </cell>
          <cell r="GX131">
            <v>0</v>
          </cell>
          <cell r="GY131">
            <v>0</v>
          </cell>
          <cell r="GZ131">
            <v>0</v>
          </cell>
          <cell r="HA131">
            <v>0</v>
          </cell>
          <cell r="HB131">
            <v>0</v>
          </cell>
          <cell r="HC131">
            <v>0</v>
          </cell>
          <cell r="HD131">
            <v>0</v>
          </cell>
          <cell r="HE131">
            <v>0</v>
          </cell>
          <cell r="HF131">
            <v>0</v>
          </cell>
          <cell r="HG131">
            <v>0</v>
          </cell>
          <cell r="HH131">
            <v>0</v>
          </cell>
          <cell r="HI131">
            <v>0</v>
          </cell>
          <cell r="HJ131">
            <v>0</v>
          </cell>
          <cell r="HK131">
            <v>0</v>
          </cell>
          <cell r="HL131" t="str">
            <v>(select)</v>
          </cell>
          <cell r="HM131">
            <v>0</v>
          </cell>
          <cell r="HN131">
            <v>0</v>
          </cell>
          <cell r="HO131">
            <v>0</v>
          </cell>
          <cell r="HP131">
            <v>0</v>
          </cell>
          <cell r="HQ131">
            <v>0</v>
          </cell>
          <cell r="HR131">
            <v>0</v>
          </cell>
          <cell r="HS131" t="str">
            <v>(select)</v>
          </cell>
          <cell r="HT131">
            <v>0</v>
          </cell>
          <cell r="HU131">
            <v>0</v>
          </cell>
          <cell r="HV131">
            <v>0</v>
          </cell>
          <cell r="HW131">
            <v>0</v>
          </cell>
          <cell r="HX131">
            <v>0</v>
          </cell>
          <cell r="HY131">
            <v>0</v>
          </cell>
          <cell r="HZ131" t="str">
            <v>(select)</v>
          </cell>
          <cell r="IA131">
            <v>0</v>
          </cell>
          <cell r="IB131">
            <v>0</v>
          </cell>
          <cell r="IC131">
            <v>0</v>
          </cell>
          <cell r="ID131">
            <v>0</v>
          </cell>
          <cell r="IE131">
            <v>0</v>
          </cell>
          <cell r="IF131">
            <v>0</v>
          </cell>
          <cell r="IG131" t="str">
            <v>(select)</v>
          </cell>
          <cell r="IH131">
            <v>0</v>
          </cell>
          <cell r="II131">
            <v>0</v>
          </cell>
          <cell r="IJ131">
            <v>0</v>
          </cell>
          <cell r="IK131">
            <v>0</v>
          </cell>
          <cell r="IL131">
            <v>0</v>
          </cell>
          <cell r="IM131">
            <v>0</v>
          </cell>
          <cell r="IN131">
            <v>0</v>
          </cell>
          <cell r="IO131">
            <v>0</v>
          </cell>
          <cell r="IP131">
            <v>0</v>
          </cell>
          <cell r="IQ131">
            <v>0</v>
          </cell>
          <cell r="IR131">
            <v>0</v>
          </cell>
          <cell r="IS131">
            <v>0</v>
          </cell>
          <cell r="IT131">
            <v>0</v>
          </cell>
          <cell r="IU131">
            <v>0</v>
          </cell>
          <cell r="IV131">
            <v>0</v>
          </cell>
          <cell r="IW131">
            <v>0</v>
          </cell>
          <cell r="IX131">
            <v>0</v>
          </cell>
          <cell r="IY131">
            <v>0</v>
          </cell>
          <cell r="IZ131" t="str">
            <v>Provide any additional information about expected operating impacts. Note: subject to annual operating budget review. No impact on operating budget</v>
          </cell>
          <cell r="JA131">
            <v>100000</v>
          </cell>
          <cell r="JB131" t="str">
            <v xml:space="preserve">  (select)</v>
          </cell>
          <cell r="JC131">
            <v>0</v>
          </cell>
          <cell r="JD131" t="str">
            <v xml:space="preserve">  (select)</v>
          </cell>
          <cell r="JE131">
            <v>0</v>
          </cell>
          <cell r="JF131" t="str">
            <v xml:space="preserve">  (select)</v>
          </cell>
          <cell r="JG131">
            <v>0</v>
          </cell>
          <cell r="JH131">
            <v>0</v>
          </cell>
          <cell r="JI131">
            <v>100000</v>
          </cell>
          <cell r="JJ131">
            <v>0</v>
          </cell>
          <cell r="JK131">
            <v>0</v>
          </cell>
          <cell r="JL131">
            <v>100000</v>
          </cell>
          <cell r="JM131">
            <v>0</v>
          </cell>
          <cell r="JN131">
            <v>0</v>
          </cell>
          <cell r="JO131">
            <v>0</v>
          </cell>
          <cell r="JP131">
            <v>0</v>
          </cell>
          <cell r="JQ131">
            <v>0</v>
          </cell>
          <cell r="JR131">
            <v>0</v>
          </cell>
          <cell r="JS131">
            <v>0</v>
          </cell>
          <cell r="JT131">
            <v>0</v>
          </cell>
          <cell r="JU131">
            <v>100000</v>
          </cell>
          <cell r="JV131">
            <v>100000</v>
          </cell>
          <cell r="JW131">
            <v>0</v>
          </cell>
          <cell r="JX131">
            <v>0</v>
          </cell>
          <cell r="JY131">
            <v>0</v>
          </cell>
          <cell r="JZ131">
            <v>0</v>
          </cell>
          <cell r="KA131">
            <v>100000</v>
          </cell>
          <cell r="KB131">
            <v>0</v>
          </cell>
          <cell r="KC131">
            <v>0</v>
          </cell>
          <cell r="KD131">
            <v>100000</v>
          </cell>
          <cell r="KE131">
            <v>0</v>
          </cell>
          <cell r="KF131">
            <v>0</v>
          </cell>
          <cell r="KG131">
            <v>0</v>
          </cell>
          <cell r="KH131">
            <v>0</v>
          </cell>
          <cell r="KI131">
            <v>0</v>
          </cell>
          <cell r="KJ131">
            <v>0</v>
          </cell>
          <cell r="KK131">
            <v>0</v>
          </cell>
          <cell r="KL131">
            <v>0</v>
          </cell>
          <cell r="KM131">
            <v>100000</v>
          </cell>
          <cell r="KN131" t="str">
            <v>(select)</v>
          </cell>
          <cell r="KO131">
            <v>0</v>
          </cell>
          <cell r="KP131" t="str">
            <v>(select)</v>
          </cell>
          <cell r="KQ131">
            <v>0</v>
          </cell>
          <cell r="KR131" t="str">
            <v>(select)</v>
          </cell>
          <cell r="KS131">
            <v>0</v>
          </cell>
          <cell r="KT131" t="str">
            <v>Source of funds for Value Proposition (e.g. Capital Plan Program)</v>
          </cell>
          <cell r="KU131" t="str">
            <v>Provide applicable source of funds comments (e.g. which area specific DCL, which reserve etc).</v>
          </cell>
          <cell r="KV131">
            <v>0</v>
          </cell>
          <cell r="KW131">
            <v>0</v>
          </cell>
          <cell r="KX131" t="str">
            <v>(select)</v>
          </cell>
          <cell r="KY131">
            <v>0</v>
          </cell>
          <cell r="KZ131" t="str">
            <v>(select)</v>
          </cell>
          <cell r="LA131">
            <v>0</v>
          </cell>
          <cell r="LB131" t="str">
            <v>(select)</v>
          </cell>
          <cell r="LC131" t="str">
            <v>Yes</v>
          </cell>
          <cell r="LD131" t="str">
            <v>Julia Morrison</v>
          </cell>
          <cell r="LE131">
            <v>42657</v>
          </cell>
          <cell r="LF131" t="str">
            <v>Yes</v>
          </cell>
          <cell r="LG131" t="str">
            <v>Bill Aujla</v>
          </cell>
          <cell r="LH131">
            <v>42657</v>
          </cell>
          <cell r="LM131">
            <v>100000</v>
          </cell>
          <cell r="LN131">
            <v>0</v>
          </cell>
          <cell r="LO131">
            <v>0</v>
          </cell>
          <cell r="LP131">
            <v>0</v>
          </cell>
          <cell r="LQ131">
            <v>0</v>
          </cell>
          <cell r="LR131">
            <v>0</v>
          </cell>
          <cell r="LS131" t="str">
            <v xml:space="preserve">2017 Service Yards Renovations </v>
          </cell>
          <cell r="LT131" t="str">
            <v xml:space="preserve">2017 Service Yards Renos </v>
          </cell>
          <cell r="LU131" t="str">
            <v xml:space="preserve">2017 Service Yards Renos </v>
          </cell>
          <cell r="LV131" t="b">
            <v>1</v>
          </cell>
          <cell r="LW131">
            <v>0</v>
          </cell>
          <cell r="LX131">
            <v>0</v>
          </cell>
          <cell r="LY131" t="str">
            <v>70</v>
          </cell>
        </row>
        <row r="132">
          <cell r="B132" t="str">
            <v>R24</v>
          </cell>
          <cell r="C132">
            <v>2017</v>
          </cell>
          <cell r="D132">
            <v>42653</v>
          </cell>
          <cell r="E132" t="str">
            <v>Real Estate &amp; Facilities Mgmt</v>
          </cell>
          <cell r="F132" t="str">
            <v>Community Services</v>
          </cell>
          <cell r="G132">
            <v>0</v>
          </cell>
          <cell r="H132" t="str">
            <v>Program</v>
          </cell>
          <cell r="I132" t="str">
            <v>Non-Capital</v>
          </cell>
          <cell r="J132" t="str">
            <v>Yes</v>
          </cell>
          <cell r="K132" t="str">
            <v>01. Housing</v>
          </cell>
          <cell r="L132" t="str">
            <v>A. Non-Market Rental Housing</v>
          </cell>
          <cell r="M132" t="str">
            <v>02. Renovations &amp; minor upgrades</v>
          </cell>
          <cell r="N132" t="str">
            <v>2017 FF&amp;E for Non Mkt Housing</v>
          </cell>
          <cell r="O132" t="str">
            <v>No</v>
          </cell>
          <cell r="P132" t="str">
            <v>January</v>
          </cell>
          <cell r="Q132">
            <v>2017</v>
          </cell>
          <cell r="R132" t="str">
            <v>December</v>
          </cell>
          <cell r="S132">
            <v>2017</v>
          </cell>
          <cell r="T132" t="str">
            <v>Existing asset/service</v>
          </cell>
          <cell r="U132" t="str">
            <v>No</v>
          </cell>
          <cell r="V132">
            <v>0</v>
          </cell>
          <cell r="W132" t="str">
            <v>No</v>
          </cell>
          <cell r="X132" t="str">
            <v>(select)</v>
          </cell>
          <cell r="Y132" t="str">
            <v>No</v>
          </cell>
          <cell r="Z132" t="str">
            <v xml:space="preserve">Ongoing program  for replacement of furniture, fittings and equipment at various non market housing facilities. 
</v>
          </cell>
          <cell r="AA132" t="str">
            <v>Replacement of furniture and equipment and minor upgrades at ten residences/lodges operated by Community Services (Housing Centre).</v>
          </cell>
          <cell r="AB132" t="str">
            <v xml:space="preserve">Provide other details/comments about program/project.
4 years total $0.75M, allocated $0.25M in 2015 and $0.25M in 2016.
</v>
          </cell>
          <cell r="AC132" t="str">
            <v>Furniture, Fittings and Equipment replacement</v>
          </cell>
          <cell r="AD132" t="str">
            <v>one</v>
          </cell>
          <cell r="AE132" t="str">
            <v>program</v>
          </cell>
          <cell r="AF132">
            <v>0</v>
          </cell>
          <cell r="AG132">
            <v>0</v>
          </cell>
          <cell r="AH132">
            <v>0</v>
          </cell>
          <cell r="AI132">
            <v>0</v>
          </cell>
          <cell r="AJ132">
            <v>0</v>
          </cell>
          <cell r="AK132">
            <v>0</v>
          </cell>
          <cell r="AL132">
            <v>0</v>
          </cell>
          <cell r="AM132">
            <v>0</v>
          </cell>
          <cell r="AN132">
            <v>0</v>
          </cell>
          <cell r="AO132">
            <v>0</v>
          </cell>
          <cell r="AP132">
            <v>0</v>
          </cell>
          <cell r="AQ132" t="str">
            <v>(select)</v>
          </cell>
          <cell r="AR132">
            <v>0</v>
          </cell>
          <cell r="AS132">
            <v>0</v>
          </cell>
          <cell r="AT132">
            <v>0</v>
          </cell>
          <cell r="AU132">
            <v>0</v>
          </cell>
          <cell r="AV132">
            <v>0</v>
          </cell>
          <cell r="AW132" t="str">
            <v>(select)</v>
          </cell>
          <cell r="AX132">
            <v>0</v>
          </cell>
          <cell r="AY132">
            <v>0</v>
          </cell>
          <cell r="AZ132">
            <v>0</v>
          </cell>
          <cell r="BA132">
            <v>0</v>
          </cell>
          <cell r="BB132">
            <v>0</v>
          </cell>
          <cell r="BC132" t="str">
            <v>(select)</v>
          </cell>
          <cell r="BD132">
            <v>0</v>
          </cell>
          <cell r="BE132">
            <v>0</v>
          </cell>
          <cell r="BF132">
            <v>0</v>
          </cell>
          <cell r="BG132">
            <v>0</v>
          </cell>
          <cell r="BH132">
            <v>0</v>
          </cell>
          <cell r="BI132" t="str">
            <v>Yes</v>
          </cell>
          <cell r="BJ132">
            <v>130000</v>
          </cell>
          <cell r="BK132">
            <v>25000</v>
          </cell>
          <cell r="BL132">
            <v>25000</v>
          </cell>
          <cell r="BM132">
            <v>40000</v>
          </cell>
          <cell r="BN132">
            <v>40000</v>
          </cell>
          <cell r="BO132" t="str">
            <v>(select)</v>
          </cell>
          <cell r="BP132">
            <v>0</v>
          </cell>
          <cell r="BQ132">
            <v>0</v>
          </cell>
          <cell r="BR132">
            <v>0</v>
          </cell>
          <cell r="BS132">
            <v>0</v>
          </cell>
          <cell r="BT132">
            <v>0</v>
          </cell>
          <cell r="BU132">
            <v>0</v>
          </cell>
          <cell r="BV132">
            <v>0</v>
          </cell>
          <cell r="BW132">
            <v>0</v>
          </cell>
          <cell r="BX132">
            <v>0</v>
          </cell>
          <cell r="BY132">
            <v>0</v>
          </cell>
          <cell r="BZ132">
            <v>5000</v>
          </cell>
          <cell r="CA132">
            <v>1000</v>
          </cell>
          <cell r="CB132">
            <v>1250</v>
          </cell>
          <cell r="CC132">
            <v>1250</v>
          </cell>
          <cell r="CD132">
            <v>1500</v>
          </cell>
          <cell r="CE132" t="str">
            <v>(select)</v>
          </cell>
          <cell r="CF132">
            <v>0</v>
          </cell>
          <cell r="CG132">
            <v>0</v>
          </cell>
          <cell r="CH132">
            <v>0</v>
          </cell>
          <cell r="CI132">
            <v>0</v>
          </cell>
          <cell r="CJ132">
            <v>0</v>
          </cell>
          <cell r="CK132">
            <v>15000</v>
          </cell>
          <cell r="CL132">
            <v>2000</v>
          </cell>
          <cell r="CM132">
            <v>3000</v>
          </cell>
          <cell r="CN132">
            <v>5000</v>
          </cell>
          <cell r="CO132">
            <v>5000</v>
          </cell>
          <cell r="CP132">
            <v>150000</v>
          </cell>
          <cell r="CQ132">
            <v>28000</v>
          </cell>
          <cell r="CR132">
            <v>29250</v>
          </cell>
          <cell r="CS132">
            <v>46250</v>
          </cell>
          <cell r="CT132">
            <v>46500</v>
          </cell>
          <cell r="CU132">
            <v>0</v>
          </cell>
          <cell r="CV132">
            <v>0</v>
          </cell>
          <cell r="CW132">
            <v>0</v>
          </cell>
          <cell r="CX132">
            <v>0</v>
          </cell>
          <cell r="CY132">
            <v>0</v>
          </cell>
          <cell r="CZ132" t="str">
            <v>(select)</v>
          </cell>
          <cell r="DA132">
            <v>0</v>
          </cell>
          <cell r="DB132">
            <v>0</v>
          </cell>
          <cell r="DC132">
            <v>0</v>
          </cell>
          <cell r="DD132">
            <v>0</v>
          </cell>
          <cell r="DE132">
            <v>0</v>
          </cell>
          <cell r="DF132" t="str">
            <v>(select)</v>
          </cell>
          <cell r="DG132">
            <v>0</v>
          </cell>
          <cell r="DH132">
            <v>0</v>
          </cell>
          <cell r="DI132">
            <v>0</v>
          </cell>
          <cell r="DJ132">
            <v>0</v>
          </cell>
          <cell r="DK132">
            <v>0</v>
          </cell>
          <cell r="DL132" t="str">
            <v>(select)</v>
          </cell>
          <cell r="DM132">
            <v>0</v>
          </cell>
          <cell r="DN132">
            <v>0</v>
          </cell>
          <cell r="DO132">
            <v>0</v>
          </cell>
          <cell r="DP132">
            <v>0</v>
          </cell>
          <cell r="DQ132">
            <v>0</v>
          </cell>
          <cell r="DR132" t="str">
            <v>Yes</v>
          </cell>
          <cell r="DS132">
            <v>130000</v>
          </cell>
          <cell r="DT132">
            <v>0</v>
          </cell>
          <cell r="DU132">
            <v>0</v>
          </cell>
          <cell r="DV132">
            <v>0</v>
          </cell>
          <cell r="DW132">
            <v>0</v>
          </cell>
          <cell r="DX132" t="str">
            <v>(select)</v>
          </cell>
          <cell r="DY132">
            <v>0</v>
          </cell>
          <cell r="DZ132">
            <v>0</v>
          </cell>
          <cell r="EA132">
            <v>0</v>
          </cell>
          <cell r="EB132">
            <v>0</v>
          </cell>
          <cell r="EC132">
            <v>0</v>
          </cell>
          <cell r="ED132">
            <v>0</v>
          </cell>
          <cell r="EE132">
            <v>0</v>
          </cell>
          <cell r="EF132">
            <v>0</v>
          </cell>
          <cell r="EG132">
            <v>0</v>
          </cell>
          <cell r="EH132">
            <v>0</v>
          </cell>
          <cell r="EI132">
            <v>5000</v>
          </cell>
          <cell r="EJ132">
            <v>0</v>
          </cell>
          <cell r="EK132">
            <v>0</v>
          </cell>
          <cell r="EL132">
            <v>0</v>
          </cell>
          <cell r="EM132">
            <v>0</v>
          </cell>
          <cell r="EN132" t="str">
            <v>(select)</v>
          </cell>
          <cell r="EO132">
            <v>0</v>
          </cell>
          <cell r="EP132">
            <v>0</v>
          </cell>
          <cell r="EQ132">
            <v>0</v>
          </cell>
          <cell r="ER132">
            <v>0</v>
          </cell>
          <cell r="ES132">
            <v>0</v>
          </cell>
          <cell r="ET132">
            <v>15000</v>
          </cell>
          <cell r="EU132">
            <v>0</v>
          </cell>
          <cell r="EV132">
            <v>0</v>
          </cell>
          <cell r="EW132">
            <v>0</v>
          </cell>
          <cell r="EX132">
            <v>0</v>
          </cell>
          <cell r="EY132">
            <v>150000</v>
          </cell>
          <cell r="EZ132">
            <v>0</v>
          </cell>
          <cell r="FA132">
            <v>0</v>
          </cell>
          <cell r="FB132">
            <v>0</v>
          </cell>
          <cell r="FC132">
            <v>0</v>
          </cell>
          <cell r="FD132">
            <v>0</v>
          </cell>
          <cell r="FE132">
            <v>0</v>
          </cell>
          <cell r="FF132">
            <v>0</v>
          </cell>
          <cell r="FG132">
            <v>0</v>
          </cell>
          <cell r="FH132">
            <v>130000</v>
          </cell>
          <cell r="FI132">
            <v>0</v>
          </cell>
          <cell r="FJ132">
            <v>0</v>
          </cell>
          <cell r="FK132">
            <v>5000</v>
          </cell>
          <cell r="FL132">
            <v>0</v>
          </cell>
          <cell r="FM132">
            <v>15000</v>
          </cell>
          <cell r="FN132">
            <v>150000</v>
          </cell>
          <cell r="FO132">
            <v>47000</v>
          </cell>
          <cell r="FP132" t="str">
            <v>Estimate (possibility of variance &lt;25%)</v>
          </cell>
          <cell r="FQ132" t="str">
            <v xml:space="preserve">Provide any additional comments relating to the program/project budget.
FF&amp;E program managed by Housing Centre, has $47K carry forward
</v>
          </cell>
          <cell r="FR132">
            <v>0</v>
          </cell>
          <cell r="FS132">
            <v>0</v>
          </cell>
          <cell r="FT132">
            <v>0</v>
          </cell>
          <cell r="FU132">
            <v>0</v>
          </cell>
          <cell r="FV132">
            <v>0</v>
          </cell>
          <cell r="FW132">
            <v>0</v>
          </cell>
          <cell r="FX132" t="str">
            <v>(select)</v>
          </cell>
          <cell r="FY132">
            <v>0</v>
          </cell>
          <cell r="FZ132">
            <v>0</v>
          </cell>
          <cell r="GA132">
            <v>0</v>
          </cell>
          <cell r="GB132">
            <v>0</v>
          </cell>
          <cell r="GC132">
            <v>0</v>
          </cell>
          <cell r="GD132">
            <v>0</v>
          </cell>
          <cell r="GE132" t="str">
            <v>(select)</v>
          </cell>
          <cell r="GF132">
            <v>0</v>
          </cell>
          <cell r="GG132">
            <v>0</v>
          </cell>
          <cell r="GH132">
            <v>0</v>
          </cell>
          <cell r="GI132">
            <v>0</v>
          </cell>
          <cell r="GJ132">
            <v>0</v>
          </cell>
          <cell r="GK132">
            <v>0</v>
          </cell>
          <cell r="GL132" t="str">
            <v>(select)</v>
          </cell>
          <cell r="GM132">
            <v>0</v>
          </cell>
          <cell r="GN132">
            <v>0</v>
          </cell>
          <cell r="GO132">
            <v>0</v>
          </cell>
          <cell r="GP132">
            <v>0</v>
          </cell>
          <cell r="GQ132">
            <v>0</v>
          </cell>
          <cell r="GR132">
            <v>0</v>
          </cell>
          <cell r="GS132" t="str">
            <v>(select)</v>
          </cell>
          <cell r="GT132">
            <v>0</v>
          </cell>
          <cell r="GU132">
            <v>0</v>
          </cell>
          <cell r="GV132">
            <v>0</v>
          </cell>
          <cell r="GW132">
            <v>0</v>
          </cell>
          <cell r="GX132">
            <v>0</v>
          </cell>
          <cell r="GY132">
            <v>0</v>
          </cell>
          <cell r="GZ132">
            <v>0</v>
          </cell>
          <cell r="HA132">
            <v>0</v>
          </cell>
          <cell r="HB132">
            <v>0</v>
          </cell>
          <cell r="HC132">
            <v>0</v>
          </cell>
          <cell r="HD132">
            <v>0</v>
          </cell>
          <cell r="HE132">
            <v>0</v>
          </cell>
          <cell r="HF132">
            <v>0</v>
          </cell>
          <cell r="HG132">
            <v>0</v>
          </cell>
          <cell r="HH132">
            <v>0</v>
          </cell>
          <cell r="HI132">
            <v>0</v>
          </cell>
          <cell r="HJ132">
            <v>0</v>
          </cell>
          <cell r="HK132">
            <v>0</v>
          </cell>
          <cell r="HL132" t="str">
            <v>(select)</v>
          </cell>
          <cell r="HM132">
            <v>0</v>
          </cell>
          <cell r="HN132">
            <v>0</v>
          </cell>
          <cell r="HO132">
            <v>0</v>
          </cell>
          <cell r="HP132">
            <v>0</v>
          </cell>
          <cell r="HQ132">
            <v>0</v>
          </cell>
          <cell r="HR132">
            <v>0</v>
          </cell>
          <cell r="HS132" t="str">
            <v>(select)</v>
          </cell>
          <cell r="HT132">
            <v>0</v>
          </cell>
          <cell r="HU132">
            <v>0</v>
          </cell>
          <cell r="HV132">
            <v>0</v>
          </cell>
          <cell r="HW132">
            <v>0</v>
          </cell>
          <cell r="HX132">
            <v>0</v>
          </cell>
          <cell r="HY132">
            <v>0</v>
          </cell>
          <cell r="HZ132" t="str">
            <v>(select)</v>
          </cell>
          <cell r="IA132">
            <v>0</v>
          </cell>
          <cell r="IB132">
            <v>0</v>
          </cell>
          <cell r="IC132">
            <v>0</v>
          </cell>
          <cell r="ID132">
            <v>0</v>
          </cell>
          <cell r="IE132">
            <v>0</v>
          </cell>
          <cell r="IF132">
            <v>0</v>
          </cell>
          <cell r="IG132" t="str">
            <v>(select)</v>
          </cell>
          <cell r="IH132">
            <v>0</v>
          </cell>
          <cell r="II132">
            <v>0</v>
          </cell>
          <cell r="IJ132">
            <v>0</v>
          </cell>
          <cell r="IK132">
            <v>0</v>
          </cell>
          <cell r="IL132">
            <v>0</v>
          </cell>
          <cell r="IM132">
            <v>0</v>
          </cell>
          <cell r="IN132">
            <v>0</v>
          </cell>
          <cell r="IO132">
            <v>0</v>
          </cell>
          <cell r="IP132">
            <v>0</v>
          </cell>
          <cell r="IQ132">
            <v>0</v>
          </cell>
          <cell r="IR132">
            <v>0</v>
          </cell>
          <cell r="IS132">
            <v>0</v>
          </cell>
          <cell r="IT132">
            <v>0</v>
          </cell>
          <cell r="IU132">
            <v>0</v>
          </cell>
          <cell r="IV132">
            <v>0</v>
          </cell>
          <cell r="IW132">
            <v>0</v>
          </cell>
          <cell r="IX132">
            <v>0</v>
          </cell>
          <cell r="IY132">
            <v>0</v>
          </cell>
          <cell r="IZ132" t="str">
            <v>No impact on operating budget</v>
          </cell>
          <cell r="JA132">
            <v>150000</v>
          </cell>
          <cell r="JB132" t="str">
            <v xml:space="preserve">  (select)</v>
          </cell>
          <cell r="JC132">
            <v>0</v>
          </cell>
          <cell r="JD132" t="str">
            <v xml:space="preserve">  (select)</v>
          </cell>
          <cell r="JE132">
            <v>0</v>
          </cell>
          <cell r="JF132" t="str">
            <v xml:space="preserve">  (select)</v>
          </cell>
          <cell r="JG132">
            <v>0</v>
          </cell>
          <cell r="JH132">
            <v>0</v>
          </cell>
          <cell r="JI132">
            <v>150000</v>
          </cell>
          <cell r="JJ132">
            <v>0</v>
          </cell>
          <cell r="JK132">
            <v>0</v>
          </cell>
          <cell r="JL132">
            <v>150000</v>
          </cell>
          <cell r="JM132">
            <v>0</v>
          </cell>
          <cell r="JN132">
            <v>0</v>
          </cell>
          <cell r="JO132">
            <v>0</v>
          </cell>
          <cell r="JP132">
            <v>0</v>
          </cell>
          <cell r="JQ132">
            <v>0</v>
          </cell>
          <cell r="JR132">
            <v>0</v>
          </cell>
          <cell r="JS132">
            <v>0</v>
          </cell>
          <cell r="JT132">
            <v>0</v>
          </cell>
          <cell r="JU132">
            <v>150000</v>
          </cell>
          <cell r="JV132">
            <v>150000</v>
          </cell>
          <cell r="JW132">
            <v>0</v>
          </cell>
          <cell r="JX132">
            <v>0</v>
          </cell>
          <cell r="JY132">
            <v>0</v>
          </cell>
          <cell r="JZ132">
            <v>0</v>
          </cell>
          <cell r="KA132">
            <v>150000</v>
          </cell>
          <cell r="KB132">
            <v>0</v>
          </cell>
          <cell r="KC132">
            <v>0</v>
          </cell>
          <cell r="KD132">
            <v>150000</v>
          </cell>
          <cell r="KE132">
            <v>0</v>
          </cell>
          <cell r="KF132">
            <v>0</v>
          </cell>
          <cell r="KG132">
            <v>0</v>
          </cell>
          <cell r="KH132">
            <v>0</v>
          </cell>
          <cell r="KI132">
            <v>0</v>
          </cell>
          <cell r="KJ132">
            <v>0</v>
          </cell>
          <cell r="KK132">
            <v>0</v>
          </cell>
          <cell r="KL132">
            <v>0</v>
          </cell>
          <cell r="KM132">
            <v>150000</v>
          </cell>
          <cell r="KN132" t="str">
            <v>(select)</v>
          </cell>
          <cell r="KO132">
            <v>0</v>
          </cell>
          <cell r="KP132" t="str">
            <v>(select)</v>
          </cell>
          <cell r="KQ132">
            <v>0</v>
          </cell>
          <cell r="KR132" t="str">
            <v>(select)</v>
          </cell>
          <cell r="KS132">
            <v>0</v>
          </cell>
          <cell r="KT132" t="str">
            <v>Source of funds for Value Proposition (e.g. Capital Plan Program)</v>
          </cell>
          <cell r="KU132" t="str">
            <v>Provide applicable source of funds comments (e.g. which area specific DCL, which reserve etc).</v>
          </cell>
          <cell r="KV132">
            <v>0</v>
          </cell>
          <cell r="KW132">
            <v>0</v>
          </cell>
          <cell r="KX132" t="str">
            <v>(select)</v>
          </cell>
          <cell r="KY132">
            <v>0</v>
          </cell>
          <cell r="KZ132" t="str">
            <v>(select)</v>
          </cell>
          <cell r="LA132">
            <v>0</v>
          </cell>
          <cell r="LB132" t="str">
            <v>(select)</v>
          </cell>
          <cell r="LC132" t="str">
            <v>Yes</v>
          </cell>
          <cell r="LD132" t="str">
            <v>Julia Morrison</v>
          </cell>
          <cell r="LE132">
            <v>42657</v>
          </cell>
          <cell r="LF132" t="str">
            <v>Yes</v>
          </cell>
          <cell r="LG132" t="str">
            <v>Bill Aujla</v>
          </cell>
          <cell r="LH132">
            <v>42657</v>
          </cell>
          <cell r="LM132">
            <v>150000</v>
          </cell>
          <cell r="LN132">
            <v>0</v>
          </cell>
          <cell r="LO132">
            <v>0</v>
          </cell>
          <cell r="LP132">
            <v>0</v>
          </cell>
          <cell r="LQ132">
            <v>0</v>
          </cell>
          <cell r="LR132">
            <v>0</v>
          </cell>
          <cell r="LS132" t="str">
            <v>2017 Furniture, Fixtures &amp; Equipment for Non-Market Housing</v>
          </cell>
          <cell r="LT132" t="str">
            <v>2017 FF&amp;E for Non Mkt Housing</v>
          </cell>
          <cell r="LU132" t="str">
            <v>2017 FF&amp;E for Non Mkt Housing</v>
          </cell>
          <cell r="LV132" t="b">
            <v>1</v>
          </cell>
          <cell r="LW132">
            <v>0</v>
          </cell>
          <cell r="LX132">
            <v>0</v>
          </cell>
          <cell r="LY132" t="str">
            <v>71</v>
          </cell>
        </row>
        <row r="133">
          <cell r="B133" t="str">
            <v>R25</v>
          </cell>
          <cell r="C133">
            <v>2017</v>
          </cell>
          <cell r="D133">
            <v>42653</v>
          </cell>
          <cell r="E133" t="str">
            <v>Real Estate &amp; Facilities Mgmt</v>
          </cell>
          <cell r="F133" t="str">
            <v>(select)</v>
          </cell>
          <cell r="G133" t="str">
            <v>Paul Fazekas</v>
          </cell>
          <cell r="H133" t="str">
            <v>Program</v>
          </cell>
          <cell r="I133" t="str">
            <v>Non-Capital</v>
          </cell>
          <cell r="J133" t="str">
            <v>Yes</v>
          </cell>
          <cell r="K133" t="str">
            <v>05. Civic Facilities</v>
          </cell>
          <cell r="L133" t="str">
            <v>D. Administrative Facilities</v>
          </cell>
          <cell r="M133" t="str">
            <v>02. Renovations &amp; minor upgrades</v>
          </cell>
          <cell r="N133" t="str">
            <v>2017 Accessibility Improvement</v>
          </cell>
          <cell r="O133" t="str">
            <v>No</v>
          </cell>
          <cell r="P133" t="str">
            <v>January</v>
          </cell>
          <cell r="Q133">
            <v>2017</v>
          </cell>
          <cell r="R133" t="str">
            <v>December</v>
          </cell>
          <cell r="S133">
            <v>2017</v>
          </cell>
          <cell r="T133" t="str">
            <v>Existing asset/service</v>
          </cell>
          <cell r="U133" t="str">
            <v>No</v>
          </cell>
          <cell r="V133">
            <v>0</v>
          </cell>
          <cell r="W133" t="str">
            <v>No</v>
          </cell>
          <cell r="X133" t="str">
            <v>(select)</v>
          </cell>
          <cell r="Y133" t="str">
            <v>No</v>
          </cell>
          <cell r="Z133" t="str">
            <v xml:space="preserve">Program to address City-wide accessbility issues in City facilities particularly the highly utilized public venues
</v>
          </cell>
          <cell r="AA133" t="str">
            <v xml:space="preserve">For renovation projects : Request for Proposal for design consulting, procurement for construction contract, and construction.
</v>
          </cell>
          <cell r="AB133" t="str">
            <v xml:space="preserve">Provide other details/comments about program/project.
4 years total $0.5M, allocated $0.15M in 2015 and $0.1M in 2016.
</v>
          </cell>
          <cell r="AC133" t="str">
            <v xml:space="preserve">Renovation </v>
          </cell>
          <cell r="AD133" t="str">
            <v xml:space="preserve"> 2 to 3</v>
          </cell>
          <cell r="AE133" t="str">
            <v>project</v>
          </cell>
          <cell r="AF133">
            <v>0</v>
          </cell>
          <cell r="AG133">
            <v>0</v>
          </cell>
          <cell r="AH133">
            <v>0</v>
          </cell>
          <cell r="AI133">
            <v>0</v>
          </cell>
          <cell r="AJ133">
            <v>0</v>
          </cell>
          <cell r="AK133">
            <v>0</v>
          </cell>
          <cell r="AL133">
            <v>0</v>
          </cell>
          <cell r="AM133">
            <v>0</v>
          </cell>
          <cell r="AN133">
            <v>0</v>
          </cell>
          <cell r="AO133">
            <v>0</v>
          </cell>
          <cell r="AP133">
            <v>0</v>
          </cell>
          <cell r="AQ133" t="str">
            <v>(select)</v>
          </cell>
          <cell r="AR133">
            <v>0</v>
          </cell>
          <cell r="AS133">
            <v>0</v>
          </cell>
          <cell r="AT133">
            <v>0</v>
          </cell>
          <cell r="AU133">
            <v>0</v>
          </cell>
          <cell r="AV133">
            <v>0</v>
          </cell>
          <cell r="AW133" t="str">
            <v>(select)</v>
          </cell>
          <cell r="AX133">
            <v>0</v>
          </cell>
          <cell r="AY133">
            <v>0</v>
          </cell>
          <cell r="AZ133">
            <v>0</v>
          </cell>
          <cell r="BA133">
            <v>0</v>
          </cell>
          <cell r="BB133">
            <v>0</v>
          </cell>
          <cell r="BC133" t="str">
            <v>(select)</v>
          </cell>
          <cell r="BD133">
            <v>0</v>
          </cell>
          <cell r="BE133">
            <v>0</v>
          </cell>
          <cell r="BF133">
            <v>0</v>
          </cell>
          <cell r="BG133">
            <v>0</v>
          </cell>
          <cell r="BH133">
            <v>0</v>
          </cell>
          <cell r="BI133" t="str">
            <v>Yes</v>
          </cell>
          <cell r="BJ133">
            <v>100000</v>
          </cell>
          <cell r="BK133">
            <v>0</v>
          </cell>
          <cell r="BL133">
            <v>30000</v>
          </cell>
          <cell r="BM133">
            <v>30000</v>
          </cell>
          <cell r="BN133">
            <v>40000</v>
          </cell>
          <cell r="BO133" t="str">
            <v>Yes</v>
          </cell>
          <cell r="BP133">
            <v>20000</v>
          </cell>
          <cell r="BQ133">
            <v>5000</v>
          </cell>
          <cell r="BR133">
            <v>5000</v>
          </cell>
          <cell r="BS133">
            <v>5000</v>
          </cell>
          <cell r="BT133">
            <v>5000</v>
          </cell>
          <cell r="BU133">
            <v>0</v>
          </cell>
          <cell r="BV133">
            <v>0</v>
          </cell>
          <cell r="BW133">
            <v>0</v>
          </cell>
          <cell r="BX133">
            <v>0</v>
          </cell>
          <cell r="BY133">
            <v>0</v>
          </cell>
          <cell r="BZ133">
            <v>10000</v>
          </cell>
          <cell r="CA133">
            <v>1000</v>
          </cell>
          <cell r="CB133">
            <v>3000</v>
          </cell>
          <cell r="CC133">
            <v>3000</v>
          </cell>
          <cell r="CD133">
            <v>3000</v>
          </cell>
          <cell r="CE133" t="str">
            <v>(select)</v>
          </cell>
          <cell r="CF133">
            <v>0</v>
          </cell>
          <cell r="CG133">
            <v>0</v>
          </cell>
          <cell r="CH133">
            <v>0</v>
          </cell>
          <cell r="CI133">
            <v>0</v>
          </cell>
          <cell r="CJ133">
            <v>0</v>
          </cell>
          <cell r="CK133">
            <v>20000</v>
          </cell>
          <cell r="CL133">
            <v>0</v>
          </cell>
          <cell r="CM133">
            <v>5000</v>
          </cell>
          <cell r="CN133">
            <v>5000</v>
          </cell>
          <cell r="CO133">
            <v>10000</v>
          </cell>
          <cell r="CP133">
            <v>150000</v>
          </cell>
          <cell r="CQ133">
            <v>6000</v>
          </cell>
          <cell r="CR133">
            <v>43000</v>
          </cell>
          <cell r="CS133">
            <v>43000</v>
          </cell>
          <cell r="CT133">
            <v>58000</v>
          </cell>
          <cell r="CU133">
            <v>0</v>
          </cell>
          <cell r="CV133">
            <v>0</v>
          </cell>
          <cell r="CW133">
            <v>0</v>
          </cell>
          <cell r="CX133">
            <v>0</v>
          </cell>
          <cell r="CY133">
            <v>0</v>
          </cell>
          <cell r="CZ133" t="str">
            <v>(select)</v>
          </cell>
          <cell r="DA133">
            <v>0</v>
          </cell>
          <cell r="DB133">
            <v>0</v>
          </cell>
          <cell r="DC133">
            <v>0</v>
          </cell>
          <cell r="DD133">
            <v>0</v>
          </cell>
          <cell r="DE133">
            <v>0</v>
          </cell>
          <cell r="DF133" t="str">
            <v>(select)</v>
          </cell>
          <cell r="DG133">
            <v>0</v>
          </cell>
          <cell r="DH133">
            <v>0</v>
          </cell>
          <cell r="DI133">
            <v>0</v>
          </cell>
          <cell r="DJ133">
            <v>0</v>
          </cell>
          <cell r="DK133">
            <v>0</v>
          </cell>
          <cell r="DL133" t="str">
            <v>(select)</v>
          </cell>
          <cell r="DM133">
            <v>0</v>
          </cell>
          <cell r="DN133">
            <v>0</v>
          </cell>
          <cell r="DO133">
            <v>0</v>
          </cell>
          <cell r="DP133">
            <v>0</v>
          </cell>
          <cell r="DQ133">
            <v>0</v>
          </cell>
          <cell r="DR133" t="str">
            <v>Yes</v>
          </cell>
          <cell r="DS133">
            <v>100000</v>
          </cell>
          <cell r="DT133">
            <v>0</v>
          </cell>
          <cell r="DU133">
            <v>0</v>
          </cell>
          <cell r="DV133">
            <v>0</v>
          </cell>
          <cell r="DW133">
            <v>0</v>
          </cell>
          <cell r="DX133" t="str">
            <v>Yes</v>
          </cell>
          <cell r="DY133">
            <v>20000</v>
          </cell>
          <cell r="DZ133">
            <v>0</v>
          </cell>
          <cell r="EA133">
            <v>0</v>
          </cell>
          <cell r="EB133">
            <v>0</v>
          </cell>
          <cell r="EC133">
            <v>0</v>
          </cell>
          <cell r="ED133">
            <v>0</v>
          </cell>
          <cell r="EE133">
            <v>0</v>
          </cell>
          <cell r="EF133">
            <v>0</v>
          </cell>
          <cell r="EG133">
            <v>0</v>
          </cell>
          <cell r="EH133">
            <v>0</v>
          </cell>
          <cell r="EI133">
            <v>10000</v>
          </cell>
          <cell r="EJ133">
            <v>0</v>
          </cell>
          <cell r="EK133">
            <v>0</v>
          </cell>
          <cell r="EL133">
            <v>0</v>
          </cell>
          <cell r="EM133">
            <v>0</v>
          </cell>
          <cell r="EN133" t="str">
            <v>(select)</v>
          </cell>
          <cell r="EO133">
            <v>0</v>
          </cell>
          <cell r="EP133">
            <v>0</v>
          </cell>
          <cell r="EQ133">
            <v>0</v>
          </cell>
          <cell r="ER133">
            <v>0</v>
          </cell>
          <cell r="ES133">
            <v>0</v>
          </cell>
          <cell r="ET133">
            <v>20000</v>
          </cell>
          <cell r="EU133">
            <v>0</v>
          </cell>
          <cell r="EV133">
            <v>0</v>
          </cell>
          <cell r="EW133">
            <v>0</v>
          </cell>
          <cell r="EX133">
            <v>0</v>
          </cell>
          <cell r="EY133">
            <v>150000</v>
          </cell>
          <cell r="EZ133">
            <v>0</v>
          </cell>
          <cell r="FA133">
            <v>0</v>
          </cell>
          <cell r="FB133">
            <v>0</v>
          </cell>
          <cell r="FC133">
            <v>0</v>
          </cell>
          <cell r="FD133">
            <v>0</v>
          </cell>
          <cell r="FE133">
            <v>0</v>
          </cell>
          <cell r="FF133">
            <v>0</v>
          </cell>
          <cell r="FG133">
            <v>0</v>
          </cell>
          <cell r="FH133">
            <v>100000</v>
          </cell>
          <cell r="FI133">
            <v>20000</v>
          </cell>
          <cell r="FJ133">
            <v>0</v>
          </cell>
          <cell r="FK133">
            <v>10000</v>
          </cell>
          <cell r="FL133">
            <v>0</v>
          </cell>
          <cell r="FM133">
            <v>20000</v>
          </cell>
          <cell r="FN133">
            <v>150000</v>
          </cell>
          <cell r="FO133">
            <v>0</v>
          </cell>
          <cell r="FP133" t="str">
            <v>Estimate (possibility of variance &lt;25%)</v>
          </cell>
          <cell r="FQ133" t="str">
            <v xml:space="preserve">Provide any additional comments relating to the program/project budget.
</v>
          </cell>
          <cell r="FR133">
            <v>0</v>
          </cell>
          <cell r="FS133">
            <v>0</v>
          </cell>
          <cell r="FT133">
            <v>0</v>
          </cell>
          <cell r="FU133">
            <v>0</v>
          </cell>
          <cell r="FV133">
            <v>0</v>
          </cell>
          <cell r="FW133">
            <v>0</v>
          </cell>
          <cell r="FX133" t="str">
            <v>(select)</v>
          </cell>
          <cell r="FY133">
            <v>0</v>
          </cell>
          <cell r="FZ133">
            <v>0</v>
          </cell>
          <cell r="GA133">
            <v>0</v>
          </cell>
          <cell r="GB133">
            <v>0</v>
          </cell>
          <cell r="GC133">
            <v>0</v>
          </cell>
          <cell r="GD133">
            <v>0</v>
          </cell>
          <cell r="GE133" t="str">
            <v>(select)</v>
          </cell>
          <cell r="GF133">
            <v>0</v>
          </cell>
          <cell r="GG133">
            <v>0</v>
          </cell>
          <cell r="GH133">
            <v>0</v>
          </cell>
          <cell r="GI133">
            <v>0</v>
          </cell>
          <cell r="GJ133">
            <v>0</v>
          </cell>
          <cell r="GK133">
            <v>0</v>
          </cell>
          <cell r="GL133" t="str">
            <v>(select)</v>
          </cell>
          <cell r="GM133">
            <v>0</v>
          </cell>
          <cell r="GN133">
            <v>0</v>
          </cell>
          <cell r="GO133">
            <v>0</v>
          </cell>
          <cell r="GP133">
            <v>0</v>
          </cell>
          <cell r="GQ133">
            <v>0</v>
          </cell>
          <cell r="GR133">
            <v>0</v>
          </cell>
          <cell r="GS133" t="str">
            <v>(select)</v>
          </cell>
          <cell r="GT133">
            <v>0</v>
          </cell>
          <cell r="GU133">
            <v>0</v>
          </cell>
          <cell r="GV133">
            <v>0</v>
          </cell>
          <cell r="GW133">
            <v>0</v>
          </cell>
          <cell r="GX133">
            <v>0</v>
          </cell>
          <cell r="GY133">
            <v>0</v>
          </cell>
          <cell r="GZ133">
            <v>0</v>
          </cell>
          <cell r="HA133">
            <v>0</v>
          </cell>
          <cell r="HB133">
            <v>0</v>
          </cell>
          <cell r="HC133">
            <v>0</v>
          </cell>
          <cell r="HD133">
            <v>0</v>
          </cell>
          <cell r="HE133">
            <v>0</v>
          </cell>
          <cell r="HF133">
            <v>0</v>
          </cell>
          <cell r="HG133">
            <v>0</v>
          </cell>
          <cell r="HH133">
            <v>0</v>
          </cell>
          <cell r="HI133">
            <v>0</v>
          </cell>
          <cell r="HJ133">
            <v>0</v>
          </cell>
          <cell r="HK133">
            <v>0</v>
          </cell>
          <cell r="HL133" t="str">
            <v>(select)</v>
          </cell>
          <cell r="HM133">
            <v>0</v>
          </cell>
          <cell r="HN133">
            <v>0</v>
          </cell>
          <cell r="HO133">
            <v>0</v>
          </cell>
          <cell r="HP133">
            <v>0</v>
          </cell>
          <cell r="HQ133">
            <v>0</v>
          </cell>
          <cell r="HR133">
            <v>0</v>
          </cell>
          <cell r="HS133" t="str">
            <v>(select)</v>
          </cell>
          <cell r="HT133">
            <v>0</v>
          </cell>
          <cell r="HU133">
            <v>0</v>
          </cell>
          <cell r="HV133">
            <v>0</v>
          </cell>
          <cell r="HW133">
            <v>0</v>
          </cell>
          <cell r="HX133">
            <v>0</v>
          </cell>
          <cell r="HY133">
            <v>0</v>
          </cell>
          <cell r="HZ133" t="str">
            <v>(select)</v>
          </cell>
          <cell r="IA133">
            <v>0</v>
          </cell>
          <cell r="IB133">
            <v>0</v>
          </cell>
          <cell r="IC133">
            <v>0</v>
          </cell>
          <cell r="ID133">
            <v>0</v>
          </cell>
          <cell r="IE133">
            <v>0</v>
          </cell>
          <cell r="IF133">
            <v>0</v>
          </cell>
          <cell r="IG133" t="str">
            <v>(select)</v>
          </cell>
          <cell r="IH133">
            <v>0</v>
          </cell>
          <cell r="II133">
            <v>0</v>
          </cell>
          <cell r="IJ133">
            <v>0</v>
          </cell>
          <cell r="IK133">
            <v>0</v>
          </cell>
          <cell r="IL133">
            <v>0</v>
          </cell>
          <cell r="IM133">
            <v>0</v>
          </cell>
          <cell r="IN133">
            <v>0</v>
          </cell>
          <cell r="IO133">
            <v>0</v>
          </cell>
          <cell r="IP133">
            <v>0</v>
          </cell>
          <cell r="IQ133">
            <v>0</v>
          </cell>
          <cell r="IR133">
            <v>0</v>
          </cell>
          <cell r="IS133">
            <v>0</v>
          </cell>
          <cell r="IT133">
            <v>0</v>
          </cell>
          <cell r="IU133">
            <v>0</v>
          </cell>
          <cell r="IV133">
            <v>0</v>
          </cell>
          <cell r="IW133">
            <v>0</v>
          </cell>
          <cell r="IX133">
            <v>0</v>
          </cell>
          <cell r="IY133">
            <v>0</v>
          </cell>
          <cell r="IZ133" t="str">
            <v>No impact on operating budget</v>
          </cell>
          <cell r="JA133">
            <v>150000</v>
          </cell>
          <cell r="JB133" t="str">
            <v xml:space="preserve">  (select)</v>
          </cell>
          <cell r="JC133">
            <v>0</v>
          </cell>
          <cell r="JD133" t="str">
            <v xml:space="preserve">  (select)</v>
          </cell>
          <cell r="JE133">
            <v>0</v>
          </cell>
          <cell r="JF133" t="str">
            <v xml:space="preserve">  (select)</v>
          </cell>
          <cell r="JG133">
            <v>0</v>
          </cell>
          <cell r="JH133">
            <v>0</v>
          </cell>
          <cell r="JI133">
            <v>150000</v>
          </cell>
          <cell r="JJ133">
            <v>0</v>
          </cell>
          <cell r="JK133">
            <v>0</v>
          </cell>
          <cell r="JL133">
            <v>150000</v>
          </cell>
          <cell r="JM133">
            <v>0</v>
          </cell>
          <cell r="JN133">
            <v>0</v>
          </cell>
          <cell r="JO133">
            <v>0</v>
          </cell>
          <cell r="JP133">
            <v>0</v>
          </cell>
          <cell r="JQ133">
            <v>0</v>
          </cell>
          <cell r="JR133">
            <v>0</v>
          </cell>
          <cell r="JS133">
            <v>0</v>
          </cell>
          <cell r="JT133">
            <v>0</v>
          </cell>
          <cell r="JU133">
            <v>150000</v>
          </cell>
          <cell r="JV133">
            <v>150000</v>
          </cell>
          <cell r="JW133">
            <v>0</v>
          </cell>
          <cell r="JX133">
            <v>0</v>
          </cell>
          <cell r="JY133">
            <v>0</v>
          </cell>
          <cell r="JZ133">
            <v>0</v>
          </cell>
          <cell r="KA133">
            <v>150000</v>
          </cell>
          <cell r="KB133">
            <v>0</v>
          </cell>
          <cell r="KC133">
            <v>0</v>
          </cell>
          <cell r="KD133">
            <v>150000</v>
          </cell>
          <cell r="KE133">
            <v>0</v>
          </cell>
          <cell r="KF133">
            <v>0</v>
          </cell>
          <cell r="KG133">
            <v>0</v>
          </cell>
          <cell r="KH133">
            <v>0</v>
          </cell>
          <cell r="KI133">
            <v>0</v>
          </cell>
          <cell r="KJ133">
            <v>0</v>
          </cell>
          <cell r="KK133">
            <v>0</v>
          </cell>
          <cell r="KL133">
            <v>0</v>
          </cell>
          <cell r="KM133">
            <v>150000</v>
          </cell>
          <cell r="KN133" t="str">
            <v>(select)</v>
          </cell>
          <cell r="KO133">
            <v>0</v>
          </cell>
          <cell r="KP133" t="str">
            <v>(select)</v>
          </cell>
          <cell r="KQ133">
            <v>0</v>
          </cell>
          <cell r="KR133" t="str">
            <v>(select)</v>
          </cell>
          <cell r="KS133">
            <v>0</v>
          </cell>
          <cell r="KT133" t="str">
            <v>Source of funds for Value Proposition (e.g. Capital Plan Program)</v>
          </cell>
          <cell r="KU133" t="str">
            <v>Provide applicable source of funds comments (e.g. which area specific DCL, which reserve etc).</v>
          </cell>
          <cell r="KV133">
            <v>0</v>
          </cell>
          <cell r="KW133">
            <v>0</v>
          </cell>
          <cell r="KX133" t="str">
            <v>(select)</v>
          </cell>
          <cell r="KY133">
            <v>0</v>
          </cell>
          <cell r="KZ133" t="str">
            <v>(select)</v>
          </cell>
          <cell r="LA133">
            <v>0</v>
          </cell>
          <cell r="LB133" t="str">
            <v>(select)</v>
          </cell>
          <cell r="LC133" t="str">
            <v>Yes</v>
          </cell>
          <cell r="LD133" t="str">
            <v>Julia Morrison</v>
          </cell>
          <cell r="LE133">
            <v>42657</v>
          </cell>
          <cell r="LF133" t="str">
            <v>Yes</v>
          </cell>
          <cell r="LG133" t="str">
            <v>Bill Aujla</v>
          </cell>
          <cell r="LH133">
            <v>42657</v>
          </cell>
          <cell r="LM133">
            <v>150000</v>
          </cell>
          <cell r="LN133">
            <v>0</v>
          </cell>
          <cell r="LO133">
            <v>0</v>
          </cell>
          <cell r="LP133">
            <v>0</v>
          </cell>
          <cell r="LQ133">
            <v>0</v>
          </cell>
          <cell r="LR133">
            <v>0</v>
          </cell>
          <cell r="LS133" t="str">
            <v>2017 Accessibility Improvement</v>
          </cell>
          <cell r="LT133" t="str">
            <v>2017 Accessibility Improvement</v>
          </cell>
          <cell r="LU133" t="str">
            <v>2017 Accessibility Improvement</v>
          </cell>
          <cell r="LV133" t="b">
            <v>1</v>
          </cell>
          <cell r="LW133">
            <v>0</v>
          </cell>
          <cell r="LX133">
            <v>0</v>
          </cell>
          <cell r="LY133" t="str">
            <v>69</v>
          </cell>
        </row>
        <row r="134">
          <cell r="B134" t="str">
            <v>R26</v>
          </cell>
          <cell r="C134">
            <v>2017</v>
          </cell>
          <cell r="D134">
            <v>42653</v>
          </cell>
          <cell r="E134" t="str">
            <v>Real Estate &amp; Facilities Mgmt</v>
          </cell>
          <cell r="F134" t="str">
            <v>(select)</v>
          </cell>
          <cell r="G134" t="str">
            <v>Paul Fazekas</v>
          </cell>
          <cell r="H134" t="str">
            <v>Program</v>
          </cell>
          <cell r="I134" t="str">
            <v>Capital</v>
          </cell>
          <cell r="J134" t="str">
            <v>Yes</v>
          </cell>
          <cell r="K134" t="str">
            <v>05. Civic Facilities</v>
          </cell>
          <cell r="L134" t="str">
            <v>D. Administrative Facilities</v>
          </cell>
          <cell r="M134" t="str">
            <v>07. Other</v>
          </cell>
          <cell r="N134" t="str">
            <v>2017 Ergonomic Furniture Program</v>
          </cell>
          <cell r="O134" t="str">
            <v>No</v>
          </cell>
          <cell r="P134" t="str">
            <v>January</v>
          </cell>
          <cell r="Q134">
            <v>2017</v>
          </cell>
          <cell r="R134" t="str">
            <v>December</v>
          </cell>
          <cell r="S134">
            <v>2017</v>
          </cell>
          <cell r="T134" t="str">
            <v>Existing asset/service</v>
          </cell>
          <cell r="U134" t="str">
            <v>No</v>
          </cell>
          <cell r="V134">
            <v>0</v>
          </cell>
          <cell r="W134" t="str">
            <v>No</v>
          </cell>
          <cell r="X134" t="str">
            <v>(select)</v>
          </cell>
          <cell r="Y134" t="str">
            <v>No</v>
          </cell>
          <cell r="Z134" t="str">
            <v>City-wide program to replace worn out chairs and desks with ergonomic furniture for staff at various office locations. Priority given to provide stand-sit desk for staff with medical concerns and to replace chairs for offices that are identified as high priority by the audit done in 2015.</v>
          </cell>
          <cell r="AA134" t="str">
            <v>Replacement of old chairs and desks for offices identified as high priority in the audits.</v>
          </cell>
          <cell r="AB134" t="str">
            <v xml:space="preserve">Provide other details/comments about program/project.
No funding provided in the 2015-18 Capital Plan. Funding for 2015 was provided by re-allocation from Seismic program and for 2016 was from Corporate Unallocated Capital (from previous closeouts). For 2017, $250K to be re-allocated from the 2015/16 Capital for Seismic Program (debenture) as the VPD Skylight  projects has alternate solution that costs less than originally budgeted.
</v>
          </cell>
          <cell r="AC134" t="str">
            <v>Stand-sit desks</v>
          </cell>
          <cell r="AD134" t="str">
            <v>one</v>
          </cell>
          <cell r="AE134" t="str">
            <v>program</v>
          </cell>
          <cell r="AF134" t="str">
            <v>Ergo Chairs</v>
          </cell>
          <cell r="AG134" t="str">
            <v>one</v>
          </cell>
          <cell r="AH134" t="str">
            <v>program</v>
          </cell>
          <cell r="AI134">
            <v>0</v>
          </cell>
          <cell r="AJ134">
            <v>0</v>
          </cell>
          <cell r="AK134">
            <v>0</v>
          </cell>
          <cell r="AL134">
            <v>0</v>
          </cell>
          <cell r="AM134">
            <v>0</v>
          </cell>
          <cell r="AN134">
            <v>0</v>
          </cell>
          <cell r="AO134">
            <v>0</v>
          </cell>
          <cell r="AP134">
            <v>0</v>
          </cell>
          <cell r="AQ134" t="str">
            <v>(select)</v>
          </cell>
          <cell r="AR134">
            <v>0</v>
          </cell>
          <cell r="AS134">
            <v>0</v>
          </cell>
          <cell r="AT134">
            <v>0</v>
          </cell>
          <cell r="AU134">
            <v>0</v>
          </cell>
          <cell r="AV134">
            <v>0</v>
          </cell>
          <cell r="AW134" t="str">
            <v>(select)</v>
          </cell>
          <cell r="AX134">
            <v>0</v>
          </cell>
          <cell r="AY134">
            <v>0</v>
          </cell>
          <cell r="AZ134">
            <v>0</v>
          </cell>
          <cell r="BA134">
            <v>0</v>
          </cell>
          <cell r="BB134">
            <v>0</v>
          </cell>
          <cell r="BC134" t="str">
            <v>(select)</v>
          </cell>
          <cell r="BD134">
            <v>0</v>
          </cell>
          <cell r="BE134">
            <v>0</v>
          </cell>
          <cell r="BF134">
            <v>0</v>
          </cell>
          <cell r="BG134">
            <v>0</v>
          </cell>
          <cell r="BH134">
            <v>0</v>
          </cell>
          <cell r="BI134" t="str">
            <v>Yes</v>
          </cell>
          <cell r="BJ134">
            <v>240000</v>
          </cell>
          <cell r="BK134">
            <v>150000</v>
          </cell>
          <cell r="BL134">
            <v>50000</v>
          </cell>
          <cell r="BM134">
            <v>20000</v>
          </cell>
          <cell r="BN134">
            <v>20000</v>
          </cell>
          <cell r="BO134" t="str">
            <v>(select)</v>
          </cell>
          <cell r="BP134">
            <v>0</v>
          </cell>
          <cell r="BQ134">
            <v>0</v>
          </cell>
          <cell r="BR134">
            <v>0</v>
          </cell>
          <cell r="BS134">
            <v>0</v>
          </cell>
          <cell r="BT134">
            <v>0</v>
          </cell>
          <cell r="BU134">
            <v>0</v>
          </cell>
          <cell r="BV134">
            <v>0</v>
          </cell>
          <cell r="BW134">
            <v>0</v>
          </cell>
          <cell r="BX134">
            <v>0</v>
          </cell>
          <cell r="BY134">
            <v>0</v>
          </cell>
          <cell r="BZ134">
            <v>5000</v>
          </cell>
          <cell r="CA134">
            <v>1500</v>
          </cell>
          <cell r="CB134">
            <v>1500</v>
          </cell>
          <cell r="CC134">
            <v>1000</v>
          </cell>
          <cell r="CD134">
            <v>1000</v>
          </cell>
          <cell r="CE134" t="str">
            <v>(select)</v>
          </cell>
          <cell r="CF134">
            <v>0</v>
          </cell>
          <cell r="CG134">
            <v>0</v>
          </cell>
          <cell r="CH134">
            <v>0</v>
          </cell>
          <cell r="CI134">
            <v>0</v>
          </cell>
          <cell r="CJ134">
            <v>0</v>
          </cell>
          <cell r="CK134">
            <v>5000</v>
          </cell>
          <cell r="CL134">
            <v>1500</v>
          </cell>
          <cell r="CM134">
            <v>1500</v>
          </cell>
          <cell r="CN134">
            <v>1000</v>
          </cell>
          <cell r="CO134">
            <v>1000</v>
          </cell>
          <cell r="CP134">
            <v>250000</v>
          </cell>
          <cell r="CQ134">
            <v>153000</v>
          </cell>
          <cell r="CR134">
            <v>53000</v>
          </cell>
          <cell r="CS134">
            <v>22000</v>
          </cell>
          <cell r="CT134">
            <v>22000</v>
          </cell>
          <cell r="CU134">
            <v>0</v>
          </cell>
          <cell r="CV134">
            <v>0</v>
          </cell>
          <cell r="CW134">
            <v>0</v>
          </cell>
          <cell r="CX134">
            <v>0</v>
          </cell>
          <cell r="CY134">
            <v>0</v>
          </cell>
          <cell r="CZ134" t="str">
            <v>(select)</v>
          </cell>
          <cell r="DA134">
            <v>0</v>
          </cell>
          <cell r="DB134">
            <v>0</v>
          </cell>
          <cell r="DC134">
            <v>0</v>
          </cell>
          <cell r="DD134">
            <v>0</v>
          </cell>
          <cell r="DE134">
            <v>0</v>
          </cell>
          <cell r="DF134" t="str">
            <v>(select)</v>
          </cell>
          <cell r="DG134">
            <v>0</v>
          </cell>
          <cell r="DH134">
            <v>0</v>
          </cell>
          <cell r="DI134">
            <v>0</v>
          </cell>
          <cell r="DJ134">
            <v>0</v>
          </cell>
          <cell r="DK134">
            <v>0</v>
          </cell>
          <cell r="DL134" t="str">
            <v>(select)</v>
          </cell>
          <cell r="DM134">
            <v>0</v>
          </cell>
          <cell r="DN134">
            <v>0</v>
          </cell>
          <cell r="DO134">
            <v>0</v>
          </cell>
          <cell r="DP134">
            <v>0</v>
          </cell>
          <cell r="DQ134">
            <v>0</v>
          </cell>
          <cell r="DR134" t="str">
            <v>(select)</v>
          </cell>
          <cell r="DS134">
            <v>240000</v>
          </cell>
          <cell r="DT134">
            <v>0</v>
          </cell>
          <cell r="DU134">
            <v>0</v>
          </cell>
          <cell r="DV134">
            <v>0</v>
          </cell>
          <cell r="DW134">
            <v>0</v>
          </cell>
          <cell r="DX134" t="str">
            <v>(select)</v>
          </cell>
          <cell r="DY134">
            <v>0</v>
          </cell>
          <cell r="DZ134">
            <v>0</v>
          </cell>
          <cell r="EA134">
            <v>0</v>
          </cell>
          <cell r="EB134">
            <v>0</v>
          </cell>
          <cell r="EC134">
            <v>0</v>
          </cell>
          <cell r="ED134">
            <v>0</v>
          </cell>
          <cell r="EE134">
            <v>0</v>
          </cell>
          <cell r="EF134">
            <v>0</v>
          </cell>
          <cell r="EG134">
            <v>0</v>
          </cell>
          <cell r="EH134">
            <v>0</v>
          </cell>
          <cell r="EI134">
            <v>5000</v>
          </cell>
          <cell r="EJ134">
            <v>0</v>
          </cell>
          <cell r="EK134">
            <v>0</v>
          </cell>
          <cell r="EL134">
            <v>0</v>
          </cell>
          <cell r="EM134">
            <v>0</v>
          </cell>
          <cell r="EN134" t="str">
            <v>(select)</v>
          </cell>
          <cell r="EO134">
            <v>0</v>
          </cell>
          <cell r="EP134">
            <v>0</v>
          </cell>
          <cell r="EQ134">
            <v>0</v>
          </cell>
          <cell r="ER134">
            <v>0</v>
          </cell>
          <cell r="ES134">
            <v>0</v>
          </cell>
          <cell r="ET134">
            <v>5000</v>
          </cell>
          <cell r="EU134">
            <v>0</v>
          </cell>
          <cell r="EV134">
            <v>0</v>
          </cell>
          <cell r="EW134">
            <v>0</v>
          </cell>
          <cell r="EX134">
            <v>0</v>
          </cell>
          <cell r="EY134">
            <v>250000</v>
          </cell>
          <cell r="EZ134">
            <v>0</v>
          </cell>
          <cell r="FA134">
            <v>0</v>
          </cell>
          <cell r="FB134">
            <v>0</v>
          </cell>
          <cell r="FC134">
            <v>0</v>
          </cell>
          <cell r="FD134">
            <v>0</v>
          </cell>
          <cell r="FE134">
            <v>0</v>
          </cell>
          <cell r="FF134">
            <v>0</v>
          </cell>
          <cell r="FG134">
            <v>0</v>
          </cell>
          <cell r="FH134">
            <v>240000</v>
          </cell>
          <cell r="FI134">
            <v>0</v>
          </cell>
          <cell r="FJ134">
            <v>0</v>
          </cell>
          <cell r="FK134">
            <v>5000</v>
          </cell>
          <cell r="FL134">
            <v>0</v>
          </cell>
          <cell r="FM134">
            <v>5000</v>
          </cell>
          <cell r="FN134">
            <v>250000</v>
          </cell>
          <cell r="FO134">
            <v>50000</v>
          </cell>
          <cell r="FP134" t="str">
            <v>Estimate (possibility of variance &lt;25%)</v>
          </cell>
          <cell r="FQ134" t="str">
            <v xml:space="preserve">Provide any additional comments relating to the program/project budget.
Funding re-allocated from 2015/16 Seismic program. (One of the Seismic project has lower actual than budgeted, has available funding for re-allocation without impact on the ongoing works).
</v>
          </cell>
          <cell r="FR134">
            <v>0</v>
          </cell>
          <cell r="FS134">
            <v>0</v>
          </cell>
          <cell r="FT134">
            <v>0</v>
          </cell>
          <cell r="FU134">
            <v>0</v>
          </cell>
          <cell r="FV134">
            <v>0</v>
          </cell>
          <cell r="FW134">
            <v>0</v>
          </cell>
          <cell r="FX134" t="str">
            <v>(select)</v>
          </cell>
          <cell r="FY134">
            <v>0</v>
          </cell>
          <cell r="FZ134">
            <v>0</v>
          </cell>
          <cell r="GA134">
            <v>0</v>
          </cell>
          <cell r="GB134">
            <v>0</v>
          </cell>
          <cell r="GC134">
            <v>0</v>
          </cell>
          <cell r="GD134">
            <v>0</v>
          </cell>
          <cell r="GE134" t="str">
            <v>(select)</v>
          </cell>
          <cell r="GF134">
            <v>0</v>
          </cell>
          <cell r="GG134">
            <v>0</v>
          </cell>
          <cell r="GH134">
            <v>0</v>
          </cell>
          <cell r="GI134">
            <v>0</v>
          </cell>
          <cell r="GJ134">
            <v>0</v>
          </cell>
          <cell r="GK134">
            <v>0</v>
          </cell>
          <cell r="GL134" t="str">
            <v>(select)</v>
          </cell>
          <cell r="GM134">
            <v>0</v>
          </cell>
          <cell r="GN134">
            <v>0</v>
          </cell>
          <cell r="GO134">
            <v>0</v>
          </cell>
          <cell r="GP134">
            <v>0</v>
          </cell>
          <cell r="GQ134">
            <v>0</v>
          </cell>
          <cell r="GR134">
            <v>0</v>
          </cell>
          <cell r="GS134" t="str">
            <v>(select)</v>
          </cell>
          <cell r="GT134">
            <v>0</v>
          </cell>
          <cell r="GU134">
            <v>0</v>
          </cell>
          <cell r="GV134">
            <v>0</v>
          </cell>
          <cell r="GW134">
            <v>0</v>
          </cell>
          <cell r="GX134">
            <v>0</v>
          </cell>
          <cell r="GY134">
            <v>0</v>
          </cell>
          <cell r="GZ134">
            <v>0</v>
          </cell>
          <cell r="HA134">
            <v>0</v>
          </cell>
          <cell r="HB134">
            <v>0</v>
          </cell>
          <cell r="HC134">
            <v>0</v>
          </cell>
          <cell r="HD134">
            <v>0</v>
          </cell>
          <cell r="HE134">
            <v>0</v>
          </cell>
          <cell r="HF134">
            <v>0</v>
          </cell>
          <cell r="HG134">
            <v>0</v>
          </cell>
          <cell r="HH134">
            <v>0</v>
          </cell>
          <cell r="HI134">
            <v>0</v>
          </cell>
          <cell r="HJ134">
            <v>0</v>
          </cell>
          <cell r="HK134">
            <v>0</v>
          </cell>
          <cell r="HL134" t="str">
            <v>(select)</v>
          </cell>
          <cell r="HM134">
            <v>0</v>
          </cell>
          <cell r="HN134">
            <v>0</v>
          </cell>
          <cell r="HO134">
            <v>0</v>
          </cell>
          <cell r="HP134">
            <v>0</v>
          </cell>
          <cell r="HQ134">
            <v>0</v>
          </cell>
          <cell r="HR134">
            <v>0</v>
          </cell>
          <cell r="HS134" t="str">
            <v>(select)</v>
          </cell>
          <cell r="HT134">
            <v>0</v>
          </cell>
          <cell r="HU134">
            <v>0</v>
          </cell>
          <cell r="HV134">
            <v>0</v>
          </cell>
          <cell r="HW134">
            <v>0</v>
          </cell>
          <cell r="HX134">
            <v>0</v>
          </cell>
          <cell r="HY134">
            <v>0</v>
          </cell>
          <cell r="HZ134" t="str">
            <v>(select)</v>
          </cell>
          <cell r="IA134">
            <v>0</v>
          </cell>
          <cell r="IB134">
            <v>0</v>
          </cell>
          <cell r="IC134">
            <v>0</v>
          </cell>
          <cell r="ID134">
            <v>0</v>
          </cell>
          <cell r="IE134">
            <v>0</v>
          </cell>
          <cell r="IF134">
            <v>0</v>
          </cell>
          <cell r="IG134" t="str">
            <v>(select)</v>
          </cell>
          <cell r="IH134">
            <v>0</v>
          </cell>
          <cell r="II134">
            <v>0</v>
          </cell>
          <cell r="IJ134">
            <v>0</v>
          </cell>
          <cell r="IK134">
            <v>0</v>
          </cell>
          <cell r="IL134">
            <v>0</v>
          </cell>
          <cell r="IM134">
            <v>0</v>
          </cell>
          <cell r="IN134">
            <v>0</v>
          </cell>
          <cell r="IO134">
            <v>0</v>
          </cell>
          <cell r="IP134">
            <v>0</v>
          </cell>
          <cell r="IQ134">
            <v>0</v>
          </cell>
          <cell r="IR134">
            <v>0</v>
          </cell>
          <cell r="IS134">
            <v>0</v>
          </cell>
          <cell r="IT134">
            <v>0</v>
          </cell>
          <cell r="IU134">
            <v>0</v>
          </cell>
          <cell r="IV134">
            <v>0</v>
          </cell>
          <cell r="IW134">
            <v>0</v>
          </cell>
          <cell r="IX134">
            <v>0</v>
          </cell>
          <cell r="IY134">
            <v>0</v>
          </cell>
          <cell r="IZ134" t="str">
            <v>Provide any additional information about expected operating impacts. Note: subject to annual operating budget review. No impact on operating budget</v>
          </cell>
          <cell r="JA134">
            <v>250000</v>
          </cell>
          <cell r="JB134" t="str">
            <v xml:space="preserve">  (select)</v>
          </cell>
          <cell r="JC134">
            <v>0</v>
          </cell>
          <cell r="JD134" t="str">
            <v xml:space="preserve">  (select)</v>
          </cell>
          <cell r="JE134">
            <v>0</v>
          </cell>
          <cell r="JF134" t="str">
            <v xml:space="preserve">  (select)</v>
          </cell>
          <cell r="JG134">
            <v>0</v>
          </cell>
          <cell r="JH134">
            <v>0</v>
          </cell>
          <cell r="JI134">
            <v>250000</v>
          </cell>
          <cell r="JJ134">
            <v>0</v>
          </cell>
          <cell r="JK134">
            <v>0</v>
          </cell>
          <cell r="JL134">
            <v>0</v>
          </cell>
          <cell r="JM134">
            <v>0</v>
          </cell>
          <cell r="JN134">
            <v>0</v>
          </cell>
          <cell r="JO134">
            <v>0</v>
          </cell>
          <cell r="JP134">
            <v>0</v>
          </cell>
          <cell r="JQ134">
            <v>0</v>
          </cell>
          <cell r="JR134">
            <v>0</v>
          </cell>
          <cell r="JS134">
            <v>250000</v>
          </cell>
          <cell r="JT134">
            <v>0</v>
          </cell>
          <cell r="JU134">
            <v>250000</v>
          </cell>
          <cell r="JV134">
            <v>250000</v>
          </cell>
          <cell r="JW134">
            <v>0</v>
          </cell>
          <cell r="JX134">
            <v>0</v>
          </cell>
          <cell r="JY134">
            <v>0</v>
          </cell>
          <cell r="JZ134">
            <v>0</v>
          </cell>
          <cell r="KA134">
            <v>250000</v>
          </cell>
          <cell r="KB134">
            <v>0</v>
          </cell>
          <cell r="KC134">
            <v>0</v>
          </cell>
          <cell r="KD134">
            <v>0</v>
          </cell>
          <cell r="KE134">
            <v>0</v>
          </cell>
          <cell r="KF134">
            <v>0</v>
          </cell>
          <cell r="KG134">
            <v>0</v>
          </cell>
          <cell r="KH134">
            <v>0</v>
          </cell>
          <cell r="KI134">
            <v>0</v>
          </cell>
          <cell r="KJ134">
            <v>0</v>
          </cell>
          <cell r="KK134">
            <v>250000</v>
          </cell>
          <cell r="KL134">
            <v>0</v>
          </cell>
          <cell r="KM134">
            <v>250000</v>
          </cell>
          <cell r="KN134" t="str">
            <v>(select)</v>
          </cell>
          <cell r="KO134">
            <v>0</v>
          </cell>
          <cell r="KP134" t="str">
            <v>(select)</v>
          </cell>
          <cell r="KQ134">
            <v>0</v>
          </cell>
          <cell r="KR134" t="str">
            <v>(select)</v>
          </cell>
          <cell r="KS134">
            <v>0</v>
          </cell>
          <cell r="KT134" t="str">
            <v>Source of funds for Value Proposition (e.g. Capital Plan Program)</v>
          </cell>
          <cell r="KU134" t="str">
            <v>Provide applicable source of funds comments (e.g. which area specific DCL, which reserve etc).</v>
          </cell>
          <cell r="KV134" t="str">
            <v>NCS-00106 2015/16 Seismic program</v>
          </cell>
          <cell r="KW134">
            <v>250000</v>
          </cell>
          <cell r="KX134" t="str">
            <v>Debenture</v>
          </cell>
          <cell r="KY134">
            <v>0</v>
          </cell>
          <cell r="KZ134" t="str">
            <v>(select)</v>
          </cell>
          <cell r="LA134">
            <v>0</v>
          </cell>
          <cell r="LB134" t="str">
            <v>(select)</v>
          </cell>
          <cell r="LC134" t="str">
            <v>Yes</v>
          </cell>
          <cell r="LD134" t="str">
            <v>Julia Morrison</v>
          </cell>
          <cell r="LE134">
            <v>42657</v>
          </cell>
          <cell r="LF134" t="str">
            <v>Yes</v>
          </cell>
          <cell r="LG134" t="str">
            <v>Bill Aujla</v>
          </cell>
          <cell r="LH134">
            <v>42657</v>
          </cell>
          <cell r="LM134">
            <v>0</v>
          </cell>
          <cell r="LN134">
            <v>0</v>
          </cell>
          <cell r="LO134">
            <v>0</v>
          </cell>
          <cell r="LP134">
            <v>0</v>
          </cell>
          <cell r="LQ134">
            <v>0</v>
          </cell>
          <cell r="LR134">
            <v>0</v>
          </cell>
          <cell r="LS134" t="str">
            <v>2017 Ergonomic Furniture Program</v>
          </cell>
          <cell r="LT134" t="str">
            <v>2017 Ergonomic Furniture Program</v>
          </cell>
          <cell r="LU134" t="str">
            <v>2017 Ergonomic Furniture Program</v>
          </cell>
          <cell r="LV134" t="b">
            <v>1</v>
          </cell>
          <cell r="LW134">
            <v>0</v>
          </cell>
          <cell r="LX134">
            <v>0</v>
          </cell>
          <cell r="LY134" t="str">
            <v>55</v>
          </cell>
        </row>
        <row r="135">
          <cell r="B135" t="str">
            <v>R27</v>
          </cell>
          <cell r="C135">
            <v>2017</v>
          </cell>
          <cell r="D135">
            <v>42653</v>
          </cell>
          <cell r="E135" t="str">
            <v>Real Estate &amp; Facilities Mgmt</v>
          </cell>
          <cell r="F135" t="str">
            <v>(select)</v>
          </cell>
          <cell r="G135" t="str">
            <v>Michelle Schouls/ Greg Conlan</v>
          </cell>
          <cell r="H135" t="str">
            <v>Program</v>
          </cell>
          <cell r="I135" t="str">
            <v>Capital</v>
          </cell>
          <cell r="J135" t="str">
            <v>Yes</v>
          </cell>
          <cell r="K135" t="str">
            <v>05. Civic Facilities</v>
          </cell>
          <cell r="L135" t="str">
            <v>D. Administrative Facilities</v>
          </cell>
          <cell r="M135" t="str">
            <v>07. Other</v>
          </cell>
          <cell r="N135" t="str">
            <v>City-wide Security Upgrades</v>
          </cell>
          <cell r="O135" t="str">
            <v>No</v>
          </cell>
          <cell r="P135" t="str">
            <v>January</v>
          </cell>
          <cell r="Q135">
            <v>2017</v>
          </cell>
          <cell r="R135" t="str">
            <v>December</v>
          </cell>
          <cell r="S135">
            <v>2017</v>
          </cell>
          <cell r="T135" t="str">
            <v>Existing asset/service</v>
          </cell>
          <cell r="U135" t="str">
            <v>No</v>
          </cell>
          <cell r="V135">
            <v>0</v>
          </cell>
          <cell r="W135" t="str">
            <v>No</v>
          </cell>
          <cell r="X135" t="str">
            <v>(select)</v>
          </cell>
          <cell r="Y135" t="str">
            <v>No</v>
          </cell>
          <cell r="Z135" t="str">
            <v>City-wide program to replace or upgrade security system for staff safety improvement and protection of City assets. Projects to be prioritized based on safety assessment and audits.  Works planned for 2017: CCTV system replacement for City Hall;  Dispatch and Software upgrades to Security Operations Centre; Photo ID system and periheral equipment upgrades.</v>
          </cell>
          <cell r="AA135" t="str">
            <v xml:space="preserve">Planning, design and installation of various security systems in facilities identified as high priority.  A risk based methodology will be utilized. Capital for 2017 to be utilized to replace and upgrade existing systems and equipment supporting the program. 
</v>
          </cell>
          <cell r="AB135" t="str">
            <v>No funding provided in the 2015-18 Capital Plan. For 2017 budget, re-allocate from 2015-18 Capital Maintenance program for Service Yards. 
Works planned for 2017: CCTV system replacement for City Hall ~120K; Radio upgrades ~15K;  Dispatch and PPM 2000 Software upgrades to Security Operations Centre ~35K; Photo ID system and periheral equipment upgrades required ~15K. Various antequated and non standard video and security systems at end of life through the City 15K</v>
          </cell>
          <cell r="AC135" t="str">
            <v xml:space="preserve">Security Investigations by unit </v>
          </cell>
          <cell r="AD135" t="str">
            <v>25 units</v>
          </cell>
          <cell r="AE135">
            <v>0</v>
          </cell>
          <cell r="AF135" t="str">
            <v>Security Incidents/ investigations by increase in capacity</v>
          </cell>
          <cell r="AG135" t="str">
            <v>one</v>
          </cell>
          <cell r="AH135" t="str">
            <v>program</v>
          </cell>
          <cell r="AI135">
            <v>0</v>
          </cell>
          <cell r="AJ135">
            <v>0</v>
          </cell>
          <cell r="AK135">
            <v>0</v>
          </cell>
          <cell r="AL135">
            <v>0</v>
          </cell>
          <cell r="AM135">
            <v>0</v>
          </cell>
          <cell r="AN135">
            <v>0</v>
          </cell>
          <cell r="AO135">
            <v>0</v>
          </cell>
          <cell r="AP135">
            <v>0</v>
          </cell>
          <cell r="AQ135" t="str">
            <v>(select)</v>
          </cell>
          <cell r="AR135">
            <v>0</v>
          </cell>
          <cell r="AS135">
            <v>0</v>
          </cell>
          <cell r="AT135">
            <v>0</v>
          </cell>
          <cell r="AU135">
            <v>0</v>
          </cell>
          <cell r="AV135">
            <v>0</v>
          </cell>
          <cell r="AW135" t="str">
            <v>(select)</v>
          </cell>
          <cell r="AX135">
            <v>0</v>
          </cell>
          <cell r="AY135">
            <v>0</v>
          </cell>
          <cell r="AZ135">
            <v>0</v>
          </cell>
          <cell r="BA135">
            <v>0</v>
          </cell>
          <cell r="BB135">
            <v>0</v>
          </cell>
          <cell r="BC135" t="str">
            <v>(select)</v>
          </cell>
          <cell r="BD135">
            <v>0</v>
          </cell>
          <cell r="BE135">
            <v>0</v>
          </cell>
          <cell r="BF135">
            <v>0</v>
          </cell>
          <cell r="BG135">
            <v>0</v>
          </cell>
          <cell r="BH135">
            <v>0</v>
          </cell>
          <cell r="BI135" t="str">
            <v>Yes</v>
          </cell>
          <cell r="BJ135">
            <v>150000</v>
          </cell>
          <cell r="BK135">
            <v>30000</v>
          </cell>
          <cell r="BL135">
            <v>30000</v>
          </cell>
          <cell r="BM135">
            <v>45000</v>
          </cell>
          <cell r="BN135">
            <v>45000</v>
          </cell>
          <cell r="BO135" t="str">
            <v>Yes</v>
          </cell>
          <cell r="BP135">
            <v>20000</v>
          </cell>
          <cell r="BQ135">
            <v>5000</v>
          </cell>
          <cell r="BR135">
            <v>5000</v>
          </cell>
          <cell r="BS135">
            <v>5000</v>
          </cell>
          <cell r="BT135">
            <v>5000</v>
          </cell>
          <cell r="BU135">
            <v>0</v>
          </cell>
          <cell r="BV135">
            <v>0</v>
          </cell>
          <cell r="BW135">
            <v>0</v>
          </cell>
          <cell r="BX135">
            <v>0</v>
          </cell>
          <cell r="BY135">
            <v>0</v>
          </cell>
          <cell r="BZ135">
            <v>10000</v>
          </cell>
          <cell r="CA135">
            <v>2000</v>
          </cell>
          <cell r="CB135">
            <v>2000</v>
          </cell>
          <cell r="CC135">
            <v>3000</v>
          </cell>
          <cell r="CD135">
            <v>3000</v>
          </cell>
          <cell r="CE135" t="str">
            <v>(select)</v>
          </cell>
          <cell r="CF135">
            <v>0</v>
          </cell>
          <cell r="CG135">
            <v>0</v>
          </cell>
          <cell r="CH135">
            <v>0</v>
          </cell>
          <cell r="CI135">
            <v>0</v>
          </cell>
          <cell r="CJ135">
            <v>0</v>
          </cell>
          <cell r="CK135">
            <v>20000</v>
          </cell>
          <cell r="CL135">
            <v>4000</v>
          </cell>
          <cell r="CM135">
            <v>4000</v>
          </cell>
          <cell r="CN135">
            <v>6000</v>
          </cell>
          <cell r="CO135">
            <v>6000</v>
          </cell>
          <cell r="CP135">
            <v>200000</v>
          </cell>
          <cell r="CQ135">
            <v>41000</v>
          </cell>
          <cell r="CR135">
            <v>41000</v>
          </cell>
          <cell r="CS135">
            <v>59000</v>
          </cell>
          <cell r="CT135">
            <v>59000</v>
          </cell>
          <cell r="CU135">
            <v>0</v>
          </cell>
          <cell r="CV135">
            <v>0</v>
          </cell>
          <cell r="CW135">
            <v>0</v>
          </cell>
          <cell r="CX135">
            <v>0</v>
          </cell>
          <cell r="CY135">
            <v>0</v>
          </cell>
          <cell r="CZ135" t="str">
            <v>(select)</v>
          </cell>
          <cell r="DA135">
            <v>0</v>
          </cell>
          <cell r="DB135">
            <v>0</v>
          </cell>
          <cell r="DC135">
            <v>0</v>
          </cell>
          <cell r="DD135">
            <v>0</v>
          </cell>
          <cell r="DE135">
            <v>0</v>
          </cell>
          <cell r="DF135" t="str">
            <v>(select)</v>
          </cell>
          <cell r="DG135">
            <v>0</v>
          </cell>
          <cell r="DH135">
            <v>0</v>
          </cell>
          <cell r="DI135">
            <v>0</v>
          </cell>
          <cell r="DJ135">
            <v>0</v>
          </cell>
          <cell r="DK135">
            <v>0</v>
          </cell>
          <cell r="DL135" t="str">
            <v>(select)</v>
          </cell>
          <cell r="DM135">
            <v>0</v>
          </cell>
          <cell r="DN135">
            <v>0</v>
          </cell>
          <cell r="DO135">
            <v>0</v>
          </cell>
          <cell r="DP135">
            <v>0</v>
          </cell>
          <cell r="DQ135">
            <v>0</v>
          </cell>
          <cell r="DR135" t="str">
            <v>Yes</v>
          </cell>
          <cell r="DS135">
            <v>150000</v>
          </cell>
          <cell r="DT135">
            <v>0</v>
          </cell>
          <cell r="DU135">
            <v>0</v>
          </cell>
          <cell r="DV135">
            <v>0</v>
          </cell>
          <cell r="DW135">
            <v>0</v>
          </cell>
          <cell r="DX135" t="str">
            <v>Yes</v>
          </cell>
          <cell r="DY135">
            <v>20000</v>
          </cell>
          <cell r="DZ135">
            <v>0</v>
          </cell>
          <cell r="EA135">
            <v>0</v>
          </cell>
          <cell r="EB135">
            <v>0</v>
          </cell>
          <cell r="EC135">
            <v>0</v>
          </cell>
          <cell r="ED135">
            <v>0</v>
          </cell>
          <cell r="EE135">
            <v>0</v>
          </cell>
          <cell r="EF135">
            <v>0</v>
          </cell>
          <cell r="EG135">
            <v>0</v>
          </cell>
          <cell r="EH135">
            <v>0</v>
          </cell>
          <cell r="EI135">
            <v>10000</v>
          </cell>
          <cell r="EJ135">
            <v>0</v>
          </cell>
          <cell r="EK135">
            <v>0</v>
          </cell>
          <cell r="EL135">
            <v>0</v>
          </cell>
          <cell r="EM135">
            <v>0</v>
          </cell>
          <cell r="EN135" t="str">
            <v>(select)</v>
          </cell>
          <cell r="EO135">
            <v>0</v>
          </cell>
          <cell r="EP135">
            <v>0</v>
          </cell>
          <cell r="EQ135">
            <v>0</v>
          </cell>
          <cell r="ER135">
            <v>0</v>
          </cell>
          <cell r="ES135">
            <v>0</v>
          </cell>
          <cell r="ET135">
            <v>20000</v>
          </cell>
          <cell r="EU135">
            <v>0</v>
          </cell>
          <cell r="EV135">
            <v>0</v>
          </cell>
          <cell r="EW135">
            <v>0</v>
          </cell>
          <cell r="EX135">
            <v>0</v>
          </cell>
          <cell r="EY135">
            <v>200000</v>
          </cell>
          <cell r="EZ135">
            <v>0</v>
          </cell>
          <cell r="FA135">
            <v>0</v>
          </cell>
          <cell r="FB135">
            <v>0</v>
          </cell>
          <cell r="FC135">
            <v>0</v>
          </cell>
          <cell r="FD135">
            <v>0</v>
          </cell>
          <cell r="FE135">
            <v>0</v>
          </cell>
          <cell r="FF135">
            <v>0</v>
          </cell>
          <cell r="FG135">
            <v>0</v>
          </cell>
          <cell r="FH135">
            <v>150000</v>
          </cell>
          <cell r="FI135">
            <v>20000</v>
          </cell>
          <cell r="FJ135">
            <v>0</v>
          </cell>
          <cell r="FK135">
            <v>10000</v>
          </cell>
          <cell r="FL135">
            <v>0</v>
          </cell>
          <cell r="FM135">
            <v>20000</v>
          </cell>
          <cell r="FN135">
            <v>200000</v>
          </cell>
          <cell r="FO135">
            <v>0</v>
          </cell>
          <cell r="FP135" t="str">
            <v>Estimate (possibility of variance &lt;25%)</v>
          </cell>
          <cell r="FQ135" t="str">
            <v xml:space="preserve">The 2015-18 Capital Plan has $1.5M unallocated funding for Service Yards for 2017/18, and also has carry forward funding from 2016. Re-allocation of $0.2M to fund Security high priority projects will have minimal impact on the Yards Capital Maintenance.   
</v>
          </cell>
          <cell r="FR135">
            <v>0</v>
          </cell>
          <cell r="FS135">
            <v>0</v>
          </cell>
          <cell r="FT135">
            <v>0</v>
          </cell>
          <cell r="FU135">
            <v>0</v>
          </cell>
          <cell r="FV135">
            <v>0</v>
          </cell>
          <cell r="FW135">
            <v>0</v>
          </cell>
          <cell r="FX135" t="str">
            <v>(select)</v>
          </cell>
          <cell r="FY135">
            <v>0</v>
          </cell>
          <cell r="FZ135">
            <v>0</v>
          </cell>
          <cell r="GA135">
            <v>0</v>
          </cell>
          <cell r="GB135">
            <v>0</v>
          </cell>
          <cell r="GC135">
            <v>0</v>
          </cell>
          <cell r="GD135">
            <v>0</v>
          </cell>
          <cell r="GE135" t="str">
            <v>(select)</v>
          </cell>
          <cell r="GF135">
            <v>0</v>
          </cell>
          <cell r="GG135">
            <v>0</v>
          </cell>
          <cell r="GH135">
            <v>0</v>
          </cell>
          <cell r="GI135">
            <v>0</v>
          </cell>
          <cell r="GJ135">
            <v>0</v>
          </cell>
          <cell r="GK135">
            <v>0</v>
          </cell>
          <cell r="GL135" t="str">
            <v>(select)</v>
          </cell>
          <cell r="GM135">
            <v>0</v>
          </cell>
          <cell r="GN135">
            <v>0</v>
          </cell>
          <cell r="GO135">
            <v>0</v>
          </cell>
          <cell r="GP135">
            <v>0</v>
          </cell>
          <cell r="GQ135">
            <v>0</v>
          </cell>
          <cell r="GR135">
            <v>0</v>
          </cell>
          <cell r="GS135" t="str">
            <v>(select)</v>
          </cell>
          <cell r="GT135">
            <v>0</v>
          </cell>
          <cell r="GU135">
            <v>0</v>
          </cell>
          <cell r="GV135">
            <v>0</v>
          </cell>
          <cell r="GW135">
            <v>0</v>
          </cell>
          <cell r="GX135">
            <v>0</v>
          </cell>
          <cell r="GY135">
            <v>0</v>
          </cell>
          <cell r="GZ135">
            <v>0</v>
          </cell>
          <cell r="HA135">
            <v>0</v>
          </cell>
          <cell r="HB135">
            <v>0</v>
          </cell>
          <cell r="HC135">
            <v>0</v>
          </cell>
          <cell r="HD135">
            <v>0</v>
          </cell>
          <cell r="HE135">
            <v>0</v>
          </cell>
          <cell r="HF135">
            <v>0</v>
          </cell>
          <cell r="HG135">
            <v>0</v>
          </cell>
          <cell r="HH135">
            <v>0</v>
          </cell>
          <cell r="HI135">
            <v>0</v>
          </cell>
          <cell r="HJ135">
            <v>0</v>
          </cell>
          <cell r="HK135">
            <v>0</v>
          </cell>
          <cell r="HL135" t="str">
            <v>(select)</v>
          </cell>
          <cell r="HM135">
            <v>0</v>
          </cell>
          <cell r="HN135">
            <v>0</v>
          </cell>
          <cell r="HO135">
            <v>0</v>
          </cell>
          <cell r="HP135">
            <v>0</v>
          </cell>
          <cell r="HQ135">
            <v>0</v>
          </cell>
          <cell r="HR135">
            <v>0</v>
          </cell>
          <cell r="HS135" t="str">
            <v>(select)</v>
          </cell>
          <cell r="HT135">
            <v>0</v>
          </cell>
          <cell r="HU135">
            <v>0</v>
          </cell>
          <cell r="HV135">
            <v>0</v>
          </cell>
          <cell r="HW135">
            <v>0</v>
          </cell>
          <cell r="HX135">
            <v>0</v>
          </cell>
          <cell r="HY135">
            <v>0</v>
          </cell>
          <cell r="HZ135" t="str">
            <v>(select)</v>
          </cell>
          <cell r="IA135">
            <v>0</v>
          </cell>
          <cell r="IB135">
            <v>0</v>
          </cell>
          <cell r="IC135">
            <v>0</v>
          </cell>
          <cell r="ID135">
            <v>0</v>
          </cell>
          <cell r="IE135">
            <v>0</v>
          </cell>
          <cell r="IF135">
            <v>0</v>
          </cell>
          <cell r="IG135" t="str">
            <v>(select)</v>
          </cell>
          <cell r="IH135">
            <v>0</v>
          </cell>
          <cell r="II135">
            <v>0</v>
          </cell>
          <cell r="IJ135">
            <v>0</v>
          </cell>
          <cell r="IK135">
            <v>0</v>
          </cell>
          <cell r="IL135">
            <v>0</v>
          </cell>
          <cell r="IM135">
            <v>0</v>
          </cell>
          <cell r="IN135">
            <v>0</v>
          </cell>
          <cell r="IO135">
            <v>0</v>
          </cell>
          <cell r="IP135">
            <v>0</v>
          </cell>
          <cell r="IQ135">
            <v>0</v>
          </cell>
          <cell r="IR135">
            <v>0</v>
          </cell>
          <cell r="IS135">
            <v>0</v>
          </cell>
          <cell r="IT135">
            <v>0</v>
          </cell>
          <cell r="IU135">
            <v>0</v>
          </cell>
          <cell r="IV135">
            <v>0</v>
          </cell>
          <cell r="IW135">
            <v>0</v>
          </cell>
          <cell r="IX135">
            <v>0</v>
          </cell>
          <cell r="IY135">
            <v>0</v>
          </cell>
          <cell r="IZ135" t="str">
            <v xml:space="preserve">No impact on operating budget. Security Project through BPPS will identify longer term operating budget requirements for the Dept. </v>
          </cell>
          <cell r="JA135">
            <v>200000</v>
          </cell>
          <cell r="JB135" t="str">
            <v xml:space="preserve">  (select)</v>
          </cell>
          <cell r="JC135">
            <v>0</v>
          </cell>
          <cell r="JD135" t="str">
            <v xml:space="preserve">  (select)</v>
          </cell>
          <cell r="JE135">
            <v>0</v>
          </cell>
          <cell r="JF135" t="str">
            <v xml:space="preserve">  (select)</v>
          </cell>
          <cell r="JG135">
            <v>0</v>
          </cell>
          <cell r="JH135">
            <v>0</v>
          </cell>
          <cell r="JI135">
            <v>200000</v>
          </cell>
          <cell r="JJ135">
            <v>0</v>
          </cell>
          <cell r="JK135">
            <v>0</v>
          </cell>
          <cell r="JL135">
            <v>200000</v>
          </cell>
          <cell r="JM135">
            <v>0</v>
          </cell>
          <cell r="JN135">
            <v>0</v>
          </cell>
          <cell r="JO135">
            <v>0</v>
          </cell>
          <cell r="JP135">
            <v>0</v>
          </cell>
          <cell r="JQ135">
            <v>0</v>
          </cell>
          <cell r="JR135">
            <v>0</v>
          </cell>
          <cell r="JS135">
            <v>0</v>
          </cell>
          <cell r="JT135">
            <v>0</v>
          </cell>
          <cell r="JU135">
            <v>200000</v>
          </cell>
          <cell r="JV135">
            <v>200000</v>
          </cell>
          <cell r="JW135">
            <v>0</v>
          </cell>
          <cell r="JX135">
            <v>0</v>
          </cell>
          <cell r="JY135">
            <v>0</v>
          </cell>
          <cell r="JZ135">
            <v>0</v>
          </cell>
          <cell r="KA135">
            <v>200000</v>
          </cell>
          <cell r="KB135">
            <v>0</v>
          </cell>
          <cell r="KC135">
            <v>0</v>
          </cell>
          <cell r="KD135">
            <v>200000</v>
          </cell>
          <cell r="KE135">
            <v>0</v>
          </cell>
          <cell r="KF135">
            <v>0</v>
          </cell>
          <cell r="KG135">
            <v>0</v>
          </cell>
          <cell r="KH135">
            <v>0</v>
          </cell>
          <cell r="KI135">
            <v>0</v>
          </cell>
          <cell r="KJ135">
            <v>0</v>
          </cell>
          <cell r="KK135">
            <v>0</v>
          </cell>
          <cell r="KL135">
            <v>0</v>
          </cell>
          <cell r="KM135">
            <v>200000</v>
          </cell>
          <cell r="KN135" t="str">
            <v>(select)</v>
          </cell>
          <cell r="KO135">
            <v>0</v>
          </cell>
          <cell r="KP135" t="str">
            <v>(select)</v>
          </cell>
          <cell r="KQ135">
            <v>0</v>
          </cell>
          <cell r="KR135" t="str">
            <v>(select)</v>
          </cell>
          <cell r="KS135">
            <v>0</v>
          </cell>
          <cell r="KT135" t="str">
            <v>Source of funds for Value Proposition (e.g. Capital Plan Program)</v>
          </cell>
          <cell r="KU135" t="str">
            <v>Provide applicable source of funds comments (e.g. which area specific DCL, which reserve etc).
To allocate from the the Unallocated balance in the 2015-18 Plan for Service Yards Capital Maintenance.</v>
          </cell>
          <cell r="KV135">
            <v>0</v>
          </cell>
          <cell r="KW135">
            <v>0</v>
          </cell>
          <cell r="KX135">
            <v>0</v>
          </cell>
          <cell r="KY135">
            <v>0</v>
          </cell>
          <cell r="KZ135" t="str">
            <v>(select)</v>
          </cell>
          <cell r="LA135">
            <v>0</v>
          </cell>
          <cell r="LB135" t="str">
            <v>(select)</v>
          </cell>
          <cell r="LC135" t="str">
            <v>Yes</v>
          </cell>
          <cell r="LD135" t="str">
            <v>Julia Morrison</v>
          </cell>
          <cell r="LE135">
            <v>42657</v>
          </cell>
          <cell r="LF135" t="str">
            <v>Yes</v>
          </cell>
          <cell r="LG135" t="str">
            <v>Bill Aujla</v>
          </cell>
          <cell r="LH135">
            <v>42657</v>
          </cell>
          <cell r="LM135">
            <v>200000</v>
          </cell>
          <cell r="LN135">
            <v>0</v>
          </cell>
          <cell r="LO135">
            <v>0</v>
          </cell>
          <cell r="LP135">
            <v>0</v>
          </cell>
          <cell r="LQ135">
            <v>0</v>
          </cell>
          <cell r="LR135">
            <v>0</v>
          </cell>
          <cell r="LS135" t="str">
            <v>City-wide Security Upgrades</v>
          </cell>
          <cell r="LT135" t="str">
            <v>City-wide Security Upgrades</v>
          </cell>
          <cell r="LU135" t="str">
            <v>City-wide Security Upgrades</v>
          </cell>
          <cell r="LV135" t="b">
            <v>1</v>
          </cell>
          <cell r="LW135">
            <v>0</v>
          </cell>
          <cell r="LX135">
            <v>0</v>
          </cell>
          <cell r="LY135" t="str">
            <v>56</v>
          </cell>
        </row>
        <row r="136">
          <cell r="B136" t="str">
            <v>R28</v>
          </cell>
          <cell r="C136">
            <v>2017</v>
          </cell>
          <cell r="D136">
            <v>42653</v>
          </cell>
          <cell r="E136" t="str">
            <v>Real Estate &amp; Facilities Mgmt</v>
          </cell>
          <cell r="F136" t="str">
            <v>Fire &amp; Rescue Services</v>
          </cell>
          <cell r="G136" t="str">
            <v>Juliana Wong</v>
          </cell>
          <cell r="H136" t="str">
            <v>Project</v>
          </cell>
          <cell r="I136" t="str">
            <v>Capital</v>
          </cell>
          <cell r="J136" t="str">
            <v>Yes</v>
          </cell>
          <cell r="K136" t="str">
            <v>05. Civic Facilities</v>
          </cell>
          <cell r="L136" t="str">
            <v>B. Fire</v>
          </cell>
          <cell r="M136" t="str">
            <v>02. Renovations &amp; minor upgrades</v>
          </cell>
          <cell r="N136" t="str">
            <v>Drivers Program Office Space</v>
          </cell>
          <cell r="O136" t="str">
            <v>Yes</v>
          </cell>
          <cell r="P136" t="str">
            <v>January</v>
          </cell>
          <cell r="Q136">
            <v>2017</v>
          </cell>
          <cell r="R136" t="str">
            <v>June</v>
          </cell>
          <cell r="S136">
            <v>2018</v>
          </cell>
          <cell r="T136" t="str">
            <v>Existing asset/service</v>
          </cell>
          <cell r="U136" t="str">
            <v>No</v>
          </cell>
          <cell r="V136">
            <v>0</v>
          </cell>
          <cell r="W136" t="str">
            <v>No</v>
          </cell>
          <cell r="X136" t="str">
            <v>(select)</v>
          </cell>
          <cell r="Y136" t="str">
            <v>No</v>
          </cell>
          <cell r="Z136" t="str">
            <v xml:space="preserve">This project covers a new stacked modular for the Chess Street facility comprised of 5 workstations along with meeting space, washroom and kitchenette to accommodate new staff for City-wide Driver Services Training Plan.  The Driver Services Training Plan is a program to ensure the safety of the City drivers, equipment operators and the general public. Multi-year funding required for contract commitments.
</v>
          </cell>
          <cell r="AA136" t="str">
            <v xml:space="preserve">Purchase, delivery, foundations/levelling/seismic anchoring, underground service connections (water, power,data), installation. 
Also includes furniture, fixtures and equipment. </v>
          </cell>
          <cell r="AB136" t="str">
            <v xml:space="preserve"> The Driver Services Training program is an initiative to ensure the safety of City drivers and equipment operators and the general public. Operation and maintenance of the City's fleet requires a National Safety Code Safety Certificate to operate it's commercial vehicles and this Plan is necessary to protect the City's safety certificate issued by the National Safety Code for commercial carriers.  The program involves new staffing, purchase of a simulator and provision of office space for the program. Funding requested by REFM is to cover the renovation needs for the office space at Chess Street. No funding provided in the 2015-18 Capital Plan for this project and proposed to fund from Emerging Priorities.</v>
          </cell>
          <cell r="AC136" t="str">
            <v xml:space="preserve">Renovation </v>
          </cell>
          <cell r="AD136">
            <v>1</v>
          </cell>
          <cell r="AE136" t="str">
            <v>project</v>
          </cell>
          <cell r="AF136">
            <v>0</v>
          </cell>
          <cell r="AG136">
            <v>0</v>
          </cell>
          <cell r="AH136">
            <v>0</v>
          </cell>
          <cell r="AI136">
            <v>0</v>
          </cell>
          <cell r="AJ136">
            <v>0</v>
          </cell>
          <cell r="AK136">
            <v>0</v>
          </cell>
          <cell r="AL136">
            <v>0</v>
          </cell>
          <cell r="AM136">
            <v>0</v>
          </cell>
          <cell r="AN136">
            <v>0</v>
          </cell>
          <cell r="AO136">
            <v>0</v>
          </cell>
          <cell r="AP136">
            <v>0</v>
          </cell>
          <cell r="AQ136" t="str">
            <v>(select)</v>
          </cell>
          <cell r="AR136">
            <v>0</v>
          </cell>
          <cell r="AS136">
            <v>0</v>
          </cell>
          <cell r="AT136">
            <v>0</v>
          </cell>
          <cell r="AU136">
            <v>0</v>
          </cell>
          <cell r="AV136">
            <v>0</v>
          </cell>
          <cell r="AW136" t="str">
            <v>(select)</v>
          </cell>
          <cell r="AX136">
            <v>0</v>
          </cell>
          <cell r="AY136">
            <v>0</v>
          </cell>
          <cell r="AZ136">
            <v>0</v>
          </cell>
          <cell r="BA136">
            <v>0</v>
          </cell>
          <cell r="BB136">
            <v>0</v>
          </cell>
          <cell r="BC136" t="str">
            <v>(select)</v>
          </cell>
          <cell r="BD136">
            <v>0</v>
          </cell>
          <cell r="BE136">
            <v>0</v>
          </cell>
          <cell r="BF136">
            <v>0</v>
          </cell>
          <cell r="BG136">
            <v>0</v>
          </cell>
          <cell r="BH136">
            <v>0</v>
          </cell>
          <cell r="BI136" t="str">
            <v>Yes</v>
          </cell>
          <cell r="BJ136">
            <v>340000</v>
          </cell>
          <cell r="BK136">
            <v>0</v>
          </cell>
          <cell r="BL136">
            <v>50000</v>
          </cell>
          <cell r="BM136">
            <v>120000</v>
          </cell>
          <cell r="BN136">
            <v>170000</v>
          </cell>
          <cell r="BO136" t="str">
            <v>Yes</v>
          </cell>
          <cell r="BP136">
            <v>60000</v>
          </cell>
          <cell r="BQ136">
            <v>15000</v>
          </cell>
          <cell r="BR136">
            <v>20000</v>
          </cell>
          <cell r="BS136">
            <v>15000</v>
          </cell>
          <cell r="BT136">
            <v>10000</v>
          </cell>
          <cell r="BU136">
            <v>0</v>
          </cell>
          <cell r="BV136">
            <v>0</v>
          </cell>
          <cell r="BW136">
            <v>0</v>
          </cell>
          <cell r="BX136">
            <v>0</v>
          </cell>
          <cell r="BY136">
            <v>0</v>
          </cell>
          <cell r="BZ136">
            <v>30000</v>
          </cell>
          <cell r="CA136">
            <v>5000</v>
          </cell>
          <cell r="CB136">
            <v>5000</v>
          </cell>
          <cell r="CC136">
            <v>10000</v>
          </cell>
          <cell r="CD136">
            <v>10000</v>
          </cell>
          <cell r="CE136" t="str">
            <v>(select)</v>
          </cell>
          <cell r="CF136">
            <v>0</v>
          </cell>
          <cell r="CG136">
            <v>0</v>
          </cell>
          <cell r="CH136">
            <v>0</v>
          </cell>
          <cell r="CI136">
            <v>0</v>
          </cell>
          <cell r="CJ136">
            <v>0</v>
          </cell>
          <cell r="CK136">
            <v>70000</v>
          </cell>
          <cell r="CL136">
            <v>10000</v>
          </cell>
          <cell r="CM136">
            <v>20000</v>
          </cell>
          <cell r="CN136">
            <v>20000</v>
          </cell>
          <cell r="CO136">
            <v>20000</v>
          </cell>
          <cell r="CP136">
            <v>500000</v>
          </cell>
          <cell r="CQ136">
            <v>30000</v>
          </cell>
          <cell r="CR136">
            <v>95000</v>
          </cell>
          <cell r="CS136">
            <v>165000</v>
          </cell>
          <cell r="CT136">
            <v>210000</v>
          </cell>
          <cell r="CU136">
            <v>0</v>
          </cell>
          <cell r="CV136">
            <v>0</v>
          </cell>
          <cell r="CW136">
            <v>0</v>
          </cell>
          <cell r="CX136">
            <v>0</v>
          </cell>
          <cell r="CY136">
            <v>0</v>
          </cell>
          <cell r="CZ136" t="str">
            <v>(select)</v>
          </cell>
          <cell r="DA136">
            <v>0</v>
          </cell>
          <cell r="DB136">
            <v>0</v>
          </cell>
          <cell r="DC136">
            <v>0</v>
          </cell>
          <cell r="DD136">
            <v>0</v>
          </cell>
          <cell r="DE136">
            <v>0</v>
          </cell>
          <cell r="DF136" t="str">
            <v>(select)</v>
          </cell>
          <cell r="DG136">
            <v>0</v>
          </cell>
          <cell r="DH136">
            <v>0</v>
          </cell>
          <cell r="DI136">
            <v>0</v>
          </cell>
          <cell r="DJ136">
            <v>0</v>
          </cell>
          <cell r="DK136">
            <v>0</v>
          </cell>
          <cell r="DL136" t="str">
            <v>(select)</v>
          </cell>
          <cell r="DM136">
            <v>0</v>
          </cell>
          <cell r="DN136">
            <v>0</v>
          </cell>
          <cell r="DO136">
            <v>0</v>
          </cell>
          <cell r="DP136">
            <v>0</v>
          </cell>
          <cell r="DQ136">
            <v>0</v>
          </cell>
          <cell r="DR136" t="str">
            <v>Yes</v>
          </cell>
          <cell r="DS136">
            <v>540000</v>
          </cell>
          <cell r="DT136">
            <v>200000</v>
          </cell>
          <cell r="DU136">
            <v>0</v>
          </cell>
          <cell r="DV136">
            <v>0</v>
          </cell>
          <cell r="DW136">
            <v>0</v>
          </cell>
          <cell r="DX136" t="str">
            <v>Yes</v>
          </cell>
          <cell r="DY136">
            <v>80000</v>
          </cell>
          <cell r="DZ136">
            <v>20000</v>
          </cell>
          <cell r="EA136">
            <v>0</v>
          </cell>
          <cell r="EB136">
            <v>0</v>
          </cell>
          <cell r="EC136">
            <v>0</v>
          </cell>
          <cell r="ED136">
            <v>0</v>
          </cell>
          <cell r="EE136">
            <v>0</v>
          </cell>
          <cell r="EF136">
            <v>0</v>
          </cell>
          <cell r="EG136">
            <v>0</v>
          </cell>
          <cell r="EH136">
            <v>0</v>
          </cell>
          <cell r="EI136">
            <v>60000</v>
          </cell>
          <cell r="EJ136">
            <v>30000</v>
          </cell>
          <cell r="EK136">
            <v>0</v>
          </cell>
          <cell r="EL136">
            <v>0</v>
          </cell>
          <cell r="EM136">
            <v>0</v>
          </cell>
          <cell r="EN136" t="str">
            <v>(select)</v>
          </cell>
          <cell r="EO136">
            <v>0</v>
          </cell>
          <cell r="EP136">
            <v>0</v>
          </cell>
          <cell r="EQ136">
            <v>0</v>
          </cell>
          <cell r="ER136">
            <v>0</v>
          </cell>
          <cell r="ES136">
            <v>0</v>
          </cell>
          <cell r="ET136">
            <v>120000</v>
          </cell>
          <cell r="EU136">
            <v>50000</v>
          </cell>
          <cell r="EV136">
            <v>0</v>
          </cell>
          <cell r="EW136">
            <v>0</v>
          </cell>
          <cell r="EX136">
            <v>0</v>
          </cell>
          <cell r="EY136">
            <v>800000</v>
          </cell>
          <cell r="EZ136">
            <v>300000</v>
          </cell>
          <cell r="FA136">
            <v>0</v>
          </cell>
          <cell r="FB136">
            <v>0</v>
          </cell>
          <cell r="FC136">
            <v>0</v>
          </cell>
          <cell r="FD136">
            <v>0</v>
          </cell>
          <cell r="FE136">
            <v>0</v>
          </cell>
          <cell r="FF136">
            <v>0</v>
          </cell>
          <cell r="FG136">
            <v>0</v>
          </cell>
          <cell r="FH136">
            <v>540000</v>
          </cell>
          <cell r="FI136">
            <v>80000</v>
          </cell>
          <cell r="FJ136">
            <v>0</v>
          </cell>
          <cell r="FK136">
            <v>60000</v>
          </cell>
          <cell r="FL136">
            <v>0</v>
          </cell>
          <cell r="FM136">
            <v>120000</v>
          </cell>
          <cell r="FN136">
            <v>800000</v>
          </cell>
          <cell r="FO136">
            <v>0</v>
          </cell>
          <cell r="FP136" t="str">
            <v>Estimate (possibility of variance &lt;25%)</v>
          </cell>
          <cell r="FQ136" t="str">
            <v>No funding provided in the 2015-18 Capital Plan, to be funded from Emerging Priorities.</v>
          </cell>
          <cell r="FR136">
            <v>0</v>
          </cell>
          <cell r="FS136">
            <v>0</v>
          </cell>
          <cell r="FT136">
            <v>0</v>
          </cell>
          <cell r="FU136">
            <v>0</v>
          </cell>
          <cell r="FV136">
            <v>0</v>
          </cell>
          <cell r="FW136">
            <v>0</v>
          </cell>
          <cell r="FX136" t="str">
            <v>(select)</v>
          </cell>
          <cell r="FY136">
            <v>0</v>
          </cell>
          <cell r="FZ136">
            <v>0</v>
          </cell>
          <cell r="GA136">
            <v>0</v>
          </cell>
          <cell r="GB136">
            <v>0</v>
          </cell>
          <cell r="GC136">
            <v>0</v>
          </cell>
          <cell r="GD136">
            <v>0</v>
          </cell>
          <cell r="GE136" t="str">
            <v>(select)</v>
          </cell>
          <cell r="GF136">
            <v>0</v>
          </cell>
          <cell r="GG136">
            <v>0</v>
          </cell>
          <cell r="GH136">
            <v>0</v>
          </cell>
          <cell r="GI136">
            <v>0</v>
          </cell>
          <cell r="GJ136">
            <v>0</v>
          </cell>
          <cell r="GK136">
            <v>0</v>
          </cell>
          <cell r="GL136" t="str">
            <v>(select)</v>
          </cell>
          <cell r="GM136">
            <v>0</v>
          </cell>
          <cell r="GN136">
            <v>0</v>
          </cell>
          <cell r="GO136">
            <v>0</v>
          </cell>
          <cell r="GP136">
            <v>0</v>
          </cell>
          <cell r="GQ136">
            <v>0</v>
          </cell>
          <cell r="GR136">
            <v>0</v>
          </cell>
          <cell r="GS136" t="str">
            <v>(select)</v>
          </cell>
          <cell r="GT136">
            <v>0</v>
          </cell>
          <cell r="GU136">
            <v>0</v>
          </cell>
          <cell r="GV136">
            <v>0</v>
          </cell>
          <cell r="GW136">
            <v>0</v>
          </cell>
          <cell r="GX136">
            <v>0</v>
          </cell>
          <cell r="GY136">
            <v>0</v>
          </cell>
          <cell r="GZ136">
            <v>0</v>
          </cell>
          <cell r="HA136">
            <v>0</v>
          </cell>
          <cell r="HB136">
            <v>0</v>
          </cell>
          <cell r="HC136">
            <v>0</v>
          </cell>
          <cell r="HD136">
            <v>0</v>
          </cell>
          <cell r="HE136">
            <v>0</v>
          </cell>
          <cell r="HF136">
            <v>0</v>
          </cell>
          <cell r="HG136">
            <v>0</v>
          </cell>
          <cell r="HH136">
            <v>0</v>
          </cell>
          <cell r="HI136">
            <v>0</v>
          </cell>
          <cell r="HJ136">
            <v>0</v>
          </cell>
          <cell r="HK136">
            <v>0</v>
          </cell>
          <cell r="HL136" t="str">
            <v>Building Occupancy &amp; Mtce</v>
          </cell>
          <cell r="HM136">
            <v>0</v>
          </cell>
          <cell r="HN136">
            <v>17500</v>
          </cell>
          <cell r="HO136">
            <v>0</v>
          </cell>
          <cell r="HP136">
            <v>0</v>
          </cell>
          <cell r="HQ136">
            <v>0</v>
          </cell>
          <cell r="HR136">
            <v>17500</v>
          </cell>
          <cell r="HS136" t="str">
            <v>(select)</v>
          </cell>
          <cell r="HT136">
            <v>0</v>
          </cell>
          <cell r="HU136">
            <v>0</v>
          </cell>
          <cell r="HV136">
            <v>0</v>
          </cell>
          <cell r="HW136">
            <v>0</v>
          </cell>
          <cell r="HX136">
            <v>0</v>
          </cell>
          <cell r="HY136">
            <v>0</v>
          </cell>
          <cell r="HZ136" t="str">
            <v>(select)</v>
          </cell>
          <cell r="IA136">
            <v>0</v>
          </cell>
          <cell r="IB136">
            <v>0</v>
          </cell>
          <cell r="IC136">
            <v>0</v>
          </cell>
          <cell r="ID136">
            <v>0</v>
          </cell>
          <cell r="IE136">
            <v>0</v>
          </cell>
          <cell r="IF136">
            <v>0</v>
          </cell>
          <cell r="IG136" t="str">
            <v>(select)</v>
          </cell>
          <cell r="IH136">
            <v>0</v>
          </cell>
          <cell r="II136">
            <v>0</v>
          </cell>
          <cell r="IJ136">
            <v>0</v>
          </cell>
          <cell r="IK136">
            <v>0</v>
          </cell>
          <cell r="IL136">
            <v>0</v>
          </cell>
          <cell r="IM136">
            <v>0</v>
          </cell>
          <cell r="IN136">
            <v>0</v>
          </cell>
          <cell r="IO136">
            <v>17500</v>
          </cell>
          <cell r="IP136">
            <v>0</v>
          </cell>
          <cell r="IQ136">
            <v>0</v>
          </cell>
          <cell r="IR136">
            <v>0</v>
          </cell>
          <cell r="IS136">
            <v>17500</v>
          </cell>
          <cell r="IT136">
            <v>0</v>
          </cell>
          <cell r="IU136">
            <v>-17500</v>
          </cell>
          <cell r="IV136">
            <v>0</v>
          </cell>
          <cell r="IW136">
            <v>0</v>
          </cell>
          <cell r="IX136">
            <v>0</v>
          </cell>
          <cell r="IY136">
            <v>-17500</v>
          </cell>
          <cell r="IZ136" t="str">
            <v xml:space="preserve">Estimated impact of new facility on REFM operating budget is ~$6/sq ft (for utilities and maintenance) = ~ $17,500, upon completion. </v>
          </cell>
          <cell r="JA136">
            <v>800000</v>
          </cell>
          <cell r="JB136" t="str">
            <v xml:space="preserve">  (select)</v>
          </cell>
          <cell r="JC136">
            <v>0</v>
          </cell>
          <cell r="JD136" t="str">
            <v xml:space="preserve">  (select)</v>
          </cell>
          <cell r="JE136">
            <v>0</v>
          </cell>
          <cell r="JF136" t="str">
            <v xml:space="preserve">  (select)</v>
          </cell>
          <cell r="JG136">
            <v>0</v>
          </cell>
          <cell r="JH136">
            <v>0</v>
          </cell>
          <cell r="JI136">
            <v>800000</v>
          </cell>
          <cell r="JJ136">
            <v>0</v>
          </cell>
          <cell r="JK136">
            <v>0</v>
          </cell>
          <cell r="JL136">
            <v>800000</v>
          </cell>
          <cell r="JM136">
            <v>0</v>
          </cell>
          <cell r="JN136">
            <v>0</v>
          </cell>
          <cell r="JO136">
            <v>0</v>
          </cell>
          <cell r="JP136">
            <v>0</v>
          </cell>
          <cell r="JQ136">
            <v>0</v>
          </cell>
          <cell r="JR136">
            <v>0</v>
          </cell>
          <cell r="JS136">
            <v>0</v>
          </cell>
          <cell r="JT136">
            <v>0</v>
          </cell>
          <cell r="JU136">
            <v>800000</v>
          </cell>
          <cell r="JV136">
            <v>500000</v>
          </cell>
          <cell r="JW136">
            <v>0</v>
          </cell>
          <cell r="JX136">
            <v>0</v>
          </cell>
          <cell r="JY136">
            <v>0</v>
          </cell>
          <cell r="JZ136">
            <v>0</v>
          </cell>
          <cell r="KA136">
            <v>500000</v>
          </cell>
          <cell r="KB136">
            <v>0</v>
          </cell>
          <cell r="KC136">
            <v>0</v>
          </cell>
          <cell r="KD136">
            <v>500000</v>
          </cell>
          <cell r="KE136">
            <v>0</v>
          </cell>
          <cell r="KF136">
            <v>0</v>
          </cell>
          <cell r="KG136">
            <v>0</v>
          </cell>
          <cell r="KH136">
            <v>0</v>
          </cell>
          <cell r="KI136">
            <v>0</v>
          </cell>
          <cell r="KJ136">
            <v>0</v>
          </cell>
          <cell r="KK136">
            <v>0</v>
          </cell>
          <cell r="KL136">
            <v>0</v>
          </cell>
          <cell r="KM136">
            <v>500000</v>
          </cell>
          <cell r="KN136" t="str">
            <v>(select)</v>
          </cell>
          <cell r="KO136">
            <v>0</v>
          </cell>
          <cell r="KP136" t="str">
            <v>(select)</v>
          </cell>
          <cell r="KQ136">
            <v>0</v>
          </cell>
          <cell r="KR136" t="str">
            <v>(select)</v>
          </cell>
          <cell r="KS136">
            <v>0</v>
          </cell>
          <cell r="KT136" t="str">
            <v>Source of funds for Value Proposition (e.g. Capital Plan Program)</v>
          </cell>
          <cell r="KU136" t="str">
            <v>Provide applicable source of funds comments (e.g. which area specific DCL, which reserve etc).
To be funded from Emerging Priorities (Debenture)</v>
          </cell>
          <cell r="KV136">
            <v>0</v>
          </cell>
          <cell r="KW136">
            <v>0</v>
          </cell>
          <cell r="KX136" t="str">
            <v>(select)</v>
          </cell>
          <cell r="KY136">
            <v>0</v>
          </cell>
          <cell r="KZ136" t="str">
            <v>(select)</v>
          </cell>
          <cell r="LA136">
            <v>0</v>
          </cell>
          <cell r="LB136" t="str">
            <v>(select)</v>
          </cell>
          <cell r="LC136" t="str">
            <v>Yes</v>
          </cell>
          <cell r="LD136" t="str">
            <v>Julia Morrison</v>
          </cell>
          <cell r="LE136">
            <v>42657</v>
          </cell>
          <cell r="LF136" t="str">
            <v>Yes</v>
          </cell>
          <cell r="LG136" t="str">
            <v>Bill Aujla</v>
          </cell>
          <cell r="LH136">
            <v>42657</v>
          </cell>
          <cell r="LM136">
            <v>800000</v>
          </cell>
          <cell r="LN136">
            <v>0</v>
          </cell>
          <cell r="LO136">
            <v>0</v>
          </cell>
          <cell r="LP136">
            <v>0</v>
          </cell>
          <cell r="LQ136">
            <v>0</v>
          </cell>
          <cell r="LR136">
            <v>0</v>
          </cell>
          <cell r="LS136" t="str">
            <v>Drivers Program Office Space</v>
          </cell>
          <cell r="LT136" t="str">
            <v>Drivers Program Office Space</v>
          </cell>
          <cell r="LU136" t="str">
            <v>Drivers Program Office Space</v>
          </cell>
          <cell r="LV136" t="b">
            <v>1</v>
          </cell>
          <cell r="LW136">
            <v>0</v>
          </cell>
          <cell r="LX136">
            <v>0</v>
          </cell>
          <cell r="LY136" t="str">
            <v>117</v>
          </cell>
        </row>
        <row r="137">
          <cell r="B137" t="str">
            <v>R29</v>
          </cell>
          <cell r="C137">
            <v>2017</v>
          </cell>
          <cell r="D137">
            <v>42653</v>
          </cell>
          <cell r="E137" t="str">
            <v>Real Estate &amp; Facilities Mgmt</v>
          </cell>
          <cell r="F137">
            <v>0</v>
          </cell>
          <cell r="G137" t="str">
            <v>Dragana Osghian</v>
          </cell>
          <cell r="H137" t="str">
            <v>Project</v>
          </cell>
          <cell r="I137" t="str">
            <v>Non-Capital</v>
          </cell>
          <cell r="J137" t="str">
            <v>Yes</v>
          </cell>
          <cell r="K137" t="str">
            <v>05. Civic Facilities</v>
          </cell>
          <cell r="L137" t="str">
            <v>D. Administrative Facilities</v>
          </cell>
          <cell r="M137" t="str">
            <v>05. Planning &amp; research</v>
          </cell>
          <cell r="N137" t="str">
            <v xml:space="preserve">City Hall Facilities Planning </v>
          </cell>
          <cell r="O137" t="str">
            <v>No</v>
          </cell>
          <cell r="P137" t="str">
            <v>January</v>
          </cell>
          <cell r="Q137">
            <v>2017</v>
          </cell>
          <cell r="R137" t="str">
            <v>December</v>
          </cell>
          <cell r="S137">
            <v>2017</v>
          </cell>
          <cell r="T137" t="str">
            <v>Existing asset/service</v>
          </cell>
          <cell r="U137" t="str">
            <v>No</v>
          </cell>
          <cell r="V137">
            <v>0</v>
          </cell>
          <cell r="W137" t="str">
            <v>No</v>
          </cell>
          <cell r="X137" t="str">
            <v>(select)</v>
          </cell>
          <cell r="Y137" t="str">
            <v>No</v>
          </cell>
          <cell r="Z137" t="str">
            <v>City Hall Office Accomodation Planning has been phased due to the complexity and the specialized consulting services required at different stages. Phase 1 (Programming Study) is on track to be finished by Q1/2017; Phase 2 (Feasibility Report) targets completion in Q4/2017 and requires three specialized consultants for (1) Business Case / Financial analysis, (2) Planning and (3) Public Engagement.</v>
          </cell>
          <cell r="AA137" t="str">
            <v xml:space="preserve">Up to three separate contracts for specialized consulting (Business, Planning and Public Engagement), to prepare a comprehensive Feasibility Report for City Hall Campus with development options analysis and present to Council in Q4/2017. </v>
          </cell>
          <cell r="AB137" t="str">
            <v>Provide other details/comments about program/project.
The total project cost is estimated at $300,000 (Business Case + Planning) + 200,000 (Public Engagement). As there are $50,000 left in a 4-year plan after the Programming Study is complete, the additional funding of $450,000 is needed and REFM proposed to fund this from Emerging Priorities. CoV project team is in the process of writing the scope; RFP for consulting services are expected to be prepared in Q4/2016.</v>
          </cell>
          <cell r="AC137" t="str">
            <v>Consulting (programming)</v>
          </cell>
          <cell r="AD137">
            <v>1</v>
          </cell>
          <cell r="AE137" t="str">
            <v>project</v>
          </cell>
          <cell r="AF137">
            <v>0</v>
          </cell>
          <cell r="AG137">
            <v>0</v>
          </cell>
          <cell r="AH137">
            <v>0</v>
          </cell>
          <cell r="AI137">
            <v>0</v>
          </cell>
          <cell r="AJ137">
            <v>0</v>
          </cell>
          <cell r="AK137">
            <v>0</v>
          </cell>
          <cell r="AL137">
            <v>0</v>
          </cell>
          <cell r="AM137">
            <v>0</v>
          </cell>
          <cell r="AN137">
            <v>0</v>
          </cell>
          <cell r="AO137">
            <v>0</v>
          </cell>
          <cell r="AP137">
            <v>0</v>
          </cell>
          <cell r="AQ137" t="str">
            <v>(select)</v>
          </cell>
          <cell r="AR137">
            <v>0</v>
          </cell>
          <cell r="AS137">
            <v>0</v>
          </cell>
          <cell r="AT137">
            <v>0</v>
          </cell>
          <cell r="AU137">
            <v>0</v>
          </cell>
          <cell r="AV137">
            <v>0</v>
          </cell>
          <cell r="AW137" t="str">
            <v>(select)</v>
          </cell>
          <cell r="AX137">
            <v>0</v>
          </cell>
          <cell r="AY137">
            <v>0</v>
          </cell>
          <cell r="AZ137">
            <v>0</v>
          </cell>
          <cell r="BA137">
            <v>0</v>
          </cell>
          <cell r="BB137">
            <v>0</v>
          </cell>
          <cell r="BC137" t="str">
            <v>(select)</v>
          </cell>
          <cell r="BD137">
            <v>0</v>
          </cell>
          <cell r="BE137">
            <v>0</v>
          </cell>
          <cell r="BF137">
            <v>0</v>
          </cell>
          <cell r="BG137">
            <v>0</v>
          </cell>
          <cell r="BH137">
            <v>0</v>
          </cell>
          <cell r="BI137" t="str">
            <v>Yes</v>
          </cell>
          <cell r="BJ137">
            <v>0</v>
          </cell>
          <cell r="BK137">
            <v>0</v>
          </cell>
          <cell r="BL137">
            <v>0</v>
          </cell>
          <cell r="BM137">
            <v>0</v>
          </cell>
          <cell r="BN137">
            <v>0</v>
          </cell>
          <cell r="BO137" t="str">
            <v>Yes</v>
          </cell>
          <cell r="BP137">
            <v>430000</v>
          </cell>
          <cell r="BQ137">
            <v>50000</v>
          </cell>
          <cell r="BR137">
            <v>125000</v>
          </cell>
          <cell r="BS137">
            <v>125000</v>
          </cell>
          <cell r="BT137">
            <v>130000</v>
          </cell>
          <cell r="BU137">
            <v>0</v>
          </cell>
          <cell r="BV137">
            <v>0</v>
          </cell>
          <cell r="BW137">
            <v>0</v>
          </cell>
          <cell r="BX137">
            <v>0</v>
          </cell>
          <cell r="BY137">
            <v>0</v>
          </cell>
          <cell r="BZ137">
            <v>25000</v>
          </cell>
          <cell r="CA137">
            <v>5000</v>
          </cell>
          <cell r="CB137">
            <v>7500</v>
          </cell>
          <cell r="CC137">
            <v>5000</v>
          </cell>
          <cell r="CD137">
            <v>7500</v>
          </cell>
          <cell r="CE137" t="str">
            <v>(select)</v>
          </cell>
          <cell r="CF137">
            <v>0</v>
          </cell>
          <cell r="CG137">
            <v>0</v>
          </cell>
          <cell r="CH137">
            <v>0</v>
          </cell>
          <cell r="CI137">
            <v>0</v>
          </cell>
          <cell r="CJ137">
            <v>0</v>
          </cell>
          <cell r="CK137">
            <v>45000</v>
          </cell>
          <cell r="CL137">
            <v>5000</v>
          </cell>
          <cell r="CM137">
            <v>10000</v>
          </cell>
          <cell r="CN137">
            <v>15000</v>
          </cell>
          <cell r="CO137">
            <v>15000</v>
          </cell>
          <cell r="CP137">
            <v>500000</v>
          </cell>
          <cell r="CQ137">
            <v>60000</v>
          </cell>
          <cell r="CR137">
            <v>142500</v>
          </cell>
          <cell r="CS137">
            <v>145000</v>
          </cell>
          <cell r="CT137">
            <v>152500</v>
          </cell>
          <cell r="CU137">
            <v>0</v>
          </cell>
          <cell r="CV137">
            <v>0</v>
          </cell>
          <cell r="CW137">
            <v>0</v>
          </cell>
          <cell r="CX137">
            <v>0</v>
          </cell>
          <cell r="CY137">
            <v>0</v>
          </cell>
          <cell r="CZ137" t="str">
            <v>(select)</v>
          </cell>
          <cell r="DA137">
            <v>0</v>
          </cell>
          <cell r="DB137">
            <v>0</v>
          </cell>
          <cell r="DC137">
            <v>0</v>
          </cell>
          <cell r="DD137">
            <v>0</v>
          </cell>
          <cell r="DE137">
            <v>0</v>
          </cell>
          <cell r="DF137" t="str">
            <v>(select)</v>
          </cell>
          <cell r="DG137">
            <v>0</v>
          </cell>
          <cell r="DH137">
            <v>0</v>
          </cell>
          <cell r="DI137">
            <v>0</v>
          </cell>
          <cell r="DJ137">
            <v>0</v>
          </cell>
          <cell r="DK137">
            <v>0</v>
          </cell>
          <cell r="DL137" t="str">
            <v>(select)</v>
          </cell>
          <cell r="DM137">
            <v>0</v>
          </cell>
          <cell r="DN137">
            <v>0</v>
          </cell>
          <cell r="DO137">
            <v>0</v>
          </cell>
          <cell r="DP137">
            <v>0</v>
          </cell>
          <cell r="DQ137">
            <v>0</v>
          </cell>
          <cell r="DR137" t="str">
            <v>Yes</v>
          </cell>
          <cell r="DS137">
            <v>0</v>
          </cell>
          <cell r="DT137">
            <v>0</v>
          </cell>
          <cell r="DU137">
            <v>0</v>
          </cell>
          <cell r="DV137">
            <v>0</v>
          </cell>
          <cell r="DW137">
            <v>0</v>
          </cell>
          <cell r="DX137" t="str">
            <v>Yes</v>
          </cell>
          <cell r="DY137">
            <v>430000</v>
          </cell>
          <cell r="DZ137">
            <v>0</v>
          </cell>
          <cell r="EA137">
            <v>0</v>
          </cell>
          <cell r="EB137">
            <v>0</v>
          </cell>
          <cell r="EC137">
            <v>0</v>
          </cell>
          <cell r="ED137">
            <v>0</v>
          </cell>
          <cell r="EE137">
            <v>0</v>
          </cell>
          <cell r="EF137">
            <v>0</v>
          </cell>
          <cell r="EG137">
            <v>0</v>
          </cell>
          <cell r="EH137">
            <v>0</v>
          </cell>
          <cell r="EI137">
            <v>25000</v>
          </cell>
          <cell r="EJ137">
            <v>0</v>
          </cell>
          <cell r="EK137">
            <v>0</v>
          </cell>
          <cell r="EL137">
            <v>0</v>
          </cell>
          <cell r="EM137">
            <v>0</v>
          </cell>
          <cell r="EN137" t="str">
            <v>(select)</v>
          </cell>
          <cell r="EO137">
            <v>0</v>
          </cell>
          <cell r="EP137">
            <v>0</v>
          </cell>
          <cell r="EQ137">
            <v>0</v>
          </cell>
          <cell r="ER137">
            <v>0</v>
          </cell>
          <cell r="ES137">
            <v>0</v>
          </cell>
          <cell r="ET137">
            <v>45000</v>
          </cell>
          <cell r="EU137">
            <v>0</v>
          </cell>
          <cell r="EV137">
            <v>0</v>
          </cell>
          <cell r="EW137">
            <v>0</v>
          </cell>
          <cell r="EX137">
            <v>0</v>
          </cell>
          <cell r="EY137">
            <v>500000</v>
          </cell>
          <cell r="EZ137">
            <v>0</v>
          </cell>
          <cell r="FA137">
            <v>0</v>
          </cell>
          <cell r="FB137">
            <v>0</v>
          </cell>
          <cell r="FC137">
            <v>0</v>
          </cell>
          <cell r="FD137">
            <v>0</v>
          </cell>
          <cell r="FE137">
            <v>0</v>
          </cell>
          <cell r="FF137">
            <v>0</v>
          </cell>
          <cell r="FG137">
            <v>0</v>
          </cell>
          <cell r="FH137">
            <v>0</v>
          </cell>
          <cell r="FI137">
            <v>430000</v>
          </cell>
          <cell r="FJ137">
            <v>0</v>
          </cell>
          <cell r="FK137">
            <v>25000</v>
          </cell>
          <cell r="FL137">
            <v>0</v>
          </cell>
          <cell r="FM137">
            <v>45000</v>
          </cell>
          <cell r="FN137">
            <v>500000</v>
          </cell>
          <cell r="FO137">
            <v>25000</v>
          </cell>
          <cell r="FP137" t="str">
            <v>Estimate (possibility of variance &lt;25%)</v>
          </cell>
          <cell r="FQ137" t="str">
            <v>Has $50K remaining in 2015-18 Capital Plan, proposed to fund the remaining $450K from Emerging Priorities.</v>
          </cell>
          <cell r="FR137">
            <v>0</v>
          </cell>
          <cell r="FS137">
            <v>0</v>
          </cell>
          <cell r="FT137">
            <v>0</v>
          </cell>
          <cell r="FU137">
            <v>0</v>
          </cell>
          <cell r="FV137">
            <v>0</v>
          </cell>
          <cell r="FW137">
            <v>0</v>
          </cell>
          <cell r="FX137" t="str">
            <v>(select)</v>
          </cell>
          <cell r="FY137">
            <v>0</v>
          </cell>
          <cell r="FZ137">
            <v>0</v>
          </cell>
          <cell r="GA137">
            <v>0</v>
          </cell>
          <cell r="GB137">
            <v>0</v>
          </cell>
          <cell r="GC137">
            <v>0</v>
          </cell>
          <cell r="GD137">
            <v>0</v>
          </cell>
          <cell r="GE137" t="str">
            <v>(select)</v>
          </cell>
          <cell r="GF137">
            <v>0</v>
          </cell>
          <cell r="GG137">
            <v>0</v>
          </cell>
          <cell r="GH137">
            <v>0</v>
          </cell>
          <cell r="GI137">
            <v>0</v>
          </cell>
          <cell r="GJ137">
            <v>0</v>
          </cell>
          <cell r="GK137">
            <v>0</v>
          </cell>
          <cell r="GL137" t="str">
            <v>(select)</v>
          </cell>
          <cell r="GM137">
            <v>0</v>
          </cell>
          <cell r="GN137">
            <v>0</v>
          </cell>
          <cell r="GO137">
            <v>0</v>
          </cell>
          <cell r="GP137">
            <v>0</v>
          </cell>
          <cell r="GQ137">
            <v>0</v>
          </cell>
          <cell r="GR137">
            <v>0</v>
          </cell>
          <cell r="GS137" t="str">
            <v>(select)</v>
          </cell>
          <cell r="GT137">
            <v>0</v>
          </cell>
          <cell r="GU137">
            <v>0</v>
          </cell>
          <cell r="GV137">
            <v>0</v>
          </cell>
          <cell r="GW137">
            <v>0</v>
          </cell>
          <cell r="GX137">
            <v>0</v>
          </cell>
          <cell r="GY137">
            <v>0</v>
          </cell>
          <cell r="GZ137">
            <v>0</v>
          </cell>
          <cell r="HA137">
            <v>0</v>
          </cell>
          <cell r="HB137">
            <v>0</v>
          </cell>
          <cell r="HC137">
            <v>0</v>
          </cell>
          <cell r="HD137">
            <v>0</v>
          </cell>
          <cell r="HE137">
            <v>0</v>
          </cell>
          <cell r="HF137">
            <v>0</v>
          </cell>
          <cell r="HG137">
            <v>0</v>
          </cell>
          <cell r="HH137">
            <v>0</v>
          </cell>
          <cell r="HI137">
            <v>0</v>
          </cell>
          <cell r="HJ137">
            <v>0</v>
          </cell>
          <cell r="HK137">
            <v>0</v>
          </cell>
          <cell r="HL137" t="str">
            <v>(select)</v>
          </cell>
          <cell r="HM137">
            <v>0</v>
          </cell>
          <cell r="HN137">
            <v>0</v>
          </cell>
          <cell r="HO137">
            <v>0</v>
          </cell>
          <cell r="HP137">
            <v>0</v>
          </cell>
          <cell r="HQ137">
            <v>0</v>
          </cell>
          <cell r="HR137">
            <v>0</v>
          </cell>
          <cell r="HS137" t="str">
            <v>(select)</v>
          </cell>
          <cell r="HT137">
            <v>0</v>
          </cell>
          <cell r="HU137">
            <v>0</v>
          </cell>
          <cell r="HV137">
            <v>0</v>
          </cell>
          <cell r="HW137">
            <v>0</v>
          </cell>
          <cell r="HX137">
            <v>0</v>
          </cell>
          <cell r="HY137">
            <v>0</v>
          </cell>
          <cell r="HZ137" t="str">
            <v>(select)</v>
          </cell>
          <cell r="IA137">
            <v>0</v>
          </cell>
          <cell r="IB137">
            <v>0</v>
          </cell>
          <cell r="IC137">
            <v>0</v>
          </cell>
          <cell r="ID137">
            <v>0</v>
          </cell>
          <cell r="IE137">
            <v>0</v>
          </cell>
          <cell r="IF137">
            <v>0</v>
          </cell>
          <cell r="IG137" t="str">
            <v>(select)</v>
          </cell>
          <cell r="IH137">
            <v>0</v>
          </cell>
          <cell r="II137">
            <v>0</v>
          </cell>
          <cell r="IJ137">
            <v>0</v>
          </cell>
          <cell r="IK137">
            <v>0</v>
          </cell>
          <cell r="IL137">
            <v>0</v>
          </cell>
          <cell r="IM137">
            <v>0</v>
          </cell>
          <cell r="IN137">
            <v>0</v>
          </cell>
          <cell r="IO137">
            <v>0</v>
          </cell>
          <cell r="IP137">
            <v>0</v>
          </cell>
          <cell r="IQ137">
            <v>0</v>
          </cell>
          <cell r="IR137">
            <v>0</v>
          </cell>
          <cell r="IS137">
            <v>0</v>
          </cell>
          <cell r="IT137">
            <v>0</v>
          </cell>
          <cell r="IU137">
            <v>0</v>
          </cell>
          <cell r="IV137">
            <v>0</v>
          </cell>
          <cell r="IW137">
            <v>0</v>
          </cell>
          <cell r="IX137">
            <v>0</v>
          </cell>
          <cell r="IY137">
            <v>0</v>
          </cell>
          <cell r="IZ137" t="str">
            <v>No impact on operating budget</v>
          </cell>
          <cell r="JA137">
            <v>500000</v>
          </cell>
          <cell r="JB137" t="str">
            <v xml:space="preserve">  (select)</v>
          </cell>
          <cell r="JC137">
            <v>0</v>
          </cell>
          <cell r="JD137" t="str">
            <v xml:space="preserve">  (select)</v>
          </cell>
          <cell r="JE137">
            <v>0</v>
          </cell>
          <cell r="JF137" t="str">
            <v xml:space="preserve">  (select)</v>
          </cell>
          <cell r="JG137">
            <v>0</v>
          </cell>
          <cell r="JH137">
            <v>0</v>
          </cell>
          <cell r="JI137">
            <v>500000</v>
          </cell>
          <cell r="JJ137">
            <v>500000</v>
          </cell>
          <cell r="JK137">
            <v>0</v>
          </cell>
          <cell r="JL137">
            <v>0</v>
          </cell>
          <cell r="JM137">
            <v>0</v>
          </cell>
          <cell r="JN137">
            <v>0</v>
          </cell>
          <cell r="JO137">
            <v>0</v>
          </cell>
          <cell r="JP137">
            <v>0</v>
          </cell>
          <cell r="JQ137">
            <v>0</v>
          </cell>
          <cell r="JR137">
            <v>0</v>
          </cell>
          <cell r="JS137">
            <v>0</v>
          </cell>
          <cell r="JT137">
            <v>0</v>
          </cell>
          <cell r="JU137">
            <v>500000</v>
          </cell>
          <cell r="JV137">
            <v>500000</v>
          </cell>
          <cell r="JW137">
            <v>0</v>
          </cell>
          <cell r="JX137">
            <v>0</v>
          </cell>
          <cell r="JY137">
            <v>0</v>
          </cell>
          <cell r="JZ137">
            <v>0</v>
          </cell>
          <cell r="KA137">
            <v>500000</v>
          </cell>
          <cell r="KB137">
            <v>500000</v>
          </cell>
          <cell r="KC137">
            <v>0</v>
          </cell>
          <cell r="KD137">
            <v>0</v>
          </cell>
          <cell r="KE137">
            <v>0</v>
          </cell>
          <cell r="KF137">
            <v>0</v>
          </cell>
          <cell r="KG137">
            <v>0</v>
          </cell>
          <cell r="KH137">
            <v>0</v>
          </cell>
          <cell r="KI137">
            <v>0</v>
          </cell>
          <cell r="KJ137">
            <v>0</v>
          </cell>
          <cell r="KK137">
            <v>0</v>
          </cell>
          <cell r="KL137">
            <v>0</v>
          </cell>
          <cell r="KM137">
            <v>500000</v>
          </cell>
          <cell r="KN137" t="str">
            <v>(select)</v>
          </cell>
          <cell r="KO137">
            <v>0</v>
          </cell>
          <cell r="KP137" t="str">
            <v>(select)</v>
          </cell>
          <cell r="KQ137">
            <v>0</v>
          </cell>
          <cell r="KR137" t="str">
            <v>(select)</v>
          </cell>
          <cell r="KS137">
            <v>0</v>
          </cell>
          <cell r="KT137" t="str">
            <v>Source of funds for Value Proposition (e.g. Capital Plan Program)</v>
          </cell>
          <cell r="KU137" t="str">
            <v>Provide applicable source of funds comments (e.g. which area specific DCL, which reserve etc).
To be funded from Emerging Priorities (Capital from Revenue)</v>
          </cell>
          <cell r="KV137">
            <v>0</v>
          </cell>
          <cell r="KW137">
            <v>0</v>
          </cell>
          <cell r="KX137" t="str">
            <v>(select)</v>
          </cell>
          <cell r="KY137">
            <v>0</v>
          </cell>
          <cell r="KZ137" t="str">
            <v>(select)</v>
          </cell>
          <cell r="LA137">
            <v>0</v>
          </cell>
          <cell r="LB137" t="str">
            <v>(select)</v>
          </cell>
          <cell r="LC137" t="str">
            <v>Yes</v>
          </cell>
          <cell r="LD137" t="str">
            <v>Julia Morrison</v>
          </cell>
          <cell r="LE137">
            <v>42657</v>
          </cell>
          <cell r="LF137" t="str">
            <v>Yes</v>
          </cell>
          <cell r="LG137" t="str">
            <v>Bill Aujla</v>
          </cell>
          <cell r="LH137">
            <v>42657</v>
          </cell>
          <cell r="LM137">
            <v>0</v>
          </cell>
          <cell r="LN137">
            <v>0</v>
          </cell>
          <cell r="LO137">
            <v>0</v>
          </cell>
          <cell r="LP137">
            <v>0</v>
          </cell>
          <cell r="LQ137">
            <v>0</v>
          </cell>
          <cell r="LR137">
            <v>0</v>
          </cell>
          <cell r="LS137" t="str">
            <v xml:space="preserve">City Hall Facilities Planning </v>
          </cell>
          <cell r="LT137" t="str">
            <v xml:space="preserve">City Hall Facilities Planning </v>
          </cell>
          <cell r="LU137" t="str">
            <v xml:space="preserve">City Hall Facilities Planning </v>
          </cell>
          <cell r="LV137" t="b">
            <v>1</v>
          </cell>
          <cell r="LW137">
            <v>0</v>
          </cell>
          <cell r="LX137">
            <v>0</v>
          </cell>
          <cell r="LY137" t="str">
            <v>79 &amp; 117</v>
          </cell>
        </row>
        <row r="138">
          <cell r="B138" t="str">
            <v>R3</v>
          </cell>
          <cell r="C138">
            <v>2017</v>
          </cell>
          <cell r="D138">
            <v>0</v>
          </cell>
          <cell r="E138" t="str">
            <v>Real Estate &amp; Facilities Mgmt</v>
          </cell>
          <cell r="F138" t="str">
            <v>Public Library</v>
          </cell>
          <cell r="G138" t="str">
            <v>Sam Bachra</v>
          </cell>
          <cell r="H138" t="str">
            <v>Program</v>
          </cell>
          <cell r="I138" t="str">
            <v>Capital</v>
          </cell>
          <cell r="J138" t="str">
            <v>Yes</v>
          </cell>
          <cell r="K138" t="str">
            <v>04. Community Facilities</v>
          </cell>
          <cell r="L138" t="str">
            <v>A. Libraries and Archives</v>
          </cell>
          <cell r="M138" t="str">
            <v>01. Capital maintenance</v>
          </cell>
          <cell r="N138" t="str">
            <v>2017 Cap Mtce - Library &amp; Archives</v>
          </cell>
          <cell r="O138" t="str">
            <v>Yes</v>
          </cell>
          <cell r="P138" t="str">
            <v>January</v>
          </cell>
          <cell r="Q138">
            <v>2017</v>
          </cell>
          <cell r="R138" t="str">
            <v>June</v>
          </cell>
          <cell r="S138">
            <v>2018</v>
          </cell>
          <cell r="T138" t="str">
            <v>Existing asset/service</v>
          </cell>
          <cell r="U138" t="str">
            <v>No</v>
          </cell>
          <cell r="V138">
            <v>0</v>
          </cell>
          <cell r="W138" t="str">
            <v>No</v>
          </cell>
          <cell r="X138" t="str">
            <v>(select)</v>
          </cell>
          <cell r="Y138" t="str">
            <v>No</v>
          </cell>
          <cell r="Z138" t="str">
            <v>Ongoing maintenance of building components such as roof, mechanical, electgrical, plumbing, etc . Projects will be prioritized based on building condition assessment and audits. Multi-year funding required for contract commitments. Projects planned for 2017: Central Library skylight, Fraserview Building envelope audit, South Hill Library Fire Alarm system</v>
          </cell>
          <cell r="AA138" t="str">
            <v xml:space="preserve">Request for Proposal fpor design consulting
Tendering for construction works
Construction
</v>
          </cell>
          <cell r="AB138" t="str">
            <v xml:space="preserve">Provide other details/comments about program/project.
Total for 4 years $1.75M, allocated $0.8M in 2015 and $0.4M in 2016. Will complete projects carry forward from 2016 first (Central Library elevators). </v>
          </cell>
          <cell r="AC138" t="str">
            <v>Building envelope</v>
          </cell>
          <cell r="AD138">
            <v>1</v>
          </cell>
          <cell r="AE138" t="str">
            <v>project</v>
          </cell>
          <cell r="AF138" t="str">
            <v>Fire Protection</v>
          </cell>
          <cell r="AG138">
            <v>1</v>
          </cell>
          <cell r="AH138" t="str">
            <v>project</v>
          </cell>
          <cell r="AI138">
            <v>0</v>
          </cell>
          <cell r="AJ138">
            <v>0</v>
          </cell>
          <cell r="AK138">
            <v>0</v>
          </cell>
          <cell r="AL138">
            <v>0</v>
          </cell>
          <cell r="AM138">
            <v>0</v>
          </cell>
          <cell r="AN138">
            <v>0</v>
          </cell>
          <cell r="AO138">
            <v>0</v>
          </cell>
          <cell r="AP138">
            <v>0</v>
          </cell>
          <cell r="AQ138" t="str">
            <v>(select)</v>
          </cell>
          <cell r="AR138">
            <v>0</v>
          </cell>
          <cell r="AS138">
            <v>0</v>
          </cell>
          <cell r="AT138">
            <v>0</v>
          </cell>
          <cell r="AU138">
            <v>0</v>
          </cell>
          <cell r="AV138">
            <v>0</v>
          </cell>
          <cell r="AW138" t="str">
            <v>(select)</v>
          </cell>
          <cell r="AX138">
            <v>0</v>
          </cell>
          <cell r="AY138">
            <v>0</v>
          </cell>
          <cell r="AZ138">
            <v>0</v>
          </cell>
          <cell r="BA138">
            <v>0</v>
          </cell>
          <cell r="BB138">
            <v>0</v>
          </cell>
          <cell r="BC138" t="str">
            <v>(select)</v>
          </cell>
          <cell r="BD138">
            <v>0</v>
          </cell>
          <cell r="BE138">
            <v>0</v>
          </cell>
          <cell r="BF138">
            <v>0</v>
          </cell>
          <cell r="BG138">
            <v>0</v>
          </cell>
          <cell r="BH138">
            <v>0</v>
          </cell>
          <cell r="BI138" t="str">
            <v>Yes</v>
          </cell>
          <cell r="BJ138">
            <v>60000</v>
          </cell>
          <cell r="BK138">
            <v>0</v>
          </cell>
          <cell r="BL138">
            <v>0</v>
          </cell>
          <cell r="BM138">
            <v>30000</v>
          </cell>
          <cell r="BN138">
            <v>30000</v>
          </cell>
          <cell r="BO138" t="str">
            <v>Yes</v>
          </cell>
          <cell r="BP138">
            <v>20000</v>
          </cell>
          <cell r="BQ138">
            <v>0</v>
          </cell>
          <cell r="BR138">
            <v>20000</v>
          </cell>
          <cell r="BS138">
            <v>0</v>
          </cell>
          <cell r="BT138">
            <v>0</v>
          </cell>
          <cell r="BU138">
            <v>0</v>
          </cell>
          <cell r="BV138">
            <v>0</v>
          </cell>
          <cell r="BW138">
            <v>0</v>
          </cell>
          <cell r="BX138">
            <v>0</v>
          </cell>
          <cell r="BY138">
            <v>0</v>
          </cell>
          <cell r="BZ138">
            <v>10000</v>
          </cell>
          <cell r="CA138">
            <v>0</v>
          </cell>
          <cell r="CB138">
            <v>5000</v>
          </cell>
          <cell r="CC138">
            <v>5000</v>
          </cell>
          <cell r="CD138">
            <v>0</v>
          </cell>
          <cell r="CE138" t="str">
            <v>(select)</v>
          </cell>
          <cell r="CF138">
            <v>0</v>
          </cell>
          <cell r="CG138">
            <v>0</v>
          </cell>
          <cell r="CH138">
            <v>0</v>
          </cell>
          <cell r="CI138">
            <v>0</v>
          </cell>
          <cell r="CJ138">
            <v>0</v>
          </cell>
          <cell r="CK138">
            <v>10000</v>
          </cell>
          <cell r="CL138">
            <v>0</v>
          </cell>
          <cell r="CM138">
            <v>5000</v>
          </cell>
          <cell r="CN138">
            <v>5000</v>
          </cell>
          <cell r="CO138">
            <v>0</v>
          </cell>
          <cell r="CP138">
            <v>100000</v>
          </cell>
          <cell r="CQ138">
            <v>0</v>
          </cell>
          <cell r="CR138">
            <v>30000</v>
          </cell>
          <cell r="CS138">
            <v>40000</v>
          </cell>
          <cell r="CT138">
            <v>30000</v>
          </cell>
          <cell r="CU138">
            <v>0</v>
          </cell>
          <cell r="CV138">
            <v>0</v>
          </cell>
          <cell r="CW138">
            <v>0</v>
          </cell>
          <cell r="CX138">
            <v>0</v>
          </cell>
          <cell r="CY138">
            <v>0</v>
          </cell>
          <cell r="CZ138" t="str">
            <v>(select)</v>
          </cell>
          <cell r="DA138">
            <v>0</v>
          </cell>
          <cell r="DB138">
            <v>0</v>
          </cell>
          <cell r="DC138">
            <v>0</v>
          </cell>
          <cell r="DD138">
            <v>0</v>
          </cell>
          <cell r="DE138">
            <v>0</v>
          </cell>
          <cell r="DF138" t="str">
            <v>(select)</v>
          </cell>
          <cell r="DG138">
            <v>0</v>
          </cell>
          <cell r="DH138">
            <v>0</v>
          </cell>
          <cell r="DI138">
            <v>0</v>
          </cell>
          <cell r="DJ138">
            <v>0</v>
          </cell>
          <cell r="DK138">
            <v>0</v>
          </cell>
          <cell r="DL138" t="str">
            <v>(select)</v>
          </cell>
          <cell r="DM138">
            <v>0</v>
          </cell>
          <cell r="DN138">
            <v>0</v>
          </cell>
          <cell r="DO138">
            <v>0</v>
          </cell>
          <cell r="DP138">
            <v>0</v>
          </cell>
          <cell r="DQ138">
            <v>0</v>
          </cell>
          <cell r="DR138" t="str">
            <v>Yes</v>
          </cell>
          <cell r="DS138">
            <v>220000</v>
          </cell>
          <cell r="DT138">
            <v>160000</v>
          </cell>
          <cell r="DU138">
            <v>0</v>
          </cell>
          <cell r="DV138">
            <v>0</v>
          </cell>
          <cell r="DW138">
            <v>0</v>
          </cell>
          <cell r="DX138" t="str">
            <v>Yes</v>
          </cell>
          <cell r="DY138">
            <v>35000</v>
          </cell>
          <cell r="DZ138">
            <v>15000</v>
          </cell>
          <cell r="EA138">
            <v>0</v>
          </cell>
          <cell r="EB138">
            <v>0</v>
          </cell>
          <cell r="EC138">
            <v>0</v>
          </cell>
          <cell r="ED138">
            <v>0</v>
          </cell>
          <cell r="EE138">
            <v>0</v>
          </cell>
          <cell r="EF138">
            <v>0</v>
          </cell>
          <cell r="EG138">
            <v>0</v>
          </cell>
          <cell r="EH138">
            <v>0</v>
          </cell>
          <cell r="EI138">
            <v>20000</v>
          </cell>
          <cell r="EJ138">
            <v>10000</v>
          </cell>
          <cell r="EK138">
            <v>0</v>
          </cell>
          <cell r="EL138">
            <v>0</v>
          </cell>
          <cell r="EM138">
            <v>0</v>
          </cell>
          <cell r="EN138" t="str">
            <v>(select)</v>
          </cell>
          <cell r="EO138">
            <v>0</v>
          </cell>
          <cell r="EP138">
            <v>0</v>
          </cell>
          <cell r="EQ138">
            <v>0</v>
          </cell>
          <cell r="ER138">
            <v>0</v>
          </cell>
          <cell r="ES138">
            <v>0</v>
          </cell>
          <cell r="ET138">
            <v>25000</v>
          </cell>
          <cell r="EU138">
            <v>15000</v>
          </cell>
          <cell r="EV138">
            <v>0</v>
          </cell>
          <cell r="EW138">
            <v>0</v>
          </cell>
          <cell r="EX138">
            <v>0</v>
          </cell>
          <cell r="EY138">
            <v>300000</v>
          </cell>
          <cell r="EZ138">
            <v>200000</v>
          </cell>
          <cell r="FA138">
            <v>0</v>
          </cell>
          <cell r="FB138">
            <v>0</v>
          </cell>
          <cell r="FC138">
            <v>0</v>
          </cell>
          <cell r="FD138">
            <v>0</v>
          </cell>
          <cell r="FE138">
            <v>0</v>
          </cell>
          <cell r="FF138">
            <v>0</v>
          </cell>
          <cell r="FG138">
            <v>0</v>
          </cell>
          <cell r="FH138">
            <v>220000</v>
          </cell>
          <cell r="FI138">
            <v>35000</v>
          </cell>
          <cell r="FJ138">
            <v>0</v>
          </cell>
          <cell r="FK138">
            <v>20000</v>
          </cell>
          <cell r="FL138">
            <v>0</v>
          </cell>
          <cell r="FM138">
            <v>25000</v>
          </cell>
          <cell r="FN138">
            <v>300000</v>
          </cell>
          <cell r="FO138">
            <v>779100</v>
          </cell>
          <cell r="FP138" t="str">
            <v>Estimate (possibility of variance &lt;25%)</v>
          </cell>
          <cell r="FQ138" t="str">
            <v>Provide any additional comments relating to the program/project budget.
Has ~$780K carry forward to complete projects continuing from 2016 (Library Square elevators). Less projects planned for 2017.</v>
          </cell>
          <cell r="FR138">
            <v>0</v>
          </cell>
          <cell r="FS138">
            <v>0</v>
          </cell>
          <cell r="FT138">
            <v>0</v>
          </cell>
          <cell r="FU138">
            <v>0</v>
          </cell>
          <cell r="FV138">
            <v>0</v>
          </cell>
          <cell r="FW138">
            <v>0</v>
          </cell>
          <cell r="FX138" t="str">
            <v>(select)</v>
          </cell>
          <cell r="FY138">
            <v>0</v>
          </cell>
          <cell r="FZ138">
            <v>0</v>
          </cell>
          <cell r="GA138">
            <v>0</v>
          </cell>
          <cell r="GB138">
            <v>0</v>
          </cell>
          <cell r="GC138">
            <v>0</v>
          </cell>
          <cell r="GD138">
            <v>0</v>
          </cell>
          <cell r="GE138" t="str">
            <v>(select)</v>
          </cell>
          <cell r="GF138">
            <v>0</v>
          </cell>
          <cell r="GG138">
            <v>0</v>
          </cell>
          <cell r="GH138">
            <v>0</v>
          </cell>
          <cell r="GI138">
            <v>0</v>
          </cell>
          <cell r="GJ138">
            <v>0</v>
          </cell>
          <cell r="GK138">
            <v>0</v>
          </cell>
          <cell r="GL138" t="str">
            <v>(select)</v>
          </cell>
          <cell r="GM138">
            <v>0</v>
          </cell>
          <cell r="GN138">
            <v>0</v>
          </cell>
          <cell r="GO138">
            <v>0</v>
          </cell>
          <cell r="GP138">
            <v>0</v>
          </cell>
          <cell r="GQ138">
            <v>0</v>
          </cell>
          <cell r="GR138">
            <v>0</v>
          </cell>
          <cell r="GS138" t="str">
            <v>(select)</v>
          </cell>
          <cell r="GT138">
            <v>0</v>
          </cell>
          <cell r="GU138">
            <v>0</v>
          </cell>
          <cell r="GV138">
            <v>0</v>
          </cell>
          <cell r="GW138">
            <v>0</v>
          </cell>
          <cell r="GX138">
            <v>0</v>
          </cell>
          <cell r="GY138">
            <v>0</v>
          </cell>
          <cell r="GZ138">
            <v>0</v>
          </cell>
          <cell r="HA138">
            <v>0</v>
          </cell>
          <cell r="HB138">
            <v>0</v>
          </cell>
          <cell r="HC138">
            <v>0</v>
          </cell>
          <cell r="HD138">
            <v>0</v>
          </cell>
          <cell r="HE138">
            <v>0</v>
          </cell>
          <cell r="HF138">
            <v>0</v>
          </cell>
          <cell r="HG138">
            <v>0</v>
          </cell>
          <cell r="HH138">
            <v>0</v>
          </cell>
          <cell r="HI138">
            <v>0</v>
          </cell>
          <cell r="HJ138">
            <v>0</v>
          </cell>
          <cell r="HK138">
            <v>0</v>
          </cell>
          <cell r="HL138" t="str">
            <v>(select)</v>
          </cell>
          <cell r="HM138">
            <v>0</v>
          </cell>
          <cell r="HN138">
            <v>0</v>
          </cell>
          <cell r="HO138">
            <v>0</v>
          </cell>
          <cell r="HP138">
            <v>0</v>
          </cell>
          <cell r="HQ138">
            <v>0</v>
          </cell>
          <cell r="HR138">
            <v>0</v>
          </cell>
          <cell r="HS138" t="str">
            <v>(select)</v>
          </cell>
          <cell r="HT138">
            <v>0</v>
          </cell>
          <cell r="HU138">
            <v>0</v>
          </cell>
          <cell r="HV138">
            <v>0</v>
          </cell>
          <cell r="HW138">
            <v>0</v>
          </cell>
          <cell r="HX138">
            <v>0</v>
          </cell>
          <cell r="HY138">
            <v>0</v>
          </cell>
          <cell r="HZ138" t="str">
            <v>(select)</v>
          </cell>
          <cell r="IA138">
            <v>0</v>
          </cell>
          <cell r="IB138">
            <v>0</v>
          </cell>
          <cell r="IC138">
            <v>0</v>
          </cell>
          <cell r="ID138">
            <v>0</v>
          </cell>
          <cell r="IE138">
            <v>0</v>
          </cell>
          <cell r="IF138">
            <v>0</v>
          </cell>
          <cell r="IG138" t="str">
            <v>(select)</v>
          </cell>
          <cell r="IH138">
            <v>0</v>
          </cell>
          <cell r="II138">
            <v>0</v>
          </cell>
          <cell r="IJ138">
            <v>0</v>
          </cell>
          <cell r="IK138">
            <v>0</v>
          </cell>
          <cell r="IL138">
            <v>0</v>
          </cell>
          <cell r="IM138">
            <v>0</v>
          </cell>
          <cell r="IN138">
            <v>0</v>
          </cell>
          <cell r="IO138">
            <v>0</v>
          </cell>
          <cell r="IP138">
            <v>0</v>
          </cell>
          <cell r="IQ138">
            <v>0</v>
          </cell>
          <cell r="IR138">
            <v>0</v>
          </cell>
          <cell r="IS138">
            <v>0</v>
          </cell>
          <cell r="IT138">
            <v>0</v>
          </cell>
          <cell r="IU138">
            <v>0</v>
          </cell>
          <cell r="IV138">
            <v>0</v>
          </cell>
          <cell r="IW138">
            <v>0</v>
          </cell>
          <cell r="IX138">
            <v>0</v>
          </cell>
          <cell r="IY138">
            <v>0</v>
          </cell>
          <cell r="IZ138" t="str">
            <v>Anticipate no change in operating budget</v>
          </cell>
          <cell r="JA138">
            <v>300000</v>
          </cell>
          <cell r="JB138" t="str">
            <v xml:space="preserve">  (select)</v>
          </cell>
          <cell r="JC138">
            <v>0</v>
          </cell>
          <cell r="JD138" t="str">
            <v xml:space="preserve">  (select)</v>
          </cell>
          <cell r="JE138">
            <v>0</v>
          </cell>
          <cell r="JF138" t="str">
            <v xml:space="preserve">  (select)</v>
          </cell>
          <cell r="JG138">
            <v>0</v>
          </cell>
          <cell r="JH138">
            <v>0</v>
          </cell>
          <cell r="JI138">
            <v>300000</v>
          </cell>
          <cell r="JJ138">
            <v>0</v>
          </cell>
          <cell r="JK138">
            <v>0</v>
          </cell>
          <cell r="JL138">
            <v>300000</v>
          </cell>
          <cell r="JM138">
            <v>0</v>
          </cell>
          <cell r="JN138">
            <v>0</v>
          </cell>
          <cell r="JO138">
            <v>0</v>
          </cell>
          <cell r="JP138">
            <v>0</v>
          </cell>
          <cell r="JQ138">
            <v>0</v>
          </cell>
          <cell r="JR138">
            <v>0</v>
          </cell>
          <cell r="JS138">
            <v>0</v>
          </cell>
          <cell r="JT138">
            <v>0</v>
          </cell>
          <cell r="JU138">
            <v>300000</v>
          </cell>
          <cell r="JV138">
            <v>100000</v>
          </cell>
          <cell r="JW138">
            <v>0</v>
          </cell>
          <cell r="JX138">
            <v>0</v>
          </cell>
          <cell r="JY138">
            <v>0</v>
          </cell>
          <cell r="JZ138">
            <v>0</v>
          </cell>
          <cell r="KA138">
            <v>100000</v>
          </cell>
          <cell r="KB138">
            <v>0</v>
          </cell>
          <cell r="KC138">
            <v>0</v>
          </cell>
          <cell r="KD138">
            <v>100000</v>
          </cell>
          <cell r="KE138">
            <v>0</v>
          </cell>
          <cell r="KF138">
            <v>0</v>
          </cell>
          <cell r="KG138">
            <v>0</v>
          </cell>
          <cell r="KH138">
            <v>0</v>
          </cell>
          <cell r="KI138">
            <v>0</v>
          </cell>
          <cell r="KJ138">
            <v>0</v>
          </cell>
          <cell r="KK138">
            <v>0</v>
          </cell>
          <cell r="KL138">
            <v>0</v>
          </cell>
          <cell r="KM138">
            <v>100000</v>
          </cell>
          <cell r="KN138" t="str">
            <v>(select)</v>
          </cell>
          <cell r="KO138">
            <v>0</v>
          </cell>
          <cell r="KP138" t="str">
            <v>(select)</v>
          </cell>
          <cell r="KQ138">
            <v>0</v>
          </cell>
          <cell r="KR138" t="str">
            <v>(select)</v>
          </cell>
          <cell r="KS138">
            <v>0</v>
          </cell>
          <cell r="KT138" t="str">
            <v>Source of funds for Value Proposition (e.g. Capital Plan Program)</v>
          </cell>
          <cell r="KU138" t="str">
            <v>Provide applicable source of funds comments (e.g. which area specific DCL, which reserve etc).</v>
          </cell>
          <cell r="KV138">
            <v>0</v>
          </cell>
          <cell r="KW138">
            <v>0</v>
          </cell>
          <cell r="KX138" t="str">
            <v>(select)</v>
          </cell>
          <cell r="KY138">
            <v>0</v>
          </cell>
          <cell r="KZ138" t="str">
            <v>(select)</v>
          </cell>
          <cell r="LA138">
            <v>0</v>
          </cell>
          <cell r="LB138" t="str">
            <v>(select)</v>
          </cell>
          <cell r="LC138" t="str">
            <v>Yes</v>
          </cell>
          <cell r="LD138" t="str">
            <v>Julia Morrison</v>
          </cell>
          <cell r="LE138">
            <v>42657</v>
          </cell>
          <cell r="LF138" t="str">
            <v>Yes</v>
          </cell>
          <cell r="LG138" t="str">
            <v>Bill Aujla</v>
          </cell>
          <cell r="LH138">
            <v>42657</v>
          </cell>
          <cell r="LM138">
            <v>300000</v>
          </cell>
          <cell r="LN138">
            <v>0</v>
          </cell>
          <cell r="LO138">
            <v>0</v>
          </cell>
          <cell r="LP138">
            <v>0</v>
          </cell>
          <cell r="LQ138">
            <v>0</v>
          </cell>
          <cell r="LR138">
            <v>0</v>
          </cell>
          <cell r="LS138" t="str">
            <v>2017 Capital Maintenance - Library &amp; Archives</v>
          </cell>
          <cell r="LT138" t="str">
            <v>2017 Cap Mtce - Library &amp; Archives</v>
          </cell>
          <cell r="LU138" t="str">
            <v>2017 Cap Mtce - Library &amp; Archives</v>
          </cell>
          <cell r="LV138" t="b">
            <v>1</v>
          </cell>
          <cell r="LW138">
            <v>0</v>
          </cell>
          <cell r="LX138">
            <v>0</v>
          </cell>
          <cell r="LY138" t="str">
            <v>63</v>
          </cell>
        </row>
        <row r="139">
          <cell r="B139" t="str">
            <v>R30</v>
          </cell>
          <cell r="C139">
            <v>2017</v>
          </cell>
          <cell r="D139">
            <v>42653</v>
          </cell>
          <cell r="E139" t="str">
            <v>Real Estate &amp; Facilities Mgmt</v>
          </cell>
          <cell r="F139" t="str">
            <v>(select)</v>
          </cell>
          <cell r="G139" t="str">
            <v>Michelle Schouls</v>
          </cell>
          <cell r="H139" t="str">
            <v>Project</v>
          </cell>
          <cell r="I139" t="str">
            <v>Non-Capital</v>
          </cell>
          <cell r="J139" t="str">
            <v>Yes</v>
          </cell>
          <cell r="K139" t="str">
            <v>05. Civic Facilities</v>
          </cell>
          <cell r="L139" t="str">
            <v>E. Service Yards</v>
          </cell>
          <cell r="M139" t="str">
            <v>05. Planning &amp; research</v>
          </cell>
          <cell r="N139" t="str">
            <v>2017 Service Yards Planning</v>
          </cell>
          <cell r="O139" t="str">
            <v>No</v>
          </cell>
          <cell r="P139" t="str">
            <v>January</v>
          </cell>
          <cell r="Q139">
            <v>2017</v>
          </cell>
          <cell r="R139" t="str">
            <v>December</v>
          </cell>
          <cell r="S139">
            <v>2017</v>
          </cell>
          <cell r="T139" t="str">
            <v>Existing asset/service</v>
          </cell>
          <cell r="U139" t="str">
            <v>No</v>
          </cell>
          <cell r="V139">
            <v>0</v>
          </cell>
          <cell r="W139" t="str">
            <v>No</v>
          </cell>
          <cell r="X139" t="str">
            <v>(select)</v>
          </cell>
          <cell r="Y139" t="str">
            <v>No</v>
          </cell>
          <cell r="Z139" t="str">
            <v>The scope of work includes consulting to develop a report which considers reconfiguring Sunset Yard; which in turn is necessitated by impacts that result from the adjacent Sunset Park and Community Centre improvements, as well as aging existing facilities.</v>
          </cell>
          <cell r="AA139" t="str">
            <v xml:space="preserve">Proposal for Request for Consulting Services and Consulting report.
</v>
          </cell>
          <cell r="AB139" t="str">
            <v>Provide other details/comments about program/project.
$100K provided in 2015-18 Capital Plan.</v>
          </cell>
          <cell r="AC139" t="str">
            <v>Consulting services</v>
          </cell>
          <cell r="AD139" t="str">
            <v>1 to 2</v>
          </cell>
          <cell r="AE139" t="str">
            <v>projects</v>
          </cell>
          <cell r="AF139">
            <v>0</v>
          </cell>
          <cell r="AG139">
            <v>0</v>
          </cell>
          <cell r="AH139">
            <v>0</v>
          </cell>
          <cell r="AI139">
            <v>0</v>
          </cell>
          <cell r="AJ139">
            <v>0</v>
          </cell>
          <cell r="AK139">
            <v>0</v>
          </cell>
          <cell r="AL139">
            <v>0</v>
          </cell>
          <cell r="AM139">
            <v>0</v>
          </cell>
          <cell r="AN139">
            <v>0</v>
          </cell>
          <cell r="AO139">
            <v>0</v>
          </cell>
          <cell r="AP139">
            <v>0</v>
          </cell>
          <cell r="AQ139" t="str">
            <v>(select)</v>
          </cell>
          <cell r="AR139">
            <v>0</v>
          </cell>
          <cell r="AS139">
            <v>0</v>
          </cell>
          <cell r="AT139">
            <v>0</v>
          </cell>
          <cell r="AU139">
            <v>0</v>
          </cell>
          <cell r="AV139">
            <v>0</v>
          </cell>
          <cell r="AW139" t="str">
            <v>(select)</v>
          </cell>
          <cell r="AX139">
            <v>0</v>
          </cell>
          <cell r="AY139">
            <v>0</v>
          </cell>
          <cell r="AZ139">
            <v>0</v>
          </cell>
          <cell r="BA139">
            <v>0</v>
          </cell>
          <cell r="BB139">
            <v>0</v>
          </cell>
          <cell r="BC139" t="str">
            <v>(select)</v>
          </cell>
          <cell r="BD139">
            <v>0</v>
          </cell>
          <cell r="BE139">
            <v>0</v>
          </cell>
          <cell r="BF139">
            <v>0</v>
          </cell>
          <cell r="BG139">
            <v>0</v>
          </cell>
          <cell r="BH139">
            <v>0</v>
          </cell>
          <cell r="BI139" t="str">
            <v>(select)</v>
          </cell>
          <cell r="BJ139">
            <v>0</v>
          </cell>
          <cell r="BK139">
            <v>0</v>
          </cell>
          <cell r="BL139">
            <v>0</v>
          </cell>
          <cell r="BM139">
            <v>0</v>
          </cell>
          <cell r="BN139">
            <v>0</v>
          </cell>
          <cell r="BO139" t="str">
            <v>Yes</v>
          </cell>
          <cell r="BP139">
            <v>80000</v>
          </cell>
          <cell r="BQ139">
            <v>0</v>
          </cell>
          <cell r="BR139">
            <v>20000</v>
          </cell>
          <cell r="BS139">
            <v>30000</v>
          </cell>
          <cell r="BT139">
            <v>30000</v>
          </cell>
          <cell r="BU139">
            <v>0</v>
          </cell>
          <cell r="BV139">
            <v>0</v>
          </cell>
          <cell r="BW139">
            <v>0</v>
          </cell>
          <cell r="BX139">
            <v>0</v>
          </cell>
          <cell r="BY139">
            <v>0</v>
          </cell>
          <cell r="BZ139">
            <v>5000</v>
          </cell>
          <cell r="CA139">
            <v>0</v>
          </cell>
          <cell r="CB139">
            <v>1000</v>
          </cell>
          <cell r="CC139">
            <v>2000</v>
          </cell>
          <cell r="CD139">
            <v>2000</v>
          </cell>
          <cell r="CE139" t="str">
            <v>(select)</v>
          </cell>
          <cell r="CF139">
            <v>0</v>
          </cell>
          <cell r="CG139">
            <v>0</v>
          </cell>
          <cell r="CH139">
            <v>0</v>
          </cell>
          <cell r="CI139">
            <v>0</v>
          </cell>
          <cell r="CJ139">
            <v>0</v>
          </cell>
          <cell r="CK139">
            <v>15000</v>
          </cell>
          <cell r="CL139">
            <v>0</v>
          </cell>
          <cell r="CM139">
            <v>3000</v>
          </cell>
          <cell r="CN139">
            <v>6000</v>
          </cell>
          <cell r="CO139">
            <v>6000</v>
          </cell>
          <cell r="CP139">
            <v>100000</v>
          </cell>
          <cell r="CQ139">
            <v>0</v>
          </cell>
          <cell r="CR139">
            <v>24000</v>
          </cell>
          <cell r="CS139">
            <v>38000</v>
          </cell>
          <cell r="CT139">
            <v>38000</v>
          </cell>
          <cell r="CU139">
            <v>0</v>
          </cell>
          <cell r="CV139">
            <v>0</v>
          </cell>
          <cell r="CW139">
            <v>0</v>
          </cell>
          <cell r="CX139">
            <v>0</v>
          </cell>
          <cell r="CY139">
            <v>0</v>
          </cell>
          <cell r="CZ139" t="str">
            <v>(select)</v>
          </cell>
          <cell r="DA139">
            <v>0</v>
          </cell>
          <cell r="DB139">
            <v>0</v>
          </cell>
          <cell r="DC139">
            <v>0</v>
          </cell>
          <cell r="DD139">
            <v>0</v>
          </cell>
          <cell r="DE139">
            <v>0</v>
          </cell>
          <cell r="DF139" t="str">
            <v>(select)</v>
          </cell>
          <cell r="DG139">
            <v>0</v>
          </cell>
          <cell r="DH139">
            <v>0</v>
          </cell>
          <cell r="DI139">
            <v>0</v>
          </cell>
          <cell r="DJ139">
            <v>0</v>
          </cell>
          <cell r="DK139">
            <v>0</v>
          </cell>
          <cell r="DL139" t="str">
            <v>(select)</v>
          </cell>
          <cell r="DM139">
            <v>0</v>
          </cell>
          <cell r="DN139">
            <v>0</v>
          </cell>
          <cell r="DO139">
            <v>0</v>
          </cell>
          <cell r="DP139">
            <v>0</v>
          </cell>
          <cell r="DQ139">
            <v>0</v>
          </cell>
          <cell r="DR139" t="str">
            <v>(select)</v>
          </cell>
          <cell r="DS139">
            <v>0</v>
          </cell>
          <cell r="DT139">
            <v>0</v>
          </cell>
          <cell r="DU139">
            <v>0</v>
          </cell>
          <cell r="DV139">
            <v>0</v>
          </cell>
          <cell r="DW139">
            <v>0</v>
          </cell>
          <cell r="DX139" t="str">
            <v>Yes</v>
          </cell>
          <cell r="DY139">
            <v>80000</v>
          </cell>
          <cell r="DZ139">
            <v>0</v>
          </cell>
          <cell r="EA139">
            <v>0</v>
          </cell>
          <cell r="EB139">
            <v>0</v>
          </cell>
          <cell r="EC139">
            <v>0</v>
          </cell>
          <cell r="ED139">
            <v>0</v>
          </cell>
          <cell r="EE139">
            <v>0</v>
          </cell>
          <cell r="EF139">
            <v>0</v>
          </cell>
          <cell r="EG139">
            <v>0</v>
          </cell>
          <cell r="EH139">
            <v>0</v>
          </cell>
          <cell r="EI139">
            <v>5000</v>
          </cell>
          <cell r="EJ139">
            <v>0</v>
          </cell>
          <cell r="EK139">
            <v>0</v>
          </cell>
          <cell r="EL139">
            <v>0</v>
          </cell>
          <cell r="EM139">
            <v>0</v>
          </cell>
          <cell r="EN139" t="str">
            <v>(select)</v>
          </cell>
          <cell r="EO139">
            <v>0</v>
          </cell>
          <cell r="EP139">
            <v>0</v>
          </cell>
          <cell r="EQ139">
            <v>0</v>
          </cell>
          <cell r="ER139">
            <v>0</v>
          </cell>
          <cell r="ES139">
            <v>0</v>
          </cell>
          <cell r="ET139">
            <v>15000</v>
          </cell>
          <cell r="EU139">
            <v>0</v>
          </cell>
          <cell r="EV139">
            <v>0</v>
          </cell>
          <cell r="EW139">
            <v>0</v>
          </cell>
          <cell r="EX139">
            <v>0</v>
          </cell>
          <cell r="EY139">
            <v>100000</v>
          </cell>
          <cell r="EZ139">
            <v>0</v>
          </cell>
          <cell r="FA139">
            <v>0</v>
          </cell>
          <cell r="FB139">
            <v>0</v>
          </cell>
          <cell r="FC139">
            <v>0</v>
          </cell>
          <cell r="FD139">
            <v>0</v>
          </cell>
          <cell r="FE139">
            <v>0</v>
          </cell>
          <cell r="FF139">
            <v>0</v>
          </cell>
          <cell r="FG139">
            <v>0</v>
          </cell>
          <cell r="FH139">
            <v>0</v>
          </cell>
          <cell r="FI139">
            <v>80000</v>
          </cell>
          <cell r="FJ139">
            <v>0</v>
          </cell>
          <cell r="FK139">
            <v>5000</v>
          </cell>
          <cell r="FL139">
            <v>0</v>
          </cell>
          <cell r="FM139">
            <v>15000</v>
          </cell>
          <cell r="FN139">
            <v>100000</v>
          </cell>
          <cell r="FO139">
            <v>0</v>
          </cell>
          <cell r="FP139" t="str">
            <v>Estimate (possibility of variance &lt;25%)</v>
          </cell>
          <cell r="FQ139" t="str">
            <v xml:space="preserve">Provide any additional comments relating to the program/project budget.
</v>
          </cell>
          <cell r="FR139">
            <v>0</v>
          </cell>
          <cell r="FS139">
            <v>0</v>
          </cell>
          <cell r="FT139">
            <v>0</v>
          </cell>
          <cell r="FU139">
            <v>0</v>
          </cell>
          <cell r="FV139">
            <v>0</v>
          </cell>
          <cell r="FW139">
            <v>0</v>
          </cell>
          <cell r="FX139" t="str">
            <v>(select)</v>
          </cell>
          <cell r="FY139">
            <v>0</v>
          </cell>
          <cell r="FZ139">
            <v>0</v>
          </cell>
          <cell r="GA139">
            <v>0</v>
          </cell>
          <cell r="GB139">
            <v>0</v>
          </cell>
          <cell r="GC139">
            <v>0</v>
          </cell>
          <cell r="GD139">
            <v>0</v>
          </cell>
          <cell r="GE139" t="str">
            <v>(select)</v>
          </cell>
          <cell r="GF139">
            <v>0</v>
          </cell>
          <cell r="GG139">
            <v>0</v>
          </cell>
          <cell r="GH139">
            <v>0</v>
          </cell>
          <cell r="GI139">
            <v>0</v>
          </cell>
          <cell r="GJ139">
            <v>0</v>
          </cell>
          <cell r="GK139">
            <v>0</v>
          </cell>
          <cell r="GL139" t="str">
            <v>(select)</v>
          </cell>
          <cell r="GM139">
            <v>0</v>
          </cell>
          <cell r="GN139">
            <v>0</v>
          </cell>
          <cell r="GO139">
            <v>0</v>
          </cell>
          <cell r="GP139">
            <v>0</v>
          </cell>
          <cell r="GQ139">
            <v>0</v>
          </cell>
          <cell r="GR139">
            <v>0</v>
          </cell>
          <cell r="GS139" t="str">
            <v>(select)</v>
          </cell>
          <cell r="GT139">
            <v>0</v>
          </cell>
          <cell r="GU139">
            <v>0</v>
          </cell>
          <cell r="GV139">
            <v>0</v>
          </cell>
          <cell r="GW139">
            <v>0</v>
          </cell>
          <cell r="GX139">
            <v>0</v>
          </cell>
          <cell r="GY139">
            <v>0</v>
          </cell>
          <cell r="GZ139">
            <v>0</v>
          </cell>
          <cell r="HA139">
            <v>0</v>
          </cell>
          <cell r="HB139">
            <v>0</v>
          </cell>
          <cell r="HC139">
            <v>0</v>
          </cell>
          <cell r="HD139">
            <v>0</v>
          </cell>
          <cell r="HE139">
            <v>0</v>
          </cell>
          <cell r="HF139">
            <v>0</v>
          </cell>
          <cell r="HG139">
            <v>0</v>
          </cell>
          <cell r="HH139">
            <v>0</v>
          </cell>
          <cell r="HI139">
            <v>0</v>
          </cell>
          <cell r="HJ139">
            <v>0</v>
          </cell>
          <cell r="HK139">
            <v>0</v>
          </cell>
          <cell r="HL139" t="str">
            <v>(select)</v>
          </cell>
          <cell r="HM139">
            <v>0</v>
          </cell>
          <cell r="HN139">
            <v>0</v>
          </cell>
          <cell r="HO139">
            <v>0</v>
          </cell>
          <cell r="HP139">
            <v>0</v>
          </cell>
          <cell r="HQ139">
            <v>0</v>
          </cell>
          <cell r="HR139">
            <v>0</v>
          </cell>
          <cell r="HS139" t="str">
            <v>(select)</v>
          </cell>
          <cell r="HT139">
            <v>0</v>
          </cell>
          <cell r="HU139">
            <v>0</v>
          </cell>
          <cell r="HV139">
            <v>0</v>
          </cell>
          <cell r="HW139">
            <v>0</v>
          </cell>
          <cell r="HX139">
            <v>0</v>
          </cell>
          <cell r="HY139">
            <v>0</v>
          </cell>
          <cell r="HZ139" t="str">
            <v>(select)</v>
          </cell>
          <cell r="IA139">
            <v>0</v>
          </cell>
          <cell r="IB139">
            <v>0</v>
          </cell>
          <cell r="IC139">
            <v>0</v>
          </cell>
          <cell r="ID139">
            <v>0</v>
          </cell>
          <cell r="IE139">
            <v>0</v>
          </cell>
          <cell r="IF139">
            <v>0</v>
          </cell>
          <cell r="IG139" t="str">
            <v>(select)</v>
          </cell>
          <cell r="IH139">
            <v>0</v>
          </cell>
          <cell r="II139">
            <v>0</v>
          </cell>
          <cell r="IJ139">
            <v>0</v>
          </cell>
          <cell r="IK139">
            <v>0</v>
          </cell>
          <cell r="IL139">
            <v>0</v>
          </cell>
          <cell r="IM139">
            <v>0</v>
          </cell>
          <cell r="IN139">
            <v>0</v>
          </cell>
          <cell r="IO139">
            <v>0</v>
          </cell>
          <cell r="IP139">
            <v>0</v>
          </cell>
          <cell r="IQ139">
            <v>0</v>
          </cell>
          <cell r="IR139">
            <v>0</v>
          </cell>
          <cell r="IS139">
            <v>0</v>
          </cell>
          <cell r="IT139">
            <v>0</v>
          </cell>
          <cell r="IU139">
            <v>0</v>
          </cell>
          <cell r="IV139">
            <v>0</v>
          </cell>
          <cell r="IW139">
            <v>0</v>
          </cell>
          <cell r="IX139">
            <v>0</v>
          </cell>
          <cell r="IY139">
            <v>0</v>
          </cell>
          <cell r="IZ139" t="str">
            <v>No impact on operating budget</v>
          </cell>
          <cell r="JA139">
            <v>100000</v>
          </cell>
          <cell r="JB139" t="str">
            <v xml:space="preserve">  (select)</v>
          </cell>
          <cell r="JC139">
            <v>0</v>
          </cell>
          <cell r="JD139" t="str">
            <v xml:space="preserve">  (select)</v>
          </cell>
          <cell r="JE139">
            <v>0</v>
          </cell>
          <cell r="JF139" t="str">
            <v xml:space="preserve">  (select)</v>
          </cell>
          <cell r="JG139">
            <v>0</v>
          </cell>
          <cell r="JH139">
            <v>0</v>
          </cell>
          <cell r="JI139">
            <v>100000</v>
          </cell>
          <cell r="JJ139">
            <v>100000</v>
          </cell>
          <cell r="JK139">
            <v>0</v>
          </cell>
          <cell r="JL139">
            <v>0</v>
          </cell>
          <cell r="JM139">
            <v>0</v>
          </cell>
          <cell r="JN139">
            <v>0</v>
          </cell>
          <cell r="JO139">
            <v>0</v>
          </cell>
          <cell r="JP139">
            <v>0</v>
          </cell>
          <cell r="JQ139">
            <v>0</v>
          </cell>
          <cell r="JR139">
            <v>0</v>
          </cell>
          <cell r="JS139">
            <v>0</v>
          </cell>
          <cell r="JT139">
            <v>0</v>
          </cell>
          <cell r="JU139">
            <v>100000</v>
          </cell>
          <cell r="JV139">
            <v>100000</v>
          </cell>
          <cell r="JW139">
            <v>0</v>
          </cell>
          <cell r="JX139">
            <v>0</v>
          </cell>
          <cell r="JY139">
            <v>0</v>
          </cell>
          <cell r="JZ139">
            <v>0</v>
          </cell>
          <cell r="KA139">
            <v>100000</v>
          </cell>
          <cell r="KB139">
            <v>100000</v>
          </cell>
          <cell r="KC139">
            <v>0</v>
          </cell>
          <cell r="KD139">
            <v>0</v>
          </cell>
          <cell r="KE139">
            <v>0</v>
          </cell>
          <cell r="KF139">
            <v>0</v>
          </cell>
          <cell r="KG139">
            <v>0</v>
          </cell>
          <cell r="KH139">
            <v>0</v>
          </cell>
          <cell r="KI139">
            <v>0</v>
          </cell>
          <cell r="KJ139">
            <v>0</v>
          </cell>
          <cell r="KK139">
            <v>0</v>
          </cell>
          <cell r="KL139">
            <v>0</v>
          </cell>
          <cell r="KM139">
            <v>100000</v>
          </cell>
          <cell r="KN139" t="str">
            <v>(select)</v>
          </cell>
          <cell r="KO139">
            <v>0</v>
          </cell>
          <cell r="KP139" t="str">
            <v>(select)</v>
          </cell>
          <cell r="KQ139">
            <v>0</v>
          </cell>
          <cell r="KR139" t="str">
            <v>(select)</v>
          </cell>
          <cell r="KS139">
            <v>0</v>
          </cell>
          <cell r="KT139" t="str">
            <v>Source of funds for Value Proposition (e.g. Capital Plan Program)</v>
          </cell>
          <cell r="KU139" t="str">
            <v xml:space="preserve">Provide applicable source of funds comments (e.g. which area specific DCL, which reserve etc).
</v>
          </cell>
          <cell r="KV139" t="str">
            <v>tbd</v>
          </cell>
          <cell r="KW139">
            <v>0</v>
          </cell>
          <cell r="KX139" t="str">
            <v>(select)</v>
          </cell>
          <cell r="KY139">
            <v>0</v>
          </cell>
          <cell r="KZ139" t="str">
            <v>(select)</v>
          </cell>
          <cell r="LA139">
            <v>0</v>
          </cell>
          <cell r="LB139" t="str">
            <v>(select)</v>
          </cell>
          <cell r="LC139" t="str">
            <v>Yes</v>
          </cell>
          <cell r="LD139" t="str">
            <v>Julia Morrison</v>
          </cell>
          <cell r="LE139">
            <v>42657</v>
          </cell>
          <cell r="LF139" t="str">
            <v>Yes</v>
          </cell>
          <cell r="LG139" t="str">
            <v>Bill Aujla</v>
          </cell>
          <cell r="LH139">
            <v>42657</v>
          </cell>
          <cell r="LM139">
            <v>0</v>
          </cell>
          <cell r="LN139">
            <v>0</v>
          </cell>
          <cell r="LO139">
            <v>0</v>
          </cell>
          <cell r="LP139">
            <v>0</v>
          </cell>
          <cell r="LQ139">
            <v>0</v>
          </cell>
          <cell r="LR139">
            <v>0</v>
          </cell>
          <cell r="LS139" t="str">
            <v>2017 Service Yards Planning</v>
          </cell>
          <cell r="LT139" t="str">
            <v>2017 Service Yards Planning</v>
          </cell>
          <cell r="LU139" t="str">
            <v>2017 Service Yards Planning</v>
          </cell>
          <cell r="LV139" t="b">
            <v>1</v>
          </cell>
          <cell r="LW139">
            <v>0</v>
          </cell>
          <cell r="LX139">
            <v>0</v>
          </cell>
          <cell r="LY139" t="str">
            <v>79</v>
          </cell>
        </row>
        <row r="140">
          <cell r="B140" t="str">
            <v>R31</v>
          </cell>
          <cell r="C140">
            <v>2017</v>
          </cell>
          <cell r="D140">
            <v>42653</v>
          </cell>
          <cell r="E140" t="str">
            <v>Real Estate &amp; Facilities Mgmt</v>
          </cell>
          <cell r="F140" t="str">
            <v>Public Library</v>
          </cell>
          <cell r="G140" t="str">
            <v>Sandra Korpan</v>
          </cell>
          <cell r="H140" t="str">
            <v>Project</v>
          </cell>
          <cell r="I140" t="str">
            <v>Capital</v>
          </cell>
          <cell r="J140" t="str">
            <v>Yes</v>
          </cell>
          <cell r="K140" t="str">
            <v>04. Community Facilities</v>
          </cell>
          <cell r="L140" t="str">
            <v>A. Libraries and Archives</v>
          </cell>
          <cell r="M140" t="str">
            <v>03. Replacement &amp; major upgrades</v>
          </cell>
          <cell r="N140" t="str">
            <v>Central Lib Level 8 &amp; 9 Planning</v>
          </cell>
          <cell r="O140" t="str">
            <v>Yes</v>
          </cell>
          <cell r="P140" t="str">
            <v>January</v>
          </cell>
          <cell r="Q140">
            <v>2017</v>
          </cell>
          <cell r="R140" t="str">
            <v>September</v>
          </cell>
          <cell r="S140">
            <v>2018</v>
          </cell>
          <cell r="T140" t="str">
            <v>Existing asset/service</v>
          </cell>
          <cell r="U140" t="str">
            <v>Yes</v>
          </cell>
          <cell r="V140" t="str">
            <v>CCL-00021</v>
          </cell>
          <cell r="W140" t="str">
            <v>No</v>
          </cell>
          <cell r="X140" t="str">
            <v>(select)</v>
          </cell>
          <cell r="Y140" t="str">
            <v>No</v>
          </cell>
          <cell r="Z140" t="str">
            <v>The project is for the expansion of Central Library 8th and 9th floors which will create an additional 35,000 square feet of programmable library space. It will include a two-storey public atrium, a quiet reading room, community-use spaces, administrative offices, and multi-purpose rooms with a catering kitchen. A portion of the building interior at Level 9 will be demolished to make way for a significant public roof garden. Existing terraces on both the north and south sides of Level 8 will be updated to allow public access. The expansion will provide spaces for reflection, learning, gathering, and cultural exchange in the heart of the city. The project will be designed to LEED CI standards, and will achieve energy savings of 30% greater than ASHRAE 2010. Multi-year funding required for contract commitments.
This project is for re-development of Central Library 8th and 9th floors. The scope covers</v>
          </cell>
          <cell r="AA140" t="str">
            <v xml:space="preserve">• Complete tender documents
• Tendering for construction work
• Construction </v>
          </cell>
          <cell r="AB140" t="str">
            <v>Provide other details/comments about program/project.
Total project budget is $15 Million. Federal has already committed to contribute $0.5M towards Learning Expansion Program upon substantial completion of  the project by March 31, 2018.</v>
          </cell>
          <cell r="AC140" t="str">
            <v>Building upgrades (interior)</v>
          </cell>
          <cell r="AD140" t="str">
            <v>one</v>
          </cell>
          <cell r="AE140" t="str">
            <v>project</v>
          </cell>
          <cell r="AF140">
            <v>0</v>
          </cell>
          <cell r="AG140">
            <v>0</v>
          </cell>
          <cell r="AH140">
            <v>0</v>
          </cell>
          <cell r="AI140">
            <v>0</v>
          </cell>
          <cell r="AJ140">
            <v>0</v>
          </cell>
          <cell r="AK140">
            <v>0</v>
          </cell>
          <cell r="AL140">
            <v>0</v>
          </cell>
          <cell r="AM140">
            <v>0</v>
          </cell>
          <cell r="AN140">
            <v>0</v>
          </cell>
          <cell r="AO140">
            <v>0</v>
          </cell>
          <cell r="AP140">
            <v>0</v>
          </cell>
          <cell r="AQ140" t="str">
            <v>(select)</v>
          </cell>
          <cell r="AR140">
            <v>0</v>
          </cell>
          <cell r="AS140">
            <v>0</v>
          </cell>
          <cell r="AT140">
            <v>0</v>
          </cell>
          <cell r="AU140">
            <v>0</v>
          </cell>
          <cell r="AV140">
            <v>0</v>
          </cell>
          <cell r="AW140" t="str">
            <v>(select)</v>
          </cell>
          <cell r="AX140">
            <v>0</v>
          </cell>
          <cell r="AY140">
            <v>0</v>
          </cell>
          <cell r="AZ140">
            <v>0</v>
          </cell>
          <cell r="BA140">
            <v>0</v>
          </cell>
          <cell r="BB140">
            <v>0</v>
          </cell>
          <cell r="BC140" t="str">
            <v>(select)</v>
          </cell>
          <cell r="BD140">
            <v>0</v>
          </cell>
          <cell r="BE140">
            <v>0</v>
          </cell>
          <cell r="BF140">
            <v>0</v>
          </cell>
          <cell r="BG140">
            <v>0</v>
          </cell>
          <cell r="BH140">
            <v>0</v>
          </cell>
          <cell r="BI140" t="str">
            <v>Yes</v>
          </cell>
          <cell r="BJ140">
            <v>6500000</v>
          </cell>
          <cell r="BK140">
            <v>750000</v>
          </cell>
          <cell r="BL140">
            <v>1250000</v>
          </cell>
          <cell r="BM140">
            <v>2250000</v>
          </cell>
          <cell r="BN140">
            <v>2250000</v>
          </cell>
          <cell r="BO140" t="str">
            <v>Yes</v>
          </cell>
          <cell r="BP140">
            <v>400000</v>
          </cell>
          <cell r="BQ140">
            <v>100000</v>
          </cell>
          <cell r="BR140">
            <v>100000</v>
          </cell>
          <cell r="BS140">
            <v>100000</v>
          </cell>
          <cell r="BT140">
            <v>100000</v>
          </cell>
          <cell r="BU140">
            <v>0</v>
          </cell>
          <cell r="BV140">
            <v>0</v>
          </cell>
          <cell r="BW140">
            <v>0</v>
          </cell>
          <cell r="BX140">
            <v>0</v>
          </cell>
          <cell r="BY140">
            <v>0</v>
          </cell>
          <cell r="BZ140">
            <v>200000</v>
          </cell>
          <cell r="CA140">
            <v>50000</v>
          </cell>
          <cell r="CB140">
            <v>50000</v>
          </cell>
          <cell r="CC140">
            <v>50000</v>
          </cell>
          <cell r="CD140">
            <v>50000</v>
          </cell>
          <cell r="CE140" t="str">
            <v>(select)</v>
          </cell>
          <cell r="CF140">
            <v>0</v>
          </cell>
          <cell r="CG140">
            <v>0</v>
          </cell>
          <cell r="CH140">
            <v>0</v>
          </cell>
          <cell r="CI140">
            <v>0</v>
          </cell>
          <cell r="CJ140">
            <v>0</v>
          </cell>
          <cell r="CK140">
            <v>500000</v>
          </cell>
          <cell r="CL140">
            <v>125000</v>
          </cell>
          <cell r="CM140">
            <v>125000</v>
          </cell>
          <cell r="CN140">
            <v>125000</v>
          </cell>
          <cell r="CO140">
            <v>125000</v>
          </cell>
          <cell r="CP140">
            <v>7600000</v>
          </cell>
          <cell r="CQ140">
            <v>1025000</v>
          </cell>
          <cell r="CR140">
            <v>1525000</v>
          </cell>
          <cell r="CS140">
            <v>2525000</v>
          </cell>
          <cell r="CT140">
            <v>2525000</v>
          </cell>
          <cell r="CU140">
            <v>0</v>
          </cell>
          <cell r="CV140">
            <v>0</v>
          </cell>
          <cell r="CW140">
            <v>0</v>
          </cell>
          <cell r="CX140">
            <v>0</v>
          </cell>
          <cell r="CY140">
            <v>0</v>
          </cell>
          <cell r="CZ140" t="str">
            <v>(select)</v>
          </cell>
          <cell r="DA140">
            <v>0</v>
          </cell>
          <cell r="DB140">
            <v>0</v>
          </cell>
          <cell r="DC140">
            <v>0</v>
          </cell>
          <cell r="DD140">
            <v>0</v>
          </cell>
          <cell r="DE140">
            <v>0</v>
          </cell>
          <cell r="DF140" t="str">
            <v>(select)</v>
          </cell>
          <cell r="DG140">
            <v>0</v>
          </cell>
          <cell r="DH140">
            <v>0</v>
          </cell>
          <cell r="DI140">
            <v>0</v>
          </cell>
          <cell r="DJ140">
            <v>0</v>
          </cell>
          <cell r="DK140">
            <v>0</v>
          </cell>
          <cell r="DL140" t="str">
            <v>(select)</v>
          </cell>
          <cell r="DM140">
            <v>0</v>
          </cell>
          <cell r="DN140">
            <v>0</v>
          </cell>
          <cell r="DO140">
            <v>0</v>
          </cell>
          <cell r="DP140">
            <v>0</v>
          </cell>
          <cell r="DQ140">
            <v>0</v>
          </cell>
          <cell r="DR140" t="str">
            <v>Yes</v>
          </cell>
          <cell r="DS140">
            <v>9500000</v>
          </cell>
          <cell r="DT140">
            <v>3000000</v>
          </cell>
          <cell r="DU140">
            <v>0</v>
          </cell>
          <cell r="DV140">
            <v>0</v>
          </cell>
          <cell r="DW140">
            <v>0</v>
          </cell>
          <cell r="DX140" t="str">
            <v>Yes</v>
          </cell>
          <cell r="DY140">
            <v>500000</v>
          </cell>
          <cell r="DZ140">
            <v>100000</v>
          </cell>
          <cell r="EA140">
            <v>0</v>
          </cell>
          <cell r="EB140">
            <v>0</v>
          </cell>
          <cell r="EC140">
            <v>0</v>
          </cell>
          <cell r="ED140">
            <v>0</v>
          </cell>
          <cell r="EE140">
            <v>0</v>
          </cell>
          <cell r="EF140">
            <v>0</v>
          </cell>
          <cell r="EG140">
            <v>0</v>
          </cell>
          <cell r="EH140">
            <v>0</v>
          </cell>
          <cell r="EI140">
            <v>300000</v>
          </cell>
          <cell r="EJ140">
            <v>100000</v>
          </cell>
          <cell r="EK140">
            <v>0</v>
          </cell>
          <cell r="EL140">
            <v>0</v>
          </cell>
          <cell r="EM140">
            <v>0</v>
          </cell>
          <cell r="EN140" t="str">
            <v>Yes</v>
          </cell>
          <cell r="EO140">
            <v>1500000</v>
          </cell>
          <cell r="EP140">
            <v>1500000</v>
          </cell>
          <cell r="EQ140">
            <v>0</v>
          </cell>
          <cell r="ER140">
            <v>0</v>
          </cell>
          <cell r="ES140">
            <v>0</v>
          </cell>
          <cell r="ET140">
            <v>900000</v>
          </cell>
          <cell r="EU140">
            <v>400000</v>
          </cell>
          <cell r="EV140">
            <v>0</v>
          </cell>
          <cell r="EW140">
            <v>0</v>
          </cell>
          <cell r="EX140">
            <v>0</v>
          </cell>
          <cell r="EY140">
            <v>12700000</v>
          </cell>
          <cell r="EZ140">
            <v>5100000</v>
          </cell>
          <cell r="FA140">
            <v>0</v>
          </cell>
          <cell r="FB140">
            <v>0</v>
          </cell>
          <cell r="FC140">
            <v>0</v>
          </cell>
          <cell r="FD140">
            <v>0</v>
          </cell>
          <cell r="FE140">
            <v>0</v>
          </cell>
          <cell r="FF140">
            <v>0</v>
          </cell>
          <cell r="FG140">
            <v>0</v>
          </cell>
          <cell r="FH140">
            <v>9500000</v>
          </cell>
          <cell r="FI140">
            <v>500000</v>
          </cell>
          <cell r="FJ140">
            <v>0</v>
          </cell>
          <cell r="FK140">
            <v>300000</v>
          </cell>
          <cell r="FL140">
            <v>1500000</v>
          </cell>
          <cell r="FM140">
            <v>900000</v>
          </cell>
          <cell r="FN140">
            <v>12700000</v>
          </cell>
          <cell r="FO140">
            <v>1288400</v>
          </cell>
          <cell r="FP140" t="str">
            <v>Estimate (possibility of variance &lt;25%)</v>
          </cell>
          <cell r="FQ140" t="str">
            <v>For 2017, total of Carry forward + New Funding (ACB) is ~$9 million. Construction to start in early 2017 and last for 13-15 months. Other expenditure of $1.5 million in 2018 is for FF&amp;E (new furniture, fixture and equipment).</v>
          </cell>
          <cell r="FR140">
            <v>0</v>
          </cell>
          <cell r="FS140">
            <v>0</v>
          </cell>
          <cell r="FT140">
            <v>0</v>
          </cell>
          <cell r="FU140">
            <v>0</v>
          </cell>
          <cell r="FV140">
            <v>0</v>
          </cell>
          <cell r="FW140">
            <v>0</v>
          </cell>
          <cell r="FX140" t="str">
            <v>Rental, Lease &amp; Other</v>
          </cell>
          <cell r="FY140">
            <v>0</v>
          </cell>
          <cell r="FZ140">
            <v>55500</v>
          </cell>
          <cell r="GA140">
            <v>191000</v>
          </cell>
          <cell r="GB140">
            <v>195000</v>
          </cell>
          <cell r="GC140">
            <v>200000</v>
          </cell>
          <cell r="GD140">
            <v>641500</v>
          </cell>
          <cell r="GE140" t="str">
            <v>(select)</v>
          </cell>
          <cell r="GF140">
            <v>0</v>
          </cell>
          <cell r="GG140">
            <v>0</v>
          </cell>
          <cell r="GH140">
            <v>0</v>
          </cell>
          <cell r="GI140">
            <v>0</v>
          </cell>
          <cell r="GJ140">
            <v>0</v>
          </cell>
          <cell r="GK140">
            <v>0</v>
          </cell>
          <cell r="GL140" t="str">
            <v>(select)</v>
          </cell>
          <cell r="GM140">
            <v>0</v>
          </cell>
          <cell r="GN140">
            <v>0</v>
          </cell>
          <cell r="GO140">
            <v>0</v>
          </cell>
          <cell r="GP140">
            <v>0</v>
          </cell>
          <cell r="GQ140">
            <v>0</v>
          </cell>
          <cell r="GR140">
            <v>0</v>
          </cell>
          <cell r="GS140" t="str">
            <v>(select)</v>
          </cell>
          <cell r="GT140">
            <v>0</v>
          </cell>
          <cell r="GU140">
            <v>0</v>
          </cell>
          <cell r="GV140">
            <v>0</v>
          </cell>
          <cell r="GW140">
            <v>0</v>
          </cell>
          <cell r="GX140">
            <v>0</v>
          </cell>
          <cell r="GY140">
            <v>0</v>
          </cell>
          <cell r="GZ140">
            <v>0</v>
          </cell>
          <cell r="HA140">
            <v>55500</v>
          </cell>
          <cell r="HB140">
            <v>191000</v>
          </cell>
          <cell r="HC140">
            <v>195000</v>
          </cell>
          <cell r="HD140">
            <v>200000</v>
          </cell>
          <cell r="HE140">
            <v>641500</v>
          </cell>
          <cell r="HF140">
            <v>0</v>
          </cell>
          <cell r="HG140">
            <v>0</v>
          </cell>
          <cell r="HH140">
            <v>0</v>
          </cell>
          <cell r="HI140">
            <v>0</v>
          </cell>
          <cell r="HJ140">
            <v>0</v>
          </cell>
          <cell r="HK140">
            <v>0</v>
          </cell>
          <cell r="HL140" t="str">
            <v>Building Occupancy &amp; Mtce</v>
          </cell>
          <cell r="HM140">
            <v>0</v>
          </cell>
          <cell r="HN140">
            <v>153500</v>
          </cell>
          <cell r="HO140">
            <v>153500</v>
          </cell>
          <cell r="HP140">
            <v>153500</v>
          </cell>
          <cell r="HQ140">
            <v>153500</v>
          </cell>
          <cell r="HR140">
            <v>614000</v>
          </cell>
          <cell r="HS140" t="str">
            <v>Other Expenses</v>
          </cell>
          <cell r="HT140">
            <v>0</v>
          </cell>
          <cell r="HU140">
            <v>206500</v>
          </cell>
          <cell r="HV140">
            <v>206500</v>
          </cell>
          <cell r="HW140">
            <v>206500</v>
          </cell>
          <cell r="HX140">
            <v>206500</v>
          </cell>
          <cell r="HY140">
            <v>826000</v>
          </cell>
          <cell r="HZ140" t="str">
            <v>Salaries &amp; Benefits</v>
          </cell>
          <cell r="IA140">
            <v>0</v>
          </cell>
          <cell r="IB140">
            <v>134000</v>
          </cell>
          <cell r="IC140">
            <v>349000</v>
          </cell>
          <cell r="ID140">
            <v>354000</v>
          </cell>
          <cell r="IE140">
            <v>360000</v>
          </cell>
          <cell r="IF140">
            <v>1197000</v>
          </cell>
          <cell r="IG140" t="str">
            <v>(select)</v>
          </cell>
          <cell r="IH140">
            <v>0</v>
          </cell>
          <cell r="II140">
            <v>0</v>
          </cell>
          <cell r="IJ140">
            <v>0</v>
          </cell>
          <cell r="IK140">
            <v>0</v>
          </cell>
          <cell r="IL140">
            <v>0</v>
          </cell>
          <cell r="IM140">
            <v>0</v>
          </cell>
          <cell r="IN140">
            <v>0</v>
          </cell>
          <cell r="IO140">
            <v>494000</v>
          </cell>
          <cell r="IP140">
            <v>709000</v>
          </cell>
          <cell r="IQ140">
            <v>714000</v>
          </cell>
          <cell r="IR140">
            <v>720000</v>
          </cell>
          <cell r="IS140">
            <v>2637000</v>
          </cell>
          <cell r="IT140">
            <v>0</v>
          </cell>
          <cell r="IU140">
            <v>-438500</v>
          </cell>
          <cell r="IV140">
            <v>-518000</v>
          </cell>
          <cell r="IW140">
            <v>-519000</v>
          </cell>
          <cell r="IX140">
            <v>-520000</v>
          </cell>
          <cell r="IY140">
            <v>-1995500</v>
          </cell>
          <cell r="IZ140" t="str">
            <v>Impact on operating budgets provided by Library (Eric Smith)</v>
          </cell>
          <cell r="JA140">
            <v>12700000</v>
          </cell>
          <cell r="JB140" t="str">
            <v xml:space="preserve">  Donation</v>
          </cell>
          <cell r="JC140">
            <v>6000000</v>
          </cell>
          <cell r="JD140" t="str">
            <v xml:space="preserve">  (select)</v>
          </cell>
          <cell r="JE140">
            <v>0</v>
          </cell>
          <cell r="JF140" t="str">
            <v xml:space="preserve">  (select)</v>
          </cell>
          <cell r="JG140">
            <v>0</v>
          </cell>
          <cell r="JH140">
            <v>6000000</v>
          </cell>
          <cell r="JI140">
            <v>6700000</v>
          </cell>
          <cell r="JJ140">
            <v>0</v>
          </cell>
          <cell r="JK140">
            <v>0</v>
          </cell>
          <cell r="JL140">
            <v>0</v>
          </cell>
          <cell r="JM140">
            <v>0</v>
          </cell>
          <cell r="JN140">
            <v>0</v>
          </cell>
          <cell r="JO140">
            <v>0</v>
          </cell>
          <cell r="JP140">
            <v>0</v>
          </cell>
          <cell r="JQ140">
            <v>6700000</v>
          </cell>
          <cell r="JR140">
            <v>0</v>
          </cell>
          <cell r="JS140">
            <v>0</v>
          </cell>
          <cell r="JT140">
            <v>0</v>
          </cell>
          <cell r="JU140">
            <v>6700000</v>
          </cell>
          <cell r="JV140">
            <v>7600000</v>
          </cell>
          <cell r="JW140">
            <v>3000000</v>
          </cell>
          <cell r="JX140">
            <v>0</v>
          </cell>
          <cell r="JY140">
            <v>0</v>
          </cell>
          <cell r="JZ140">
            <v>3000000</v>
          </cell>
          <cell r="KA140">
            <v>4600000</v>
          </cell>
          <cell r="KB140">
            <v>0</v>
          </cell>
          <cell r="KC140">
            <v>0</v>
          </cell>
          <cell r="KD140">
            <v>0</v>
          </cell>
          <cell r="KE140">
            <v>0</v>
          </cell>
          <cell r="KF140">
            <v>0</v>
          </cell>
          <cell r="KG140">
            <v>0</v>
          </cell>
          <cell r="KH140">
            <v>0</v>
          </cell>
          <cell r="KI140">
            <v>4600000</v>
          </cell>
          <cell r="KJ140">
            <v>0</v>
          </cell>
          <cell r="KK140">
            <v>0</v>
          </cell>
          <cell r="KL140">
            <v>0</v>
          </cell>
          <cell r="KM140">
            <v>4600000</v>
          </cell>
          <cell r="KN140" t="str">
            <v>No</v>
          </cell>
          <cell r="KO140" t="str">
            <v>Library to raise $6M for the project</v>
          </cell>
          <cell r="KP140" t="str">
            <v>(select)</v>
          </cell>
          <cell r="KQ140">
            <v>0</v>
          </cell>
          <cell r="KR140" t="str">
            <v>(select)</v>
          </cell>
          <cell r="KS140">
            <v>0</v>
          </cell>
          <cell r="KT140" t="str">
            <v>Source of funds for Value Proposition (e.g. Capital Plan Program)</v>
          </cell>
          <cell r="KU140" t="str">
            <v>Provide applicable source of funds comments (e.g. which area specific DCL, which reserve etc).
CAC funding to be determined by Michel D.</v>
          </cell>
          <cell r="KV140">
            <v>0</v>
          </cell>
          <cell r="KW140">
            <v>0</v>
          </cell>
          <cell r="KX140" t="str">
            <v>(select)</v>
          </cell>
          <cell r="KY140">
            <v>0</v>
          </cell>
          <cell r="KZ140" t="str">
            <v>(select)</v>
          </cell>
          <cell r="LA140">
            <v>0</v>
          </cell>
          <cell r="LB140" t="str">
            <v>(select)</v>
          </cell>
          <cell r="LC140" t="str">
            <v>Yes</v>
          </cell>
          <cell r="LD140" t="str">
            <v>Julia Morrison</v>
          </cell>
          <cell r="LE140">
            <v>42657</v>
          </cell>
          <cell r="LF140" t="str">
            <v>Yes</v>
          </cell>
          <cell r="LG140" t="str">
            <v>Bill Aujla</v>
          </cell>
          <cell r="LH140">
            <v>42657</v>
          </cell>
          <cell r="LM140">
            <v>0</v>
          </cell>
          <cell r="LN140">
            <v>0</v>
          </cell>
          <cell r="LO140">
            <v>0</v>
          </cell>
          <cell r="LP140">
            <v>6000000</v>
          </cell>
          <cell r="LQ140">
            <v>6700000</v>
          </cell>
          <cell r="LR140">
            <v>0</v>
          </cell>
          <cell r="LS140" t="str">
            <v>Central Library Expansion to Level 8 &amp; 9
(Funding addition to existing project; total project budget $15.0 million)</v>
          </cell>
          <cell r="LT140" t="str">
            <v>Central Lib Level 8 &amp; 9 Planning</v>
          </cell>
          <cell r="LU140" t="str">
            <v>Central Lib Level 8 &amp; 9 Planning</v>
          </cell>
          <cell r="LV140" t="b">
            <v>1</v>
          </cell>
          <cell r="LW140">
            <v>0</v>
          </cell>
          <cell r="LX140">
            <v>0</v>
          </cell>
          <cell r="LY140" t="str">
            <v>47</v>
          </cell>
        </row>
        <row r="141">
          <cell r="B141" t="str">
            <v>R33</v>
          </cell>
          <cell r="C141">
            <v>2017</v>
          </cell>
          <cell r="D141">
            <v>42653</v>
          </cell>
          <cell r="E141" t="str">
            <v>Real Estate &amp; Facilities Mgmt</v>
          </cell>
          <cell r="F141" t="str">
            <v>Board of Parks &amp; Recreation</v>
          </cell>
          <cell r="G141" t="str">
            <v>Michelle Schouls</v>
          </cell>
          <cell r="H141" t="str">
            <v>Project</v>
          </cell>
          <cell r="I141" t="str">
            <v>Capital</v>
          </cell>
          <cell r="J141" t="str">
            <v>Yes</v>
          </cell>
          <cell r="K141" t="str">
            <v>03. Parks, Open Spaces and Recreation</v>
          </cell>
          <cell r="L141" t="str">
            <v>H. Recreation Facilities</v>
          </cell>
          <cell r="M141" t="str">
            <v xml:space="preserve">04. New </v>
          </cell>
          <cell r="N141" t="str">
            <v>Marpole CC Re-development Planning</v>
          </cell>
          <cell r="O141" t="str">
            <v>Yes</v>
          </cell>
          <cell r="P141" t="str">
            <v>January</v>
          </cell>
          <cell r="Q141">
            <v>2017</v>
          </cell>
          <cell r="R141" t="str">
            <v>June</v>
          </cell>
          <cell r="S141">
            <v>2018</v>
          </cell>
          <cell r="T141" t="str">
            <v>Existing asset/service</v>
          </cell>
          <cell r="U141" t="str">
            <v>No</v>
          </cell>
          <cell r="V141">
            <v>0</v>
          </cell>
          <cell r="W141" t="str">
            <v>No</v>
          </cell>
          <cell r="X141" t="str">
            <v>(select)</v>
          </cell>
          <cell r="Y141" t="str">
            <v>No</v>
          </cell>
          <cell r="Z141" t="str">
            <v xml:space="preserve"> Request for consulting fees for site feasiblity, public consultation, programming and schematic design for a new Community Centre Building.  Anticipate public consultation and  design fees only in 2017. Multi-year funding required for contract commitments.</v>
          </cell>
          <cell r="AA141" t="str">
            <v>Consulting for site verification and public consultation, functional program confirmation and verifiction, design development.</v>
          </cell>
          <cell r="AB141" t="str">
            <v>Provide other details/comments about program/project.
$2M multi-year project funding to be provided from Emerging Priorities.</v>
          </cell>
          <cell r="AC141" t="str">
            <v xml:space="preserve">Consulting </v>
          </cell>
          <cell r="AD141">
            <v>1</v>
          </cell>
          <cell r="AE141" t="str">
            <v>project</v>
          </cell>
          <cell r="AF141">
            <v>0</v>
          </cell>
          <cell r="AG141">
            <v>0</v>
          </cell>
          <cell r="AH141">
            <v>0</v>
          </cell>
          <cell r="AI141">
            <v>0</v>
          </cell>
          <cell r="AJ141">
            <v>0</v>
          </cell>
          <cell r="AK141">
            <v>0</v>
          </cell>
          <cell r="AL141">
            <v>0</v>
          </cell>
          <cell r="AM141">
            <v>0</v>
          </cell>
          <cell r="AN141">
            <v>0</v>
          </cell>
          <cell r="AO141">
            <v>0</v>
          </cell>
          <cell r="AP141">
            <v>0</v>
          </cell>
          <cell r="AQ141" t="str">
            <v>(select)</v>
          </cell>
          <cell r="AR141">
            <v>0</v>
          </cell>
          <cell r="AS141">
            <v>0</v>
          </cell>
          <cell r="AT141">
            <v>0</v>
          </cell>
          <cell r="AU141">
            <v>0</v>
          </cell>
          <cell r="AV141">
            <v>0</v>
          </cell>
          <cell r="AW141" t="str">
            <v>(select)</v>
          </cell>
          <cell r="AX141">
            <v>0</v>
          </cell>
          <cell r="AY141">
            <v>0</v>
          </cell>
          <cell r="AZ141">
            <v>0</v>
          </cell>
          <cell r="BA141">
            <v>0</v>
          </cell>
          <cell r="BB141">
            <v>0</v>
          </cell>
          <cell r="BC141" t="str">
            <v>(select)</v>
          </cell>
          <cell r="BD141">
            <v>0</v>
          </cell>
          <cell r="BE141">
            <v>0</v>
          </cell>
          <cell r="BF141">
            <v>0</v>
          </cell>
          <cell r="BG141">
            <v>0</v>
          </cell>
          <cell r="BH141">
            <v>0</v>
          </cell>
          <cell r="BI141" t="str">
            <v>(select)</v>
          </cell>
          <cell r="BJ141">
            <v>0</v>
          </cell>
          <cell r="BK141">
            <v>0</v>
          </cell>
          <cell r="BL141">
            <v>0</v>
          </cell>
          <cell r="BM141">
            <v>0</v>
          </cell>
          <cell r="BN141">
            <v>0</v>
          </cell>
          <cell r="BO141" t="str">
            <v>Yes</v>
          </cell>
          <cell r="BP141">
            <v>400000</v>
          </cell>
          <cell r="BQ141">
            <v>50000</v>
          </cell>
          <cell r="BR141">
            <v>100000</v>
          </cell>
          <cell r="BS141">
            <v>100000</v>
          </cell>
          <cell r="BT141">
            <v>150000</v>
          </cell>
          <cell r="BU141">
            <v>0</v>
          </cell>
          <cell r="BV141">
            <v>0</v>
          </cell>
          <cell r="BW141">
            <v>0</v>
          </cell>
          <cell r="BX141">
            <v>0</v>
          </cell>
          <cell r="BY141">
            <v>0</v>
          </cell>
          <cell r="BZ141">
            <v>50000</v>
          </cell>
          <cell r="CA141">
            <v>10000</v>
          </cell>
          <cell r="CB141">
            <v>10000</v>
          </cell>
          <cell r="CC141">
            <v>15000</v>
          </cell>
          <cell r="CD141">
            <v>15000</v>
          </cell>
          <cell r="CE141" t="str">
            <v>(select)</v>
          </cell>
          <cell r="CF141">
            <v>0</v>
          </cell>
          <cell r="CG141">
            <v>0</v>
          </cell>
          <cell r="CH141">
            <v>0</v>
          </cell>
          <cell r="CI141">
            <v>0</v>
          </cell>
          <cell r="CJ141">
            <v>0</v>
          </cell>
          <cell r="CK141">
            <v>50000</v>
          </cell>
          <cell r="CL141">
            <v>0</v>
          </cell>
          <cell r="CM141">
            <v>10000</v>
          </cell>
          <cell r="CN141">
            <v>20000</v>
          </cell>
          <cell r="CO141">
            <v>20000</v>
          </cell>
          <cell r="CP141">
            <v>500000</v>
          </cell>
          <cell r="CQ141">
            <v>60000</v>
          </cell>
          <cell r="CR141">
            <v>120000</v>
          </cell>
          <cell r="CS141">
            <v>135000</v>
          </cell>
          <cell r="CT141">
            <v>185000</v>
          </cell>
          <cell r="CU141">
            <v>0</v>
          </cell>
          <cell r="CV141">
            <v>0</v>
          </cell>
          <cell r="CW141">
            <v>0</v>
          </cell>
          <cell r="CX141">
            <v>0</v>
          </cell>
          <cell r="CY141">
            <v>0</v>
          </cell>
          <cell r="CZ141" t="str">
            <v>(select)</v>
          </cell>
          <cell r="DA141">
            <v>0</v>
          </cell>
          <cell r="DB141">
            <v>0</v>
          </cell>
          <cell r="DC141">
            <v>0</v>
          </cell>
          <cell r="DD141">
            <v>0</v>
          </cell>
          <cell r="DE141">
            <v>0</v>
          </cell>
          <cell r="DF141" t="str">
            <v>(select)</v>
          </cell>
          <cell r="DG141">
            <v>0</v>
          </cell>
          <cell r="DH141">
            <v>0</v>
          </cell>
          <cell r="DI141">
            <v>0</v>
          </cell>
          <cell r="DJ141">
            <v>0</v>
          </cell>
          <cell r="DK141">
            <v>0</v>
          </cell>
          <cell r="DL141" t="str">
            <v>(select)</v>
          </cell>
          <cell r="DM141">
            <v>0</v>
          </cell>
          <cell r="DN141">
            <v>0</v>
          </cell>
          <cell r="DO141">
            <v>0</v>
          </cell>
          <cell r="DP141">
            <v>0</v>
          </cell>
          <cell r="DQ141">
            <v>0</v>
          </cell>
          <cell r="DR141" t="str">
            <v>Yes</v>
          </cell>
          <cell r="DS141">
            <v>0</v>
          </cell>
          <cell r="DT141">
            <v>0</v>
          </cell>
          <cell r="DU141">
            <v>0</v>
          </cell>
          <cell r="DV141">
            <v>0</v>
          </cell>
          <cell r="DW141">
            <v>0</v>
          </cell>
          <cell r="DX141" t="str">
            <v>Yes</v>
          </cell>
          <cell r="DY141">
            <v>1650000</v>
          </cell>
          <cell r="DZ141">
            <v>1250000</v>
          </cell>
          <cell r="EA141">
            <v>0</v>
          </cell>
          <cell r="EB141">
            <v>0</v>
          </cell>
          <cell r="EC141">
            <v>0</v>
          </cell>
          <cell r="ED141">
            <v>0</v>
          </cell>
          <cell r="EE141">
            <v>0</v>
          </cell>
          <cell r="EF141">
            <v>0</v>
          </cell>
          <cell r="EG141">
            <v>0</v>
          </cell>
          <cell r="EH141">
            <v>0</v>
          </cell>
          <cell r="EI141">
            <v>100000</v>
          </cell>
          <cell r="EJ141">
            <v>50000</v>
          </cell>
          <cell r="EK141">
            <v>0</v>
          </cell>
          <cell r="EL141">
            <v>0</v>
          </cell>
          <cell r="EM141">
            <v>0</v>
          </cell>
          <cell r="EN141" t="str">
            <v>Yes</v>
          </cell>
          <cell r="EO141">
            <v>0</v>
          </cell>
          <cell r="EP141">
            <v>0</v>
          </cell>
          <cell r="EQ141">
            <v>0</v>
          </cell>
          <cell r="ER141">
            <v>0</v>
          </cell>
          <cell r="ES141">
            <v>0</v>
          </cell>
          <cell r="ET141">
            <v>250000</v>
          </cell>
          <cell r="EU141">
            <v>200000</v>
          </cell>
          <cell r="EV141">
            <v>0</v>
          </cell>
          <cell r="EW141">
            <v>0</v>
          </cell>
          <cell r="EX141">
            <v>0</v>
          </cell>
          <cell r="EY141">
            <v>2000000</v>
          </cell>
          <cell r="EZ141">
            <v>1500000</v>
          </cell>
          <cell r="FA141">
            <v>18000000</v>
          </cell>
          <cell r="FB141">
            <v>0</v>
          </cell>
          <cell r="FC141">
            <v>0</v>
          </cell>
          <cell r="FD141">
            <v>0</v>
          </cell>
          <cell r="FE141">
            <v>0</v>
          </cell>
          <cell r="FF141">
            <v>0</v>
          </cell>
          <cell r="FG141">
            <v>0</v>
          </cell>
          <cell r="FH141">
            <v>0</v>
          </cell>
          <cell r="FI141">
            <v>1650000</v>
          </cell>
          <cell r="FJ141">
            <v>0</v>
          </cell>
          <cell r="FK141">
            <v>100000</v>
          </cell>
          <cell r="FL141">
            <v>0</v>
          </cell>
          <cell r="FM141">
            <v>250000</v>
          </cell>
          <cell r="FN141">
            <v>2000000</v>
          </cell>
          <cell r="FO141">
            <v>0</v>
          </cell>
          <cell r="FP141" t="str">
            <v>Estimate (possibility of variance &lt;25%)</v>
          </cell>
          <cell r="FQ141" t="str">
            <v>Multi-year budget includes commitment for the full consulting contract. Funding to be provided from Emerging Priorities</v>
          </cell>
          <cell r="FR141">
            <v>0</v>
          </cell>
          <cell r="FS141">
            <v>0</v>
          </cell>
          <cell r="FT141">
            <v>0</v>
          </cell>
          <cell r="FU141">
            <v>0</v>
          </cell>
          <cell r="FV141">
            <v>0</v>
          </cell>
          <cell r="FW141">
            <v>0</v>
          </cell>
          <cell r="FX141" t="str">
            <v>(select)</v>
          </cell>
          <cell r="FY141">
            <v>0</v>
          </cell>
          <cell r="FZ141">
            <v>0</v>
          </cell>
          <cell r="GA141">
            <v>0</v>
          </cell>
          <cell r="GB141">
            <v>0</v>
          </cell>
          <cell r="GC141">
            <v>0</v>
          </cell>
          <cell r="GD141">
            <v>0</v>
          </cell>
          <cell r="GE141" t="str">
            <v>(select)</v>
          </cell>
          <cell r="GF141">
            <v>0</v>
          </cell>
          <cell r="GG141">
            <v>0</v>
          </cell>
          <cell r="GH141">
            <v>0</v>
          </cell>
          <cell r="GI141">
            <v>0</v>
          </cell>
          <cell r="GJ141">
            <v>0</v>
          </cell>
          <cell r="GK141">
            <v>0</v>
          </cell>
          <cell r="GL141" t="str">
            <v>(select)</v>
          </cell>
          <cell r="GM141">
            <v>0</v>
          </cell>
          <cell r="GN141">
            <v>0</v>
          </cell>
          <cell r="GO141">
            <v>0</v>
          </cell>
          <cell r="GP141">
            <v>0</v>
          </cell>
          <cell r="GQ141">
            <v>0</v>
          </cell>
          <cell r="GR141">
            <v>0</v>
          </cell>
          <cell r="GS141" t="str">
            <v>(select)</v>
          </cell>
          <cell r="GT141">
            <v>0</v>
          </cell>
          <cell r="GU141">
            <v>0</v>
          </cell>
          <cell r="GV141">
            <v>0</v>
          </cell>
          <cell r="GW141">
            <v>0</v>
          </cell>
          <cell r="GX141">
            <v>0</v>
          </cell>
          <cell r="GY141">
            <v>0</v>
          </cell>
          <cell r="GZ141">
            <v>0</v>
          </cell>
          <cell r="HA141">
            <v>0</v>
          </cell>
          <cell r="HB141">
            <v>0</v>
          </cell>
          <cell r="HC141">
            <v>0</v>
          </cell>
          <cell r="HD141">
            <v>0</v>
          </cell>
          <cell r="HE141">
            <v>0</v>
          </cell>
          <cell r="HF141">
            <v>0</v>
          </cell>
          <cell r="HG141">
            <v>0</v>
          </cell>
          <cell r="HH141">
            <v>0</v>
          </cell>
          <cell r="HI141">
            <v>0</v>
          </cell>
          <cell r="HJ141">
            <v>0</v>
          </cell>
          <cell r="HK141">
            <v>0</v>
          </cell>
          <cell r="HL141" t="str">
            <v>Building Occupancy &amp; Mtce</v>
          </cell>
          <cell r="HM141">
            <v>0</v>
          </cell>
          <cell r="HN141">
            <v>0</v>
          </cell>
          <cell r="HO141">
            <v>0</v>
          </cell>
          <cell r="HP141">
            <v>0</v>
          </cell>
          <cell r="HQ141">
            <v>0</v>
          </cell>
          <cell r="HR141">
            <v>0</v>
          </cell>
          <cell r="HS141" t="str">
            <v>(select)</v>
          </cell>
          <cell r="HT141">
            <v>0</v>
          </cell>
          <cell r="HU141">
            <v>0</v>
          </cell>
          <cell r="HV141">
            <v>0</v>
          </cell>
          <cell r="HW141">
            <v>0</v>
          </cell>
          <cell r="HX141">
            <v>0</v>
          </cell>
          <cell r="HY141">
            <v>0</v>
          </cell>
          <cell r="HZ141" t="str">
            <v>(select)</v>
          </cell>
          <cell r="IA141">
            <v>0</v>
          </cell>
          <cell r="IB141">
            <v>0</v>
          </cell>
          <cell r="IC141">
            <v>0</v>
          </cell>
          <cell r="ID141">
            <v>0</v>
          </cell>
          <cell r="IE141">
            <v>0</v>
          </cell>
          <cell r="IF141">
            <v>0</v>
          </cell>
          <cell r="IG141" t="str">
            <v>(select)</v>
          </cell>
          <cell r="IH141">
            <v>0</v>
          </cell>
          <cell r="II141">
            <v>0</v>
          </cell>
          <cell r="IJ141">
            <v>0</v>
          </cell>
          <cell r="IK141">
            <v>0</v>
          </cell>
          <cell r="IL141">
            <v>0</v>
          </cell>
          <cell r="IM141">
            <v>0</v>
          </cell>
          <cell r="IN141">
            <v>0</v>
          </cell>
          <cell r="IO141">
            <v>0</v>
          </cell>
          <cell r="IP141">
            <v>0</v>
          </cell>
          <cell r="IQ141">
            <v>0</v>
          </cell>
          <cell r="IR141">
            <v>0</v>
          </cell>
          <cell r="IS141">
            <v>0</v>
          </cell>
          <cell r="IT141">
            <v>0</v>
          </cell>
          <cell r="IU141">
            <v>0</v>
          </cell>
          <cell r="IV141">
            <v>0</v>
          </cell>
          <cell r="IW141">
            <v>0</v>
          </cell>
          <cell r="IX141">
            <v>0</v>
          </cell>
          <cell r="IY141">
            <v>0</v>
          </cell>
          <cell r="IZ141" t="str">
            <v>No impact on Operating Budget</v>
          </cell>
          <cell r="JA141">
            <v>2000000</v>
          </cell>
          <cell r="JB141">
            <v>0</v>
          </cell>
          <cell r="JC141">
            <v>0</v>
          </cell>
          <cell r="JD141" t="str">
            <v xml:space="preserve">  (select)</v>
          </cell>
          <cell r="JE141">
            <v>0</v>
          </cell>
          <cell r="JF141" t="str">
            <v xml:space="preserve">  (select)</v>
          </cell>
          <cell r="JG141">
            <v>0</v>
          </cell>
          <cell r="JH141">
            <v>0</v>
          </cell>
          <cell r="JI141">
            <v>2000000</v>
          </cell>
          <cell r="JJ141">
            <v>0</v>
          </cell>
          <cell r="JK141">
            <v>0</v>
          </cell>
          <cell r="JL141">
            <v>2000000</v>
          </cell>
          <cell r="JM141">
            <v>0</v>
          </cell>
          <cell r="JN141">
            <v>0</v>
          </cell>
          <cell r="JO141">
            <v>0</v>
          </cell>
          <cell r="JP141">
            <v>0</v>
          </cell>
          <cell r="JQ141">
            <v>0</v>
          </cell>
          <cell r="JR141">
            <v>0</v>
          </cell>
          <cell r="JS141">
            <v>0</v>
          </cell>
          <cell r="JT141">
            <v>0</v>
          </cell>
          <cell r="JU141">
            <v>2000000</v>
          </cell>
          <cell r="JV141">
            <v>500000</v>
          </cell>
          <cell r="JW141">
            <v>0</v>
          </cell>
          <cell r="JX141">
            <v>0</v>
          </cell>
          <cell r="JY141">
            <v>0</v>
          </cell>
          <cell r="JZ141">
            <v>0</v>
          </cell>
          <cell r="KA141">
            <v>500000</v>
          </cell>
          <cell r="KB141">
            <v>0</v>
          </cell>
          <cell r="KC141">
            <v>0</v>
          </cell>
          <cell r="KD141">
            <v>500000</v>
          </cell>
          <cell r="KE141">
            <v>0</v>
          </cell>
          <cell r="KF141">
            <v>0</v>
          </cell>
          <cell r="KG141">
            <v>0</v>
          </cell>
          <cell r="KH141">
            <v>0</v>
          </cell>
          <cell r="KI141">
            <v>0</v>
          </cell>
          <cell r="KJ141">
            <v>0</v>
          </cell>
          <cell r="KK141">
            <v>0</v>
          </cell>
          <cell r="KL141">
            <v>0</v>
          </cell>
          <cell r="KM141">
            <v>500000</v>
          </cell>
          <cell r="KN141">
            <v>0</v>
          </cell>
          <cell r="KO141">
            <v>0</v>
          </cell>
          <cell r="KP141" t="str">
            <v>(select)</v>
          </cell>
          <cell r="KQ141">
            <v>0</v>
          </cell>
          <cell r="KR141" t="str">
            <v>(select)</v>
          </cell>
          <cell r="KS141">
            <v>0</v>
          </cell>
          <cell r="KT141" t="str">
            <v>Source of funds for Value Proposition (e.g. Capital Plan Program)</v>
          </cell>
          <cell r="KU141" t="str">
            <v>Provide applicable source of funds comments (e.g. which area specific DCL, which reserve etc).
 To be funded from Emerging Priorities</v>
          </cell>
          <cell r="KV141">
            <v>0</v>
          </cell>
          <cell r="KW141">
            <v>0</v>
          </cell>
          <cell r="KX141" t="str">
            <v>(select)</v>
          </cell>
          <cell r="KY141">
            <v>0</v>
          </cell>
          <cell r="KZ141" t="str">
            <v>(select)</v>
          </cell>
          <cell r="LA141">
            <v>0</v>
          </cell>
          <cell r="LB141" t="str">
            <v>(select)</v>
          </cell>
          <cell r="LC141" t="str">
            <v>Yes</v>
          </cell>
          <cell r="LD141" t="str">
            <v>Julia Morrison</v>
          </cell>
          <cell r="LE141">
            <v>42657</v>
          </cell>
          <cell r="LF141" t="str">
            <v>Yes</v>
          </cell>
          <cell r="LG141" t="str">
            <v>Bill Aujla</v>
          </cell>
          <cell r="LH141">
            <v>42657</v>
          </cell>
          <cell r="LM141">
            <v>2000000</v>
          </cell>
          <cell r="LN141">
            <v>0</v>
          </cell>
          <cell r="LO141">
            <v>0</v>
          </cell>
          <cell r="LP141">
            <v>0</v>
          </cell>
          <cell r="LQ141">
            <v>0</v>
          </cell>
          <cell r="LR141">
            <v>0</v>
          </cell>
          <cell r="LS141" t="str">
            <v>Marpole Community Center Redevelopment Planning</v>
          </cell>
          <cell r="LT141" t="str">
            <v>Marpole CC Re-development Planning</v>
          </cell>
          <cell r="LU141" t="str">
            <v>Marpole CC Re-development Planning</v>
          </cell>
          <cell r="LV141" t="b">
            <v>1</v>
          </cell>
          <cell r="LW141">
            <v>0</v>
          </cell>
          <cell r="LX141">
            <v>0</v>
          </cell>
          <cell r="LY141" t="str">
            <v>117</v>
          </cell>
        </row>
        <row r="142">
          <cell r="B142" t="str">
            <v>R34</v>
          </cell>
          <cell r="C142">
            <v>2017</v>
          </cell>
          <cell r="D142">
            <v>42653</v>
          </cell>
          <cell r="E142" t="str">
            <v>Real Estate &amp; Facilities Mgmt</v>
          </cell>
          <cell r="F142" t="str">
            <v>Community Services</v>
          </cell>
          <cell r="G142" t="str">
            <v>Michelle Schouls</v>
          </cell>
          <cell r="H142" t="str">
            <v>Project</v>
          </cell>
          <cell r="I142" t="str">
            <v>Capital</v>
          </cell>
          <cell r="J142" t="str">
            <v>Yes</v>
          </cell>
          <cell r="K142" t="str">
            <v>02. Childcare</v>
          </cell>
          <cell r="L142" t="str">
            <v>A. Daycare &amp; Preschool (0-4 Yrs)</v>
          </cell>
          <cell r="M142" t="str">
            <v xml:space="preserve">04. New </v>
          </cell>
          <cell r="N142" t="str">
            <v>Fleming Elementary School Child Care</v>
          </cell>
          <cell r="O142" t="str">
            <v>Yes</v>
          </cell>
          <cell r="P142" t="str">
            <v>January</v>
          </cell>
          <cell r="Q142">
            <v>2017</v>
          </cell>
          <cell r="R142" t="str">
            <v>December</v>
          </cell>
          <cell r="S142">
            <v>2018</v>
          </cell>
          <cell r="T142" t="str">
            <v>New asset/service</v>
          </cell>
          <cell r="U142" t="str">
            <v>Yes</v>
          </cell>
          <cell r="V142" t="str">
            <v>CNS-00035</v>
          </cell>
          <cell r="W142" t="str">
            <v>No</v>
          </cell>
          <cell r="X142" t="str">
            <v>(select)</v>
          </cell>
          <cell r="Y142" t="str">
            <v>No</v>
          </cell>
          <cell r="Z142" t="str">
            <v xml:space="preserve">Partnership project with Vancouver School Board to provide 69 childcare space for age 0 to 5 at the new Sir Sandford Fleming Elementary School site. Project delivered by Vancouver School Board with City oversight. $2 million was approved in 2016 for planning/design, additional funding is required to cover the  full project cost as construction is anticipated to start in 2017. Multi-year funding required for City commitments to VSB partnership agreement. </v>
          </cell>
          <cell r="AA142" t="str">
            <v>Detailed Design, permit applications, tender for construction and construction</v>
          </cell>
          <cell r="AB142" t="str">
            <v>Council approved in principle project budget of $6.5M and up to $8.5M for Fleming School Childcare. $2M was allocated in 2016, waiting for agreement with VSB to be signed. To request additional funding in 2017 to cover the full project cost and for funding commitment for construction contract managed by VSB. The project estimate is approximately $7.0M.
 This project is to be funded from the original $20M provided for Childcare in the 2015-18 Capital Plan.</v>
          </cell>
          <cell r="AC142" t="str">
            <v xml:space="preserve">Childcare facility </v>
          </cell>
          <cell r="AD142">
            <v>1</v>
          </cell>
          <cell r="AE142" t="str">
            <v>project</v>
          </cell>
          <cell r="AF142">
            <v>0</v>
          </cell>
          <cell r="AG142">
            <v>0</v>
          </cell>
          <cell r="AH142">
            <v>0</v>
          </cell>
          <cell r="AI142">
            <v>0</v>
          </cell>
          <cell r="AJ142">
            <v>0</v>
          </cell>
          <cell r="AK142">
            <v>0</v>
          </cell>
          <cell r="AL142">
            <v>0</v>
          </cell>
          <cell r="AM142">
            <v>0</v>
          </cell>
          <cell r="AN142">
            <v>0</v>
          </cell>
          <cell r="AO142">
            <v>0</v>
          </cell>
          <cell r="AP142">
            <v>0</v>
          </cell>
          <cell r="AQ142" t="str">
            <v>(select)</v>
          </cell>
          <cell r="AR142">
            <v>0</v>
          </cell>
          <cell r="AS142">
            <v>0</v>
          </cell>
          <cell r="AT142">
            <v>0</v>
          </cell>
          <cell r="AU142">
            <v>0</v>
          </cell>
          <cell r="AV142">
            <v>0</v>
          </cell>
          <cell r="AW142" t="str">
            <v>(select)</v>
          </cell>
          <cell r="AX142">
            <v>0</v>
          </cell>
          <cell r="AY142">
            <v>0</v>
          </cell>
          <cell r="AZ142">
            <v>0</v>
          </cell>
          <cell r="BA142">
            <v>0</v>
          </cell>
          <cell r="BB142">
            <v>0</v>
          </cell>
          <cell r="BC142" t="str">
            <v>(select)</v>
          </cell>
          <cell r="BD142">
            <v>0</v>
          </cell>
          <cell r="BE142">
            <v>0</v>
          </cell>
          <cell r="BF142">
            <v>0</v>
          </cell>
          <cell r="BG142">
            <v>0</v>
          </cell>
          <cell r="BH142">
            <v>0</v>
          </cell>
          <cell r="BI142" t="str">
            <v>Yes</v>
          </cell>
          <cell r="BJ142">
            <v>1300000</v>
          </cell>
          <cell r="BK142">
            <v>0</v>
          </cell>
          <cell r="BL142">
            <v>400000</v>
          </cell>
          <cell r="BM142">
            <v>400000</v>
          </cell>
          <cell r="BN142">
            <v>500000</v>
          </cell>
          <cell r="BO142" t="str">
            <v>(select)</v>
          </cell>
          <cell r="BP142">
            <v>0</v>
          </cell>
          <cell r="BQ142">
            <v>0</v>
          </cell>
          <cell r="BR142">
            <v>0</v>
          </cell>
          <cell r="BS142">
            <v>0</v>
          </cell>
          <cell r="BT142">
            <v>0</v>
          </cell>
          <cell r="BU142">
            <v>0</v>
          </cell>
          <cell r="BV142">
            <v>0</v>
          </cell>
          <cell r="BW142">
            <v>0</v>
          </cell>
          <cell r="BX142">
            <v>0</v>
          </cell>
          <cell r="BY142">
            <v>0</v>
          </cell>
          <cell r="BZ142">
            <v>50000</v>
          </cell>
          <cell r="CA142">
            <v>0</v>
          </cell>
          <cell r="CB142">
            <v>10000</v>
          </cell>
          <cell r="CC142">
            <v>20000</v>
          </cell>
          <cell r="CD142">
            <v>20000</v>
          </cell>
          <cell r="CE142" t="str">
            <v>(select)</v>
          </cell>
          <cell r="CF142">
            <v>0</v>
          </cell>
          <cell r="CG142">
            <v>0</v>
          </cell>
          <cell r="CH142">
            <v>0</v>
          </cell>
          <cell r="CI142">
            <v>0</v>
          </cell>
          <cell r="CJ142">
            <v>0</v>
          </cell>
          <cell r="CK142">
            <v>150000</v>
          </cell>
          <cell r="CL142">
            <v>0</v>
          </cell>
          <cell r="CM142">
            <v>50000</v>
          </cell>
          <cell r="CN142">
            <v>50000</v>
          </cell>
          <cell r="CO142">
            <v>50000</v>
          </cell>
          <cell r="CP142">
            <v>1500000</v>
          </cell>
          <cell r="CQ142">
            <v>0</v>
          </cell>
          <cell r="CR142">
            <v>460000</v>
          </cell>
          <cell r="CS142">
            <v>470000</v>
          </cell>
          <cell r="CT142">
            <v>570000</v>
          </cell>
          <cell r="CU142">
            <v>0</v>
          </cell>
          <cell r="CV142">
            <v>0</v>
          </cell>
          <cell r="CW142">
            <v>0</v>
          </cell>
          <cell r="CX142">
            <v>0</v>
          </cell>
          <cell r="CY142">
            <v>0</v>
          </cell>
          <cell r="CZ142" t="str">
            <v>(select)</v>
          </cell>
          <cell r="DA142">
            <v>0</v>
          </cell>
          <cell r="DB142">
            <v>0</v>
          </cell>
          <cell r="DC142">
            <v>0</v>
          </cell>
          <cell r="DD142">
            <v>0</v>
          </cell>
          <cell r="DE142">
            <v>0</v>
          </cell>
          <cell r="DF142" t="str">
            <v>(select)</v>
          </cell>
          <cell r="DG142">
            <v>0</v>
          </cell>
          <cell r="DH142">
            <v>0</v>
          </cell>
          <cell r="DI142">
            <v>0</v>
          </cell>
          <cell r="DJ142">
            <v>0</v>
          </cell>
          <cell r="DK142">
            <v>0</v>
          </cell>
          <cell r="DL142" t="str">
            <v>(select)</v>
          </cell>
          <cell r="DM142">
            <v>0</v>
          </cell>
          <cell r="DN142">
            <v>0</v>
          </cell>
          <cell r="DO142">
            <v>0</v>
          </cell>
          <cell r="DP142">
            <v>0</v>
          </cell>
          <cell r="DQ142">
            <v>0</v>
          </cell>
          <cell r="DR142" t="str">
            <v>Yes</v>
          </cell>
          <cell r="DS142">
            <v>4500000</v>
          </cell>
          <cell r="DT142">
            <v>3200000</v>
          </cell>
          <cell r="DU142">
            <v>0</v>
          </cell>
          <cell r="DV142">
            <v>0</v>
          </cell>
          <cell r="DW142">
            <v>0</v>
          </cell>
          <cell r="DX142" t="str">
            <v>(select)</v>
          </cell>
          <cell r="DY142">
            <v>0</v>
          </cell>
          <cell r="DZ142">
            <v>0</v>
          </cell>
          <cell r="EA142">
            <v>0</v>
          </cell>
          <cell r="EB142">
            <v>0</v>
          </cell>
          <cell r="EC142">
            <v>0</v>
          </cell>
          <cell r="ED142">
            <v>0</v>
          </cell>
          <cell r="EE142">
            <v>0</v>
          </cell>
          <cell r="EF142">
            <v>0</v>
          </cell>
          <cell r="EG142">
            <v>0</v>
          </cell>
          <cell r="EH142">
            <v>0</v>
          </cell>
          <cell r="EI142">
            <v>100000</v>
          </cell>
          <cell r="EJ142">
            <v>50000</v>
          </cell>
          <cell r="EK142">
            <v>0</v>
          </cell>
          <cell r="EL142">
            <v>0</v>
          </cell>
          <cell r="EM142">
            <v>0</v>
          </cell>
          <cell r="EN142" t="str">
            <v>(select)</v>
          </cell>
          <cell r="EO142">
            <v>0</v>
          </cell>
          <cell r="EP142">
            <v>0</v>
          </cell>
          <cell r="EQ142">
            <v>0</v>
          </cell>
          <cell r="ER142">
            <v>0</v>
          </cell>
          <cell r="ES142">
            <v>0</v>
          </cell>
          <cell r="ET142">
            <v>400000</v>
          </cell>
          <cell r="EU142">
            <v>250000</v>
          </cell>
          <cell r="EV142">
            <v>0</v>
          </cell>
          <cell r="EW142">
            <v>0</v>
          </cell>
          <cell r="EX142">
            <v>0</v>
          </cell>
          <cell r="EY142">
            <v>5000000</v>
          </cell>
          <cell r="EZ142">
            <v>3500000</v>
          </cell>
          <cell r="FA142">
            <v>0</v>
          </cell>
          <cell r="FB142">
            <v>0</v>
          </cell>
          <cell r="FC142">
            <v>0</v>
          </cell>
          <cell r="FD142">
            <v>0</v>
          </cell>
          <cell r="FE142">
            <v>0</v>
          </cell>
          <cell r="FF142">
            <v>0</v>
          </cell>
          <cell r="FG142">
            <v>0</v>
          </cell>
          <cell r="FH142">
            <v>4500000</v>
          </cell>
          <cell r="FI142">
            <v>0</v>
          </cell>
          <cell r="FJ142">
            <v>0</v>
          </cell>
          <cell r="FK142">
            <v>100000</v>
          </cell>
          <cell r="FL142">
            <v>0</v>
          </cell>
          <cell r="FM142">
            <v>400000</v>
          </cell>
          <cell r="FN142">
            <v>5000000</v>
          </cell>
          <cell r="FO142">
            <v>1550000</v>
          </cell>
          <cell r="FP142" t="str">
            <v>Estimate (possibility of variance &lt;25%)</v>
          </cell>
          <cell r="FQ142" t="str">
            <v>Has about $1.5M carry forward from 2016 . Need multi-year project budget for funding commitment for construction contract.</v>
          </cell>
          <cell r="FR142">
            <v>0</v>
          </cell>
          <cell r="FS142">
            <v>0</v>
          </cell>
          <cell r="FT142">
            <v>0</v>
          </cell>
          <cell r="FU142">
            <v>0</v>
          </cell>
          <cell r="FV142">
            <v>0</v>
          </cell>
          <cell r="FW142">
            <v>0</v>
          </cell>
          <cell r="FX142" t="str">
            <v>(select)</v>
          </cell>
          <cell r="FY142">
            <v>0</v>
          </cell>
          <cell r="FZ142">
            <v>0</v>
          </cell>
          <cell r="GA142">
            <v>0</v>
          </cell>
          <cell r="GB142">
            <v>0</v>
          </cell>
          <cell r="GC142">
            <v>0</v>
          </cell>
          <cell r="GD142">
            <v>0</v>
          </cell>
          <cell r="GE142" t="str">
            <v>(select)</v>
          </cell>
          <cell r="GF142">
            <v>0</v>
          </cell>
          <cell r="GG142">
            <v>0</v>
          </cell>
          <cell r="GH142">
            <v>0</v>
          </cell>
          <cell r="GI142">
            <v>0</v>
          </cell>
          <cell r="GJ142">
            <v>0</v>
          </cell>
          <cell r="GK142">
            <v>0</v>
          </cell>
          <cell r="GL142" t="str">
            <v>(select)</v>
          </cell>
          <cell r="GM142">
            <v>0</v>
          </cell>
          <cell r="GN142">
            <v>0</v>
          </cell>
          <cell r="GO142">
            <v>0</v>
          </cell>
          <cell r="GP142">
            <v>0</v>
          </cell>
          <cell r="GQ142">
            <v>0</v>
          </cell>
          <cell r="GR142">
            <v>0</v>
          </cell>
          <cell r="GS142" t="str">
            <v>(select)</v>
          </cell>
          <cell r="GT142">
            <v>0</v>
          </cell>
          <cell r="GU142">
            <v>0</v>
          </cell>
          <cell r="GV142">
            <v>0</v>
          </cell>
          <cell r="GW142">
            <v>0</v>
          </cell>
          <cell r="GX142">
            <v>0</v>
          </cell>
          <cell r="GY142">
            <v>0</v>
          </cell>
          <cell r="GZ142">
            <v>0</v>
          </cell>
          <cell r="HA142">
            <v>0</v>
          </cell>
          <cell r="HB142">
            <v>0</v>
          </cell>
          <cell r="HC142">
            <v>0</v>
          </cell>
          <cell r="HD142">
            <v>0</v>
          </cell>
          <cell r="HE142">
            <v>0</v>
          </cell>
          <cell r="HF142">
            <v>0</v>
          </cell>
          <cell r="HG142">
            <v>0</v>
          </cell>
          <cell r="HH142">
            <v>0</v>
          </cell>
          <cell r="HI142">
            <v>0</v>
          </cell>
          <cell r="HJ142">
            <v>0</v>
          </cell>
          <cell r="HK142">
            <v>0</v>
          </cell>
          <cell r="HL142" t="str">
            <v>Building Occupancy &amp; Mtce</v>
          </cell>
          <cell r="HM142">
            <v>0</v>
          </cell>
          <cell r="HN142">
            <v>0</v>
          </cell>
          <cell r="HO142">
            <v>63600</v>
          </cell>
          <cell r="HP142">
            <v>0</v>
          </cell>
          <cell r="HQ142">
            <v>0</v>
          </cell>
          <cell r="HR142">
            <v>63600</v>
          </cell>
          <cell r="HS142" t="str">
            <v>(select)</v>
          </cell>
          <cell r="HT142">
            <v>0</v>
          </cell>
          <cell r="HU142">
            <v>0</v>
          </cell>
          <cell r="HV142">
            <v>0</v>
          </cell>
          <cell r="HW142">
            <v>0</v>
          </cell>
          <cell r="HX142">
            <v>0</v>
          </cell>
          <cell r="HY142">
            <v>0</v>
          </cell>
          <cell r="HZ142" t="str">
            <v>(select)</v>
          </cell>
          <cell r="IA142">
            <v>0</v>
          </cell>
          <cell r="IB142">
            <v>0</v>
          </cell>
          <cell r="IC142">
            <v>0</v>
          </cell>
          <cell r="ID142">
            <v>0</v>
          </cell>
          <cell r="IE142">
            <v>0</v>
          </cell>
          <cell r="IF142">
            <v>0</v>
          </cell>
          <cell r="IG142" t="str">
            <v>(select)</v>
          </cell>
          <cell r="IH142">
            <v>0</v>
          </cell>
          <cell r="II142">
            <v>0</v>
          </cell>
          <cell r="IJ142">
            <v>0</v>
          </cell>
          <cell r="IK142">
            <v>0</v>
          </cell>
          <cell r="IL142">
            <v>0</v>
          </cell>
          <cell r="IM142">
            <v>0</v>
          </cell>
          <cell r="IN142">
            <v>0</v>
          </cell>
          <cell r="IO142">
            <v>0</v>
          </cell>
          <cell r="IP142">
            <v>63600</v>
          </cell>
          <cell r="IQ142">
            <v>0</v>
          </cell>
          <cell r="IR142">
            <v>0</v>
          </cell>
          <cell r="IS142">
            <v>63600</v>
          </cell>
          <cell r="IT142">
            <v>0</v>
          </cell>
          <cell r="IU142">
            <v>0</v>
          </cell>
          <cell r="IV142">
            <v>-63600</v>
          </cell>
          <cell r="IW142">
            <v>0</v>
          </cell>
          <cell r="IX142">
            <v>0</v>
          </cell>
          <cell r="IY142">
            <v>-63600</v>
          </cell>
          <cell r="IZ142" t="str">
            <v xml:space="preserve">~approximately $6/sq ft/annum for the 10,600 sq ft facility = $63,600
</v>
          </cell>
          <cell r="JA142">
            <v>5000000</v>
          </cell>
          <cell r="JB142" t="str">
            <v xml:space="preserve">  Provincial Government</v>
          </cell>
          <cell r="JC142">
            <v>500000</v>
          </cell>
          <cell r="JD142" t="str">
            <v xml:space="preserve">  (select)</v>
          </cell>
          <cell r="JE142">
            <v>0</v>
          </cell>
          <cell r="JF142" t="str">
            <v xml:space="preserve">  (select)</v>
          </cell>
          <cell r="JG142">
            <v>0</v>
          </cell>
          <cell r="JH142">
            <v>500000</v>
          </cell>
          <cell r="JI142">
            <v>4500000</v>
          </cell>
          <cell r="JJ142">
            <v>0</v>
          </cell>
          <cell r="JK142">
            <v>0</v>
          </cell>
          <cell r="JL142">
            <v>0</v>
          </cell>
          <cell r="JM142">
            <v>0</v>
          </cell>
          <cell r="JN142">
            <v>0</v>
          </cell>
          <cell r="JO142">
            <v>0</v>
          </cell>
          <cell r="JP142">
            <v>0</v>
          </cell>
          <cell r="JQ142">
            <v>0</v>
          </cell>
          <cell r="JR142">
            <v>0</v>
          </cell>
          <cell r="JS142">
            <v>4500000</v>
          </cell>
          <cell r="JT142">
            <v>0</v>
          </cell>
          <cell r="JU142">
            <v>4500000</v>
          </cell>
          <cell r="JV142">
            <v>1500000</v>
          </cell>
          <cell r="JW142">
            <v>500000</v>
          </cell>
          <cell r="JX142">
            <v>0</v>
          </cell>
          <cell r="JY142">
            <v>0</v>
          </cell>
          <cell r="JZ142">
            <v>500000</v>
          </cell>
          <cell r="KA142">
            <v>1000000</v>
          </cell>
          <cell r="KB142">
            <v>0</v>
          </cell>
          <cell r="KC142">
            <v>0</v>
          </cell>
          <cell r="KD142">
            <v>0</v>
          </cell>
          <cell r="KE142">
            <v>0</v>
          </cell>
          <cell r="KF142">
            <v>0</v>
          </cell>
          <cell r="KG142">
            <v>0</v>
          </cell>
          <cell r="KH142">
            <v>0</v>
          </cell>
          <cell r="KI142">
            <v>0</v>
          </cell>
          <cell r="KJ142">
            <v>0</v>
          </cell>
          <cell r="KK142">
            <v>1000000</v>
          </cell>
          <cell r="KL142">
            <v>0</v>
          </cell>
          <cell r="KM142">
            <v>1000000</v>
          </cell>
          <cell r="KN142">
            <v>0</v>
          </cell>
          <cell r="KO142">
            <v>0</v>
          </cell>
          <cell r="KP142" t="str">
            <v>(select)</v>
          </cell>
          <cell r="KQ142">
            <v>0</v>
          </cell>
          <cell r="KR142" t="str">
            <v>(select)</v>
          </cell>
          <cell r="KS142">
            <v>0</v>
          </cell>
          <cell r="KT142" t="str">
            <v>Source of funds for Value Proposition (e.g. Capital Plan Program)</v>
          </cell>
          <cell r="KU142">
            <v>0</v>
          </cell>
          <cell r="KV142" t="str">
            <v>CNS-00032</v>
          </cell>
          <cell r="KW142">
            <v>4500000</v>
          </cell>
          <cell r="KX142" t="str">
            <v>DCL (City Wide)</v>
          </cell>
          <cell r="KY142">
            <v>0</v>
          </cell>
          <cell r="KZ142" t="str">
            <v>(select)</v>
          </cell>
          <cell r="LA142">
            <v>0</v>
          </cell>
          <cell r="LB142" t="str">
            <v>(select)</v>
          </cell>
          <cell r="LC142" t="str">
            <v>Yes</v>
          </cell>
          <cell r="LD142" t="str">
            <v>Julia Morrison</v>
          </cell>
          <cell r="LE142">
            <v>42657</v>
          </cell>
          <cell r="LF142" t="str">
            <v>Yes</v>
          </cell>
          <cell r="LG142" t="str">
            <v>Bill Aujla</v>
          </cell>
          <cell r="LH142">
            <v>42657</v>
          </cell>
          <cell r="LM142">
            <v>0</v>
          </cell>
          <cell r="LN142">
            <v>0</v>
          </cell>
          <cell r="LO142">
            <v>0</v>
          </cell>
          <cell r="LP142">
            <v>500000</v>
          </cell>
          <cell r="LQ142">
            <v>0</v>
          </cell>
          <cell r="LR142">
            <v>0</v>
          </cell>
          <cell r="LS142" t="str">
            <v>Sir Sandford Fleming Elementary School Child Care (Vancouver School Board partnership project)</v>
          </cell>
          <cell r="LT142" t="str">
            <v>Fleming Elementary School Child Care</v>
          </cell>
          <cell r="LU142" t="str">
            <v>Fleming Elementary School Child Care</v>
          </cell>
          <cell r="LV142" t="b">
            <v>1</v>
          </cell>
          <cell r="LW142">
            <v>0</v>
          </cell>
          <cell r="LX142">
            <v>0</v>
          </cell>
          <cell r="LY142" t="str">
            <v>24</v>
          </cell>
        </row>
        <row r="143">
          <cell r="B143" t="str">
            <v>R37</v>
          </cell>
          <cell r="C143">
            <v>2017</v>
          </cell>
          <cell r="D143">
            <v>42653</v>
          </cell>
          <cell r="E143" t="str">
            <v>Real Estate &amp; Facilities Mgmt</v>
          </cell>
          <cell r="F143" t="str">
            <v>Community Services</v>
          </cell>
          <cell r="G143" t="str">
            <v>Michelle Schouls</v>
          </cell>
          <cell r="H143" t="str">
            <v>Project</v>
          </cell>
          <cell r="I143" t="str">
            <v>Capital</v>
          </cell>
          <cell r="J143" t="str">
            <v>Yes</v>
          </cell>
          <cell r="K143" t="str">
            <v>02. Childcare</v>
          </cell>
          <cell r="L143" t="str">
            <v>A. Daycare &amp; Preschool (0-4 Yrs)</v>
          </cell>
          <cell r="M143" t="str">
            <v xml:space="preserve">04. New </v>
          </cell>
          <cell r="N143" t="str">
            <v>Childcare at Water Street Parkade</v>
          </cell>
          <cell r="O143" t="str">
            <v>Yes</v>
          </cell>
          <cell r="P143" t="str">
            <v>January</v>
          </cell>
          <cell r="Q143">
            <v>2017</v>
          </cell>
          <cell r="R143" t="str">
            <v>December</v>
          </cell>
          <cell r="S143">
            <v>2018</v>
          </cell>
          <cell r="T143" t="str">
            <v>New asset/service</v>
          </cell>
          <cell r="U143" t="str">
            <v>No</v>
          </cell>
          <cell r="V143">
            <v>0</v>
          </cell>
          <cell r="W143" t="str">
            <v>No</v>
          </cell>
          <cell r="X143" t="str">
            <v>(select)</v>
          </cell>
          <cell r="Y143" t="str">
            <v>No</v>
          </cell>
          <cell r="Z143" t="str">
            <v>To create new childcare spaces at the rooftop level of Water Street Parkade to help serve the downtown central business district and downtown east side. The new facility will provide 37 new spaces : 12 for infants and toddlers and 25 for children aged three to five years old. Multi year project budget needed for construction contract commitments.</v>
          </cell>
          <cell r="AA143" t="str">
            <v xml:space="preserve">RFP for design consulting
Detail design
Tender for construction
Construction
</v>
          </cell>
          <cell r="AB143" t="str">
            <v xml:space="preserve">Childcare 0-4 program has $40M added to the 2015-18 Capital Plan and this is one of the projects to be funded from the Plan (subject to available DCL/CAC funding source). Estimate project cost $4.8M (has $0.5M grant from the Province), tight development timeline as CoV is committed to complete project by end of 2018. Previous potential CAC from various developments are waiting for enactment, may have to find other cash CAC (tbd)
</v>
          </cell>
          <cell r="AC143" t="str">
            <v>renovation</v>
          </cell>
          <cell r="AD143">
            <v>1</v>
          </cell>
          <cell r="AE143" t="str">
            <v>project</v>
          </cell>
          <cell r="AF143">
            <v>0</v>
          </cell>
          <cell r="AG143">
            <v>0</v>
          </cell>
          <cell r="AH143">
            <v>0</v>
          </cell>
          <cell r="AI143">
            <v>0</v>
          </cell>
          <cell r="AJ143">
            <v>0</v>
          </cell>
          <cell r="AK143">
            <v>0</v>
          </cell>
          <cell r="AL143">
            <v>0</v>
          </cell>
          <cell r="AM143">
            <v>0</v>
          </cell>
          <cell r="AN143">
            <v>0</v>
          </cell>
          <cell r="AO143">
            <v>0</v>
          </cell>
          <cell r="AP143">
            <v>0</v>
          </cell>
          <cell r="AQ143" t="str">
            <v>(select)</v>
          </cell>
          <cell r="AR143">
            <v>0</v>
          </cell>
          <cell r="AS143">
            <v>0</v>
          </cell>
          <cell r="AT143">
            <v>0</v>
          </cell>
          <cell r="AU143">
            <v>0</v>
          </cell>
          <cell r="AV143">
            <v>0</v>
          </cell>
          <cell r="AW143" t="str">
            <v>(select)</v>
          </cell>
          <cell r="AX143">
            <v>0</v>
          </cell>
          <cell r="AY143">
            <v>0</v>
          </cell>
          <cell r="AZ143">
            <v>0</v>
          </cell>
          <cell r="BA143">
            <v>0</v>
          </cell>
          <cell r="BB143">
            <v>0</v>
          </cell>
          <cell r="BC143" t="str">
            <v>(select)</v>
          </cell>
          <cell r="BD143">
            <v>0</v>
          </cell>
          <cell r="BE143">
            <v>0</v>
          </cell>
          <cell r="BF143">
            <v>0</v>
          </cell>
          <cell r="BG143">
            <v>0</v>
          </cell>
          <cell r="BH143">
            <v>0</v>
          </cell>
          <cell r="BI143" t="str">
            <v>Yes</v>
          </cell>
          <cell r="BJ143">
            <v>800000</v>
          </cell>
          <cell r="BK143">
            <v>0</v>
          </cell>
          <cell r="BL143">
            <v>0</v>
          </cell>
          <cell r="BM143">
            <v>300000</v>
          </cell>
          <cell r="BN143">
            <v>500000</v>
          </cell>
          <cell r="BO143" t="str">
            <v>Yes</v>
          </cell>
          <cell r="BP143">
            <v>150000</v>
          </cell>
          <cell r="BQ143">
            <v>25000</v>
          </cell>
          <cell r="BR143">
            <v>50000</v>
          </cell>
          <cell r="BS143">
            <v>50000</v>
          </cell>
          <cell r="BT143">
            <v>25000</v>
          </cell>
          <cell r="BU143">
            <v>0</v>
          </cell>
          <cell r="BV143">
            <v>0</v>
          </cell>
          <cell r="BW143">
            <v>0</v>
          </cell>
          <cell r="BX143">
            <v>0</v>
          </cell>
          <cell r="BY143">
            <v>0</v>
          </cell>
          <cell r="BZ143">
            <v>100000</v>
          </cell>
          <cell r="CA143">
            <v>25000</v>
          </cell>
          <cell r="CB143">
            <v>25000</v>
          </cell>
          <cell r="CC143">
            <v>25000</v>
          </cell>
          <cell r="CD143">
            <v>25000</v>
          </cell>
          <cell r="CE143" t="str">
            <v>(select)</v>
          </cell>
          <cell r="CF143">
            <v>0</v>
          </cell>
          <cell r="CG143">
            <v>0</v>
          </cell>
          <cell r="CH143">
            <v>0</v>
          </cell>
          <cell r="CI143">
            <v>0</v>
          </cell>
          <cell r="CJ143">
            <v>0</v>
          </cell>
          <cell r="CK143">
            <v>150000</v>
          </cell>
          <cell r="CL143">
            <v>0</v>
          </cell>
          <cell r="CM143">
            <v>50000</v>
          </cell>
          <cell r="CN143">
            <v>50000</v>
          </cell>
          <cell r="CO143">
            <v>50000</v>
          </cell>
          <cell r="CP143">
            <v>1200000</v>
          </cell>
          <cell r="CQ143">
            <v>50000</v>
          </cell>
          <cell r="CR143">
            <v>125000</v>
          </cell>
          <cell r="CS143">
            <v>425000</v>
          </cell>
          <cell r="CT143">
            <v>600000</v>
          </cell>
          <cell r="CU143">
            <v>0</v>
          </cell>
          <cell r="CV143">
            <v>0</v>
          </cell>
          <cell r="CW143">
            <v>0</v>
          </cell>
          <cell r="CX143">
            <v>0</v>
          </cell>
          <cell r="CY143">
            <v>0</v>
          </cell>
          <cell r="CZ143" t="str">
            <v>(select)</v>
          </cell>
          <cell r="DA143">
            <v>0</v>
          </cell>
          <cell r="DB143">
            <v>0</v>
          </cell>
          <cell r="DC143">
            <v>0</v>
          </cell>
          <cell r="DD143">
            <v>0</v>
          </cell>
          <cell r="DE143">
            <v>0</v>
          </cell>
          <cell r="DF143" t="str">
            <v>(select)</v>
          </cell>
          <cell r="DG143">
            <v>0</v>
          </cell>
          <cell r="DH143">
            <v>0</v>
          </cell>
          <cell r="DI143">
            <v>0</v>
          </cell>
          <cell r="DJ143">
            <v>0</v>
          </cell>
          <cell r="DK143">
            <v>0</v>
          </cell>
          <cell r="DL143" t="str">
            <v>(select)</v>
          </cell>
          <cell r="DM143">
            <v>0</v>
          </cell>
          <cell r="DN143">
            <v>0</v>
          </cell>
          <cell r="DO143">
            <v>0</v>
          </cell>
          <cell r="DP143">
            <v>0</v>
          </cell>
          <cell r="DQ143">
            <v>0</v>
          </cell>
          <cell r="DR143" t="str">
            <v>Yes</v>
          </cell>
          <cell r="DS143">
            <v>3500000</v>
          </cell>
          <cell r="DT143">
            <v>2700000</v>
          </cell>
          <cell r="DU143">
            <v>0</v>
          </cell>
          <cell r="DV143">
            <v>0</v>
          </cell>
          <cell r="DW143">
            <v>0</v>
          </cell>
          <cell r="DX143" t="str">
            <v>Yes</v>
          </cell>
          <cell r="DY143">
            <v>300000</v>
          </cell>
          <cell r="DZ143">
            <v>150000</v>
          </cell>
          <cell r="EA143">
            <v>0</v>
          </cell>
          <cell r="EB143">
            <v>0</v>
          </cell>
          <cell r="EC143">
            <v>0</v>
          </cell>
          <cell r="ED143">
            <v>0</v>
          </cell>
          <cell r="EE143">
            <v>0</v>
          </cell>
          <cell r="EF143">
            <v>0</v>
          </cell>
          <cell r="EG143">
            <v>0</v>
          </cell>
          <cell r="EH143">
            <v>0</v>
          </cell>
          <cell r="EI143">
            <v>300000</v>
          </cell>
          <cell r="EJ143">
            <v>200000</v>
          </cell>
          <cell r="EK143">
            <v>0</v>
          </cell>
          <cell r="EL143">
            <v>0</v>
          </cell>
          <cell r="EM143">
            <v>0</v>
          </cell>
          <cell r="EN143" t="str">
            <v>Yes</v>
          </cell>
          <cell r="EO143">
            <v>0</v>
          </cell>
          <cell r="EP143">
            <v>0</v>
          </cell>
          <cell r="EQ143">
            <v>0</v>
          </cell>
          <cell r="ER143">
            <v>0</v>
          </cell>
          <cell r="ES143">
            <v>0</v>
          </cell>
          <cell r="ET143">
            <v>400000</v>
          </cell>
          <cell r="EU143">
            <v>250000</v>
          </cell>
          <cell r="EV143">
            <v>0</v>
          </cell>
          <cell r="EW143">
            <v>0</v>
          </cell>
          <cell r="EX143">
            <v>0</v>
          </cell>
          <cell r="EY143">
            <v>4500000</v>
          </cell>
          <cell r="EZ143">
            <v>3300000</v>
          </cell>
          <cell r="FA143">
            <v>0</v>
          </cell>
          <cell r="FB143">
            <v>0</v>
          </cell>
          <cell r="FC143">
            <v>0</v>
          </cell>
          <cell r="FD143">
            <v>0</v>
          </cell>
          <cell r="FE143">
            <v>0</v>
          </cell>
          <cell r="FF143">
            <v>0</v>
          </cell>
          <cell r="FG143">
            <v>0</v>
          </cell>
          <cell r="FH143">
            <v>3500000</v>
          </cell>
          <cell r="FI143">
            <v>300000</v>
          </cell>
          <cell r="FJ143">
            <v>0</v>
          </cell>
          <cell r="FK143">
            <v>300000</v>
          </cell>
          <cell r="FL143">
            <v>0</v>
          </cell>
          <cell r="FM143">
            <v>400000</v>
          </cell>
          <cell r="FN143">
            <v>4500000</v>
          </cell>
          <cell r="FO143">
            <v>0</v>
          </cell>
          <cell r="FP143" t="str">
            <v>Estimate (possibility of variance &lt;25%)</v>
          </cell>
          <cell r="FQ143" t="str">
            <v>Has $0.3M under the general program for planning and conceptual design. Requested additional $4.5M multi-year budget that includes commitment for the construction contract. To be funded from the $40M added to childcare program (after mid term review of the 2015-18 Capital Plan)</v>
          </cell>
          <cell r="FR143">
            <v>0</v>
          </cell>
          <cell r="FS143">
            <v>0</v>
          </cell>
          <cell r="FT143">
            <v>0</v>
          </cell>
          <cell r="FU143">
            <v>0</v>
          </cell>
          <cell r="FV143">
            <v>0</v>
          </cell>
          <cell r="FW143">
            <v>0</v>
          </cell>
          <cell r="FX143" t="str">
            <v>(select)</v>
          </cell>
          <cell r="FY143">
            <v>0</v>
          </cell>
          <cell r="FZ143">
            <v>0</v>
          </cell>
          <cell r="GA143">
            <v>0</v>
          </cell>
          <cell r="GB143">
            <v>0</v>
          </cell>
          <cell r="GC143">
            <v>0</v>
          </cell>
          <cell r="GD143">
            <v>0</v>
          </cell>
          <cell r="GE143" t="str">
            <v>(select)</v>
          </cell>
          <cell r="GF143">
            <v>0</v>
          </cell>
          <cell r="GG143">
            <v>0</v>
          </cell>
          <cell r="GH143">
            <v>0</v>
          </cell>
          <cell r="GI143">
            <v>0</v>
          </cell>
          <cell r="GJ143">
            <v>0</v>
          </cell>
          <cell r="GK143">
            <v>0</v>
          </cell>
          <cell r="GL143" t="str">
            <v>(select)</v>
          </cell>
          <cell r="GM143">
            <v>0</v>
          </cell>
          <cell r="GN143">
            <v>0</v>
          </cell>
          <cell r="GO143">
            <v>0</v>
          </cell>
          <cell r="GP143">
            <v>0</v>
          </cell>
          <cell r="GQ143">
            <v>0</v>
          </cell>
          <cell r="GR143">
            <v>0</v>
          </cell>
          <cell r="GS143" t="str">
            <v>(select)</v>
          </cell>
          <cell r="GT143">
            <v>0</v>
          </cell>
          <cell r="GU143">
            <v>0</v>
          </cell>
          <cell r="GV143">
            <v>0</v>
          </cell>
          <cell r="GW143">
            <v>0</v>
          </cell>
          <cell r="GX143">
            <v>0</v>
          </cell>
          <cell r="GY143">
            <v>0</v>
          </cell>
          <cell r="GZ143">
            <v>0</v>
          </cell>
          <cell r="HA143">
            <v>0</v>
          </cell>
          <cell r="HB143">
            <v>0</v>
          </cell>
          <cell r="HC143">
            <v>0</v>
          </cell>
          <cell r="HD143">
            <v>0</v>
          </cell>
          <cell r="HE143">
            <v>0</v>
          </cell>
          <cell r="HF143">
            <v>0</v>
          </cell>
          <cell r="HG143">
            <v>0</v>
          </cell>
          <cell r="HH143">
            <v>0</v>
          </cell>
          <cell r="HI143">
            <v>0</v>
          </cell>
          <cell r="HJ143">
            <v>0</v>
          </cell>
          <cell r="HK143">
            <v>0</v>
          </cell>
          <cell r="HL143" t="str">
            <v>Building Occupancy &amp; Mtce</v>
          </cell>
          <cell r="HM143">
            <v>0</v>
          </cell>
          <cell r="HN143">
            <v>0</v>
          </cell>
          <cell r="HO143">
            <v>40500</v>
          </cell>
          <cell r="HP143">
            <v>0</v>
          </cell>
          <cell r="HQ143">
            <v>0</v>
          </cell>
          <cell r="HR143">
            <v>40500</v>
          </cell>
          <cell r="HS143" t="str">
            <v>(select)</v>
          </cell>
          <cell r="HT143">
            <v>0</v>
          </cell>
          <cell r="HU143">
            <v>0</v>
          </cell>
          <cell r="HV143">
            <v>0</v>
          </cell>
          <cell r="HW143">
            <v>0</v>
          </cell>
          <cell r="HX143">
            <v>0</v>
          </cell>
          <cell r="HY143">
            <v>0</v>
          </cell>
          <cell r="HZ143" t="str">
            <v>(select)</v>
          </cell>
          <cell r="IA143">
            <v>0</v>
          </cell>
          <cell r="IB143">
            <v>0</v>
          </cell>
          <cell r="IC143">
            <v>0</v>
          </cell>
          <cell r="ID143">
            <v>0</v>
          </cell>
          <cell r="IE143">
            <v>0</v>
          </cell>
          <cell r="IF143">
            <v>0</v>
          </cell>
          <cell r="IG143" t="str">
            <v>(select)</v>
          </cell>
          <cell r="IH143">
            <v>0</v>
          </cell>
          <cell r="II143">
            <v>0</v>
          </cell>
          <cell r="IJ143">
            <v>0</v>
          </cell>
          <cell r="IK143">
            <v>0</v>
          </cell>
          <cell r="IL143">
            <v>0</v>
          </cell>
          <cell r="IM143">
            <v>0</v>
          </cell>
          <cell r="IN143">
            <v>0</v>
          </cell>
          <cell r="IO143">
            <v>0</v>
          </cell>
          <cell r="IP143">
            <v>40500</v>
          </cell>
          <cell r="IQ143">
            <v>0</v>
          </cell>
          <cell r="IR143">
            <v>0</v>
          </cell>
          <cell r="IS143">
            <v>40500</v>
          </cell>
          <cell r="IT143">
            <v>0</v>
          </cell>
          <cell r="IU143">
            <v>0</v>
          </cell>
          <cell r="IV143">
            <v>-40500</v>
          </cell>
          <cell r="IW143">
            <v>0</v>
          </cell>
          <cell r="IX143">
            <v>0</v>
          </cell>
          <cell r="IY143">
            <v>-40500</v>
          </cell>
          <cell r="IZ143" t="str">
            <v>Impact on Operating Budget (2019) - ~$9/sq ft (factoring in bldg maintenance and CAM costs).   ~$40,500</v>
          </cell>
          <cell r="JA143">
            <v>4500000</v>
          </cell>
          <cell r="JB143" t="str">
            <v xml:space="preserve">  Provincial Government</v>
          </cell>
          <cell r="JC143">
            <v>500000</v>
          </cell>
          <cell r="JD143" t="str">
            <v xml:space="preserve">  (select)</v>
          </cell>
          <cell r="JE143">
            <v>0</v>
          </cell>
          <cell r="JF143" t="str">
            <v xml:space="preserve">  (select)</v>
          </cell>
          <cell r="JG143">
            <v>0</v>
          </cell>
          <cell r="JH143">
            <v>500000</v>
          </cell>
          <cell r="JI143">
            <v>4000000</v>
          </cell>
          <cell r="JJ143">
            <v>0</v>
          </cell>
          <cell r="JK143">
            <v>0</v>
          </cell>
          <cell r="JL143">
            <v>0</v>
          </cell>
          <cell r="JM143">
            <v>0</v>
          </cell>
          <cell r="JN143">
            <v>0</v>
          </cell>
          <cell r="JO143">
            <v>4000000</v>
          </cell>
          <cell r="JP143">
            <v>0</v>
          </cell>
          <cell r="JQ143">
            <v>0</v>
          </cell>
          <cell r="JR143">
            <v>0</v>
          </cell>
          <cell r="JS143">
            <v>0</v>
          </cell>
          <cell r="JT143">
            <v>0</v>
          </cell>
          <cell r="JU143">
            <v>4000000</v>
          </cell>
          <cell r="JV143">
            <v>1200000</v>
          </cell>
          <cell r="JW143">
            <v>0</v>
          </cell>
          <cell r="JX143">
            <v>0</v>
          </cell>
          <cell r="JY143">
            <v>0</v>
          </cell>
          <cell r="JZ143">
            <v>0</v>
          </cell>
          <cell r="KA143">
            <v>1200000</v>
          </cell>
          <cell r="KB143">
            <v>0</v>
          </cell>
          <cell r="KC143">
            <v>0</v>
          </cell>
          <cell r="KD143">
            <v>0</v>
          </cell>
          <cell r="KE143">
            <v>0</v>
          </cell>
          <cell r="KF143">
            <v>0</v>
          </cell>
          <cell r="KG143">
            <v>1200000</v>
          </cell>
          <cell r="KH143">
            <v>0</v>
          </cell>
          <cell r="KI143">
            <v>0</v>
          </cell>
          <cell r="KJ143">
            <v>0</v>
          </cell>
          <cell r="KK143">
            <v>0</v>
          </cell>
          <cell r="KL143">
            <v>0</v>
          </cell>
          <cell r="KM143">
            <v>1200000</v>
          </cell>
          <cell r="KN143">
            <v>0</v>
          </cell>
          <cell r="KO143">
            <v>0</v>
          </cell>
          <cell r="KP143" t="str">
            <v>Yes</v>
          </cell>
          <cell r="KQ143" t="str">
            <v>project to complete by end of 2018</v>
          </cell>
          <cell r="KR143" t="str">
            <v>(select)</v>
          </cell>
          <cell r="KS143">
            <v>0</v>
          </cell>
          <cell r="KT143" t="str">
            <v>Source of funds for Value Proposition (e.g. Capital Plan Program)</v>
          </cell>
          <cell r="KU143" t="str">
            <v>CAC or DCL - to be determined by Michel D.
Add to Capital Plan.</v>
          </cell>
          <cell r="KV143">
            <v>0</v>
          </cell>
          <cell r="KW143">
            <v>0</v>
          </cell>
          <cell r="KX143" t="str">
            <v>(select)</v>
          </cell>
          <cell r="KY143">
            <v>0</v>
          </cell>
          <cell r="KZ143" t="str">
            <v>(select)</v>
          </cell>
          <cell r="LA143">
            <v>0</v>
          </cell>
          <cell r="LB143" t="str">
            <v>(select)</v>
          </cell>
          <cell r="LC143" t="str">
            <v>Yes</v>
          </cell>
          <cell r="LD143" t="str">
            <v>Julia Morrison</v>
          </cell>
          <cell r="LE143">
            <v>42657</v>
          </cell>
          <cell r="LF143" t="str">
            <v>Yes</v>
          </cell>
          <cell r="LG143" t="str">
            <v>Bill Aujla</v>
          </cell>
          <cell r="LH143">
            <v>42657</v>
          </cell>
          <cell r="LM143">
            <v>0</v>
          </cell>
          <cell r="LN143">
            <v>4000000</v>
          </cell>
          <cell r="LO143">
            <v>0</v>
          </cell>
          <cell r="LP143">
            <v>500000</v>
          </cell>
          <cell r="LQ143">
            <v>4000000</v>
          </cell>
          <cell r="LR143">
            <v>0</v>
          </cell>
          <cell r="LS143" t="str">
            <v>Childcare at Water Street Parkade</v>
          </cell>
          <cell r="LT143" t="str">
            <v>Childcare at Water Street Parkade</v>
          </cell>
          <cell r="LU143" t="str">
            <v>Childcare at Water Street Parkade</v>
          </cell>
          <cell r="LV143" t="b">
            <v>1</v>
          </cell>
          <cell r="LW143">
            <v>0</v>
          </cell>
          <cell r="LX143">
            <v>0</v>
          </cell>
          <cell r="LY143" t="str">
            <v>24</v>
          </cell>
        </row>
        <row r="144">
          <cell r="B144" t="str">
            <v>R4</v>
          </cell>
          <cell r="C144">
            <v>2017</v>
          </cell>
          <cell r="D144">
            <v>0</v>
          </cell>
          <cell r="E144" t="str">
            <v>Real Estate &amp; Facilities Mgmt</v>
          </cell>
          <cell r="F144" t="str">
            <v>Board of Parks &amp; Recreation</v>
          </cell>
          <cell r="G144" t="str">
            <v>Sam Bachra</v>
          </cell>
          <cell r="H144" t="str">
            <v>Program</v>
          </cell>
          <cell r="I144" t="str">
            <v>Capital</v>
          </cell>
          <cell r="J144" t="str">
            <v>Yes</v>
          </cell>
          <cell r="K144" t="str">
            <v>03. Parks, Open Spaces and Recreation</v>
          </cell>
          <cell r="L144" t="str">
            <v>H. Recreation Facilities</v>
          </cell>
          <cell r="M144" t="str">
            <v>01. Capital maintenance</v>
          </cell>
          <cell r="N144" t="str">
            <v>2017 Cap Mtce - Recreation Facilities</v>
          </cell>
          <cell r="O144" t="str">
            <v>Yes</v>
          </cell>
          <cell r="P144" t="str">
            <v>January</v>
          </cell>
          <cell r="Q144">
            <v>2017</v>
          </cell>
          <cell r="R144" t="str">
            <v>June</v>
          </cell>
          <cell r="S144">
            <v>2018</v>
          </cell>
          <cell r="T144" t="str">
            <v>Existing asset/service</v>
          </cell>
          <cell r="U144" t="str">
            <v>No</v>
          </cell>
          <cell r="V144">
            <v>0</v>
          </cell>
          <cell r="W144" t="str">
            <v>No</v>
          </cell>
          <cell r="X144" t="str">
            <v>(select)</v>
          </cell>
          <cell r="Y144" t="str">
            <v>No</v>
          </cell>
          <cell r="Z144" t="str">
            <v>Ongoing maintenance of building components such as roof, mechanical, electgrical, plumbing, etc . Projects will be prioritized based on building condition assessment and audits. Multi-year funding required for contract commitments. Projects planned for 2017: Kits Outdoor Pool Upgrades, Champlain Community Centre Roof and Skylight, Hastings Community Centre Roof audits</v>
          </cell>
          <cell r="AA144" t="str">
            <v xml:space="preserve">Request for Proposal fpor design consulting
Tendering for construction works
Construction
</v>
          </cell>
          <cell r="AB144" t="str">
            <v>Provide other details/comments about program/project.
Total for 4 years $11M, allocated $3M in 2015 and $3M in 2016. Will complete projects carry forward from 2016 first. 
For Kits Pool, est. proect costs $1.5M, with potential Federal funding - application in process.</v>
          </cell>
          <cell r="AC144" t="str">
            <v>Building envelope</v>
          </cell>
          <cell r="AD144" t="str">
            <v>1 to 2</v>
          </cell>
          <cell r="AE144" t="str">
            <v>project</v>
          </cell>
          <cell r="AF144" t="str">
            <v>Mechanical, electrical</v>
          </cell>
          <cell r="AG144" t="str">
            <v>2 to 3</v>
          </cell>
          <cell r="AH144" t="str">
            <v>project</v>
          </cell>
          <cell r="AI144">
            <v>0</v>
          </cell>
          <cell r="AJ144">
            <v>0</v>
          </cell>
          <cell r="AK144">
            <v>0</v>
          </cell>
          <cell r="AL144">
            <v>0</v>
          </cell>
          <cell r="AM144">
            <v>0</v>
          </cell>
          <cell r="AN144">
            <v>0</v>
          </cell>
          <cell r="AO144">
            <v>0</v>
          </cell>
          <cell r="AP144">
            <v>0</v>
          </cell>
          <cell r="AQ144" t="str">
            <v>(select)</v>
          </cell>
          <cell r="AR144">
            <v>0</v>
          </cell>
          <cell r="AS144">
            <v>0</v>
          </cell>
          <cell r="AT144">
            <v>0</v>
          </cell>
          <cell r="AU144">
            <v>0</v>
          </cell>
          <cell r="AV144">
            <v>0</v>
          </cell>
          <cell r="AW144" t="str">
            <v>(select)</v>
          </cell>
          <cell r="AX144">
            <v>0</v>
          </cell>
          <cell r="AY144">
            <v>0</v>
          </cell>
          <cell r="AZ144">
            <v>0</v>
          </cell>
          <cell r="BA144">
            <v>0</v>
          </cell>
          <cell r="BB144">
            <v>0</v>
          </cell>
          <cell r="BC144" t="str">
            <v>(select)</v>
          </cell>
          <cell r="BD144">
            <v>0</v>
          </cell>
          <cell r="BE144">
            <v>0</v>
          </cell>
          <cell r="BF144">
            <v>0</v>
          </cell>
          <cell r="BG144">
            <v>0</v>
          </cell>
          <cell r="BH144">
            <v>0</v>
          </cell>
          <cell r="BI144" t="str">
            <v>Yes</v>
          </cell>
          <cell r="BJ144">
            <v>1000000</v>
          </cell>
          <cell r="BK144">
            <v>0</v>
          </cell>
          <cell r="BL144">
            <v>250000</v>
          </cell>
          <cell r="BM144">
            <v>350000</v>
          </cell>
          <cell r="BN144">
            <v>400000</v>
          </cell>
          <cell r="BO144" t="str">
            <v>Yes</v>
          </cell>
          <cell r="BP144">
            <v>300000</v>
          </cell>
          <cell r="BQ144">
            <v>75000</v>
          </cell>
          <cell r="BR144">
            <v>75000</v>
          </cell>
          <cell r="BS144">
            <v>75000</v>
          </cell>
          <cell r="BT144">
            <v>75000</v>
          </cell>
          <cell r="BU144">
            <v>0</v>
          </cell>
          <cell r="BV144">
            <v>0</v>
          </cell>
          <cell r="BW144">
            <v>0</v>
          </cell>
          <cell r="BX144">
            <v>0</v>
          </cell>
          <cell r="BY144">
            <v>0</v>
          </cell>
          <cell r="BZ144">
            <v>100000</v>
          </cell>
          <cell r="CA144">
            <v>20000</v>
          </cell>
          <cell r="CB144">
            <v>25000</v>
          </cell>
          <cell r="CC144">
            <v>25000</v>
          </cell>
          <cell r="CD144">
            <v>30000</v>
          </cell>
          <cell r="CE144" t="str">
            <v>(select)</v>
          </cell>
          <cell r="CF144">
            <v>0</v>
          </cell>
          <cell r="CG144">
            <v>0</v>
          </cell>
          <cell r="CH144">
            <v>0</v>
          </cell>
          <cell r="CI144">
            <v>0</v>
          </cell>
          <cell r="CJ144">
            <v>0</v>
          </cell>
          <cell r="CK144">
            <v>100000</v>
          </cell>
          <cell r="CL144">
            <v>15000</v>
          </cell>
          <cell r="CM144">
            <v>25000</v>
          </cell>
          <cell r="CN144">
            <v>25000</v>
          </cell>
          <cell r="CO144">
            <v>35000</v>
          </cell>
          <cell r="CP144">
            <v>1500000</v>
          </cell>
          <cell r="CQ144">
            <v>110000</v>
          </cell>
          <cell r="CR144">
            <v>375000</v>
          </cell>
          <cell r="CS144">
            <v>475000</v>
          </cell>
          <cell r="CT144">
            <v>540000</v>
          </cell>
          <cell r="CU144">
            <v>0</v>
          </cell>
          <cell r="CV144">
            <v>0</v>
          </cell>
          <cell r="CW144">
            <v>0</v>
          </cell>
          <cell r="CX144">
            <v>0</v>
          </cell>
          <cell r="CY144">
            <v>0</v>
          </cell>
          <cell r="CZ144" t="str">
            <v>(select)</v>
          </cell>
          <cell r="DA144">
            <v>0</v>
          </cell>
          <cell r="DB144">
            <v>0</v>
          </cell>
          <cell r="DC144">
            <v>0</v>
          </cell>
          <cell r="DD144">
            <v>0</v>
          </cell>
          <cell r="DE144">
            <v>0</v>
          </cell>
          <cell r="DF144" t="str">
            <v>(select)</v>
          </cell>
          <cell r="DG144">
            <v>0</v>
          </cell>
          <cell r="DH144">
            <v>0</v>
          </cell>
          <cell r="DI144">
            <v>0</v>
          </cell>
          <cell r="DJ144">
            <v>0</v>
          </cell>
          <cell r="DK144">
            <v>0</v>
          </cell>
          <cell r="DL144" t="str">
            <v>(select)</v>
          </cell>
          <cell r="DM144">
            <v>0</v>
          </cell>
          <cell r="DN144">
            <v>0</v>
          </cell>
          <cell r="DO144">
            <v>0</v>
          </cell>
          <cell r="DP144">
            <v>0</v>
          </cell>
          <cell r="DQ144">
            <v>0</v>
          </cell>
          <cell r="DR144" t="str">
            <v>Yes</v>
          </cell>
          <cell r="DS144">
            <v>1750000</v>
          </cell>
          <cell r="DT144">
            <v>750000</v>
          </cell>
          <cell r="DU144">
            <v>0</v>
          </cell>
          <cell r="DV144">
            <v>0</v>
          </cell>
          <cell r="DW144">
            <v>0</v>
          </cell>
          <cell r="DX144" t="str">
            <v>Yes</v>
          </cell>
          <cell r="DY144">
            <v>400000</v>
          </cell>
          <cell r="DZ144">
            <v>100000</v>
          </cell>
          <cell r="EA144">
            <v>0</v>
          </cell>
          <cell r="EB144">
            <v>0</v>
          </cell>
          <cell r="EC144">
            <v>0</v>
          </cell>
          <cell r="ED144">
            <v>0</v>
          </cell>
          <cell r="EE144">
            <v>0</v>
          </cell>
          <cell r="EF144">
            <v>0</v>
          </cell>
          <cell r="EG144">
            <v>0</v>
          </cell>
          <cell r="EH144">
            <v>0</v>
          </cell>
          <cell r="EI144">
            <v>175000</v>
          </cell>
          <cell r="EJ144">
            <v>75000</v>
          </cell>
          <cell r="EK144">
            <v>0</v>
          </cell>
          <cell r="EL144">
            <v>0</v>
          </cell>
          <cell r="EM144">
            <v>0</v>
          </cell>
          <cell r="EN144" t="str">
            <v>(select)</v>
          </cell>
          <cell r="EO144">
            <v>0</v>
          </cell>
          <cell r="EP144">
            <v>0</v>
          </cell>
          <cell r="EQ144">
            <v>0</v>
          </cell>
          <cell r="ER144">
            <v>0</v>
          </cell>
          <cell r="ES144">
            <v>0</v>
          </cell>
          <cell r="ET144">
            <v>175000</v>
          </cell>
          <cell r="EU144">
            <v>75000</v>
          </cell>
          <cell r="EV144">
            <v>0</v>
          </cell>
          <cell r="EW144">
            <v>0</v>
          </cell>
          <cell r="EX144">
            <v>0</v>
          </cell>
          <cell r="EY144">
            <v>2500000</v>
          </cell>
          <cell r="EZ144">
            <v>1000000</v>
          </cell>
          <cell r="FA144">
            <v>0</v>
          </cell>
          <cell r="FB144">
            <v>0</v>
          </cell>
          <cell r="FC144">
            <v>0</v>
          </cell>
          <cell r="FD144">
            <v>0</v>
          </cell>
          <cell r="FE144">
            <v>0</v>
          </cell>
          <cell r="FF144">
            <v>0</v>
          </cell>
          <cell r="FG144">
            <v>0</v>
          </cell>
          <cell r="FH144">
            <v>1750000</v>
          </cell>
          <cell r="FI144">
            <v>400000</v>
          </cell>
          <cell r="FJ144">
            <v>0</v>
          </cell>
          <cell r="FK144">
            <v>175000</v>
          </cell>
          <cell r="FL144">
            <v>0</v>
          </cell>
          <cell r="FM144">
            <v>175000</v>
          </cell>
          <cell r="FN144">
            <v>2500000</v>
          </cell>
          <cell r="FO144">
            <v>1915000</v>
          </cell>
          <cell r="FP144" t="str">
            <v>Estimate (possibility of variance &lt;25%)</v>
          </cell>
          <cell r="FQ144" t="str">
            <v>Provide any additional comments relating to the program/project budget.
Has about $1.9M carry forward to complete projects continuing from 2016 (Dunbar CC boiler, Kerrisdale CC Cabling, Coal Harbour CC, etc.)</v>
          </cell>
          <cell r="FR144">
            <v>0</v>
          </cell>
          <cell r="FS144">
            <v>0</v>
          </cell>
          <cell r="FT144">
            <v>0</v>
          </cell>
          <cell r="FU144">
            <v>0</v>
          </cell>
          <cell r="FV144">
            <v>0</v>
          </cell>
          <cell r="FW144">
            <v>0</v>
          </cell>
          <cell r="FX144" t="str">
            <v>(select)</v>
          </cell>
          <cell r="FY144">
            <v>0</v>
          </cell>
          <cell r="FZ144">
            <v>0</v>
          </cell>
          <cell r="GA144">
            <v>0</v>
          </cell>
          <cell r="GB144">
            <v>0</v>
          </cell>
          <cell r="GC144">
            <v>0</v>
          </cell>
          <cell r="GD144">
            <v>0</v>
          </cell>
          <cell r="GE144" t="str">
            <v>(select)</v>
          </cell>
          <cell r="GF144">
            <v>0</v>
          </cell>
          <cell r="GG144">
            <v>0</v>
          </cell>
          <cell r="GH144">
            <v>0</v>
          </cell>
          <cell r="GI144">
            <v>0</v>
          </cell>
          <cell r="GJ144">
            <v>0</v>
          </cell>
          <cell r="GK144">
            <v>0</v>
          </cell>
          <cell r="GL144" t="str">
            <v>(select)</v>
          </cell>
          <cell r="GM144">
            <v>0</v>
          </cell>
          <cell r="GN144">
            <v>0</v>
          </cell>
          <cell r="GO144">
            <v>0</v>
          </cell>
          <cell r="GP144">
            <v>0</v>
          </cell>
          <cell r="GQ144">
            <v>0</v>
          </cell>
          <cell r="GR144">
            <v>0</v>
          </cell>
          <cell r="GS144" t="str">
            <v>(select)</v>
          </cell>
          <cell r="GT144">
            <v>0</v>
          </cell>
          <cell r="GU144">
            <v>0</v>
          </cell>
          <cell r="GV144">
            <v>0</v>
          </cell>
          <cell r="GW144">
            <v>0</v>
          </cell>
          <cell r="GX144">
            <v>0</v>
          </cell>
          <cell r="GY144">
            <v>0</v>
          </cell>
          <cell r="GZ144">
            <v>0</v>
          </cell>
          <cell r="HA144">
            <v>0</v>
          </cell>
          <cell r="HB144">
            <v>0</v>
          </cell>
          <cell r="HC144">
            <v>0</v>
          </cell>
          <cell r="HD144">
            <v>0</v>
          </cell>
          <cell r="HE144">
            <v>0</v>
          </cell>
          <cell r="HF144">
            <v>0</v>
          </cell>
          <cell r="HG144">
            <v>0</v>
          </cell>
          <cell r="HH144">
            <v>0</v>
          </cell>
          <cell r="HI144">
            <v>0</v>
          </cell>
          <cell r="HJ144">
            <v>0</v>
          </cell>
          <cell r="HK144">
            <v>0</v>
          </cell>
          <cell r="HL144" t="str">
            <v>(select)</v>
          </cell>
          <cell r="HM144">
            <v>0</v>
          </cell>
          <cell r="HN144">
            <v>0</v>
          </cell>
          <cell r="HO144">
            <v>0</v>
          </cell>
          <cell r="HP144">
            <v>0</v>
          </cell>
          <cell r="HQ144">
            <v>0</v>
          </cell>
          <cell r="HR144">
            <v>0</v>
          </cell>
          <cell r="HS144" t="str">
            <v>(select)</v>
          </cell>
          <cell r="HT144">
            <v>0</v>
          </cell>
          <cell r="HU144">
            <v>0</v>
          </cell>
          <cell r="HV144">
            <v>0</v>
          </cell>
          <cell r="HW144">
            <v>0</v>
          </cell>
          <cell r="HX144">
            <v>0</v>
          </cell>
          <cell r="HY144">
            <v>0</v>
          </cell>
          <cell r="HZ144" t="str">
            <v>(select)</v>
          </cell>
          <cell r="IA144">
            <v>0</v>
          </cell>
          <cell r="IB144">
            <v>0</v>
          </cell>
          <cell r="IC144">
            <v>0</v>
          </cell>
          <cell r="ID144">
            <v>0</v>
          </cell>
          <cell r="IE144">
            <v>0</v>
          </cell>
          <cell r="IF144">
            <v>0</v>
          </cell>
          <cell r="IG144" t="str">
            <v>(select)</v>
          </cell>
          <cell r="IH144">
            <v>0</v>
          </cell>
          <cell r="II144">
            <v>0</v>
          </cell>
          <cell r="IJ144">
            <v>0</v>
          </cell>
          <cell r="IK144">
            <v>0</v>
          </cell>
          <cell r="IL144">
            <v>0</v>
          </cell>
          <cell r="IM144">
            <v>0</v>
          </cell>
          <cell r="IN144">
            <v>0</v>
          </cell>
          <cell r="IO144">
            <v>0</v>
          </cell>
          <cell r="IP144">
            <v>0</v>
          </cell>
          <cell r="IQ144">
            <v>0</v>
          </cell>
          <cell r="IR144">
            <v>0</v>
          </cell>
          <cell r="IS144">
            <v>0</v>
          </cell>
          <cell r="IT144">
            <v>0</v>
          </cell>
          <cell r="IU144">
            <v>0</v>
          </cell>
          <cell r="IV144">
            <v>0</v>
          </cell>
          <cell r="IW144">
            <v>0</v>
          </cell>
          <cell r="IX144">
            <v>0</v>
          </cell>
          <cell r="IY144">
            <v>0</v>
          </cell>
          <cell r="IZ144" t="str">
            <v>Anticipate no change in operating budget</v>
          </cell>
          <cell r="JA144">
            <v>2500000</v>
          </cell>
          <cell r="JB144" t="str">
            <v xml:space="preserve">  (select)</v>
          </cell>
          <cell r="JC144">
            <v>0</v>
          </cell>
          <cell r="JD144" t="str">
            <v xml:space="preserve">  (select)</v>
          </cell>
          <cell r="JE144">
            <v>0</v>
          </cell>
          <cell r="JF144" t="str">
            <v xml:space="preserve">  (select)</v>
          </cell>
          <cell r="JG144">
            <v>0</v>
          </cell>
          <cell r="JH144">
            <v>0</v>
          </cell>
          <cell r="JI144">
            <v>2500000</v>
          </cell>
          <cell r="JJ144">
            <v>0</v>
          </cell>
          <cell r="JK144">
            <v>0</v>
          </cell>
          <cell r="JL144">
            <v>2500000</v>
          </cell>
          <cell r="JM144">
            <v>0</v>
          </cell>
          <cell r="JN144">
            <v>0</v>
          </cell>
          <cell r="JO144">
            <v>0</v>
          </cell>
          <cell r="JP144">
            <v>0</v>
          </cell>
          <cell r="JQ144">
            <v>0</v>
          </cell>
          <cell r="JR144">
            <v>0</v>
          </cell>
          <cell r="JS144">
            <v>0</v>
          </cell>
          <cell r="JT144">
            <v>0</v>
          </cell>
          <cell r="JU144">
            <v>2500000</v>
          </cell>
          <cell r="JV144">
            <v>1500000</v>
          </cell>
          <cell r="JW144">
            <v>0</v>
          </cell>
          <cell r="JX144">
            <v>0</v>
          </cell>
          <cell r="JY144">
            <v>0</v>
          </cell>
          <cell r="JZ144">
            <v>0</v>
          </cell>
          <cell r="KA144">
            <v>1500000</v>
          </cell>
          <cell r="KB144">
            <v>0</v>
          </cell>
          <cell r="KC144">
            <v>0</v>
          </cell>
          <cell r="KD144">
            <v>1500000</v>
          </cell>
          <cell r="KE144">
            <v>0</v>
          </cell>
          <cell r="KF144">
            <v>0</v>
          </cell>
          <cell r="KG144">
            <v>0</v>
          </cell>
          <cell r="KH144">
            <v>0</v>
          </cell>
          <cell r="KI144">
            <v>0</v>
          </cell>
          <cell r="KJ144">
            <v>0</v>
          </cell>
          <cell r="KK144">
            <v>0</v>
          </cell>
          <cell r="KL144">
            <v>0</v>
          </cell>
          <cell r="KM144">
            <v>1500000</v>
          </cell>
          <cell r="KN144" t="str">
            <v>(select)</v>
          </cell>
          <cell r="KO144">
            <v>0</v>
          </cell>
          <cell r="KP144" t="str">
            <v>(select)</v>
          </cell>
          <cell r="KQ144">
            <v>0</v>
          </cell>
          <cell r="KR144" t="str">
            <v>(select)</v>
          </cell>
          <cell r="KS144">
            <v>0</v>
          </cell>
          <cell r="KT144" t="str">
            <v>Source of funds for Value Proposition (e.g. Capital Plan Program)</v>
          </cell>
          <cell r="KU144" t="str">
            <v>Provide applicable source of funds comments (e.g. which area specific DCL, which reserve etc).</v>
          </cell>
          <cell r="KV144">
            <v>0</v>
          </cell>
          <cell r="KW144">
            <v>0</v>
          </cell>
          <cell r="KX144" t="str">
            <v>(select)</v>
          </cell>
          <cell r="KY144">
            <v>0</v>
          </cell>
          <cell r="KZ144" t="str">
            <v>(select)</v>
          </cell>
          <cell r="LA144">
            <v>0</v>
          </cell>
          <cell r="LB144" t="str">
            <v>(select)</v>
          </cell>
          <cell r="LC144" t="str">
            <v>Yes</v>
          </cell>
          <cell r="LD144" t="str">
            <v>Julia Morrison</v>
          </cell>
          <cell r="LE144">
            <v>42657</v>
          </cell>
          <cell r="LF144" t="str">
            <v>Yes</v>
          </cell>
          <cell r="LG144" t="str">
            <v>Bill Aujla</v>
          </cell>
          <cell r="LH144">
            <v>42657</v>
          </cell>
          <cell r="LM144">
            <v>2500000</v>
          </cell>
          <cell r="LN144">
            <v>0</v>
          </cell>
          <cell r="LO144">
            <v>0</v>
          </cell>
          <cell r="LP144">
            <v>0</v>
          </cell>
          <cell r="LQ144">
            <v>0</v>
          </cell>
          <cell r="LR144">
            <v>0</v>
          </cell>
          <cell r="LS144" t="str">
            <v>2017 Capital Maintenance - Recreation Facilities</v>
          </cell>
          <cell r="LT144" t="str">
            <v>2017 Cap Mtce - Recreation Facilities</v>
          </cell>
          <cell r="LU144" t="str">
            <v>2017 Cap Mtce - Recreation Facilities</v>
          </cell>
          <cell r="LV144" t="b">
            <v>1</v>
          </cell>
          <cell r="LW144">
            <v>0</v>
          </cell>
          <cell r="LX144">
            <v>0</v>
          </cell>
          <cell r="LY144" t="str">
            <v>66</v>
          </cell>
        </row>
        <row r="145">
          <cell r="B145" t="str">
            <v>R5</v>
          </cell>
          <cell r="C145">
            <v>2017</v>
          </cell>
          <cell r="D145">
            <v>0</v>
          </cell>
          <cell r="E145" t="str">
            <v>Real Estate &amp; Facilities Mgmt</v>
          </cell>
          <cell r="F145" t="str">
            <v>Board of Parks &amp; Recreation</v>
          </cell>
          <cell r="G145" t="str">
            <v>Sam Bachra</v>
          </cell>
          <cell r="H145" t="str">
            <v>Program</v>
          </cell>
          <cell r="I145" t="str">
            <v>Capital</v>
          </cell>
          <cell r="J145" t="str">
            <v>Yes</v>
          </cell>
          <cell r="K145" t="str">
            <v>03. Parks, Open Spaces and Recreation</v>
          </cell>
          <cell r="L145" t="str">
            <v>F. Park Buildings</v>
          </cell>
          <cell r="M145" t="str">
            <v>01. Capital maintenance</v>
          </cell>
          <cell r="N145" t="str">
            <v>2017 Cap Mtce - Park Buildings</v>
          </cell>
          <cell r="O145" t="str">
            <v>Yes</v>
          </cell>
          <cell r="P145" t="str">
            <v>January</v>
          </cell>
          <cell r="Q145">
            <v>2017</v>
          </cell>
          <cell r="R145" t="str">
            <v>June</v>
          </cell>
          <cell r="S145">
            <v>2018</v>
          </cell>
          <cell r="T145" t="str">
            <v>Existing asset/service</v>
          </cell>
          <cell r="U145" t="str">
            <v>No</v>
          </cell>
          <cell r="V145">
            <v>0</v>
          </cell>
          <cell r="W145" t="str">
            <v>No</v>
          </cell>
          <cell r="X145" t="str">
            <v>(select)</v>
          </cell>
          <cell r="Y145" t="str">
            <v>No</v>
          </cell>
          <cell r="Z145" t="str">
            <v>Ongoing maintenance of building components such as roof, mechanical, electgrical, plumbing, etc . Projects will be prioritized based on building condition assessment and audits. Multi-year funding required for contract commitments. Projects planned for 2017: Fraserview Golf Course Driving Range Building audit, Van Dusen Korean Pavillion roof audit</v>
          </cell>
          <cell r="AA145" t="str">
            <v xml:space="preserve">Request for Proposal fpor design consulting
Tendering for construction works
Construction
</v>
          </cell>
          <cell r="AB145" t="str">
            <v xml:space="preserve">Provide other details/comments about program/project.
Total for 4 years $3.5M, allocated $1.25M in 2015 and $0.75M in 2016. Will complete projects carry forward from 2016 first. 
</v>
          </cell>
          <cell r="AC145" t="str">
            <v>Building envelope</v>
          </cell>
          <cell r="AD145" t="str">
            <v>1 to 2</v>
          </cell>
          <cell r="AE145" t="str">
            <v>project</v>
          </cell>
          <cell r="AF145" t="str">
            <v>Mechanical, electrical</v>
          </cell>
          <cell r="AG145" t="str">
            <v>1 to 2</v>
          </cell>
          <cell r="AH145" t="str">
            <v>project</v>
          </cell>
          <cell r="AI145">
            <v>0</v>
          </cell>
          <cell r="AJ145">
            <v>0</v>
          </cell>
          <cell r="AK145">
            <v>0</v>
          </cell>
          <cell r="AL145">
            <v>0</v>
          </cell>
          <cell r="AM145">
            <v>0</v>
          </cell>
          <cell r="AN145">
            <v>0</v>
          </cell>
          <cell r="AO145">
            <v>0</v>
          </cell>
          <cell r="AP145">
            <v>0</v>
          </cell>
          <cell r="AQ145" t="str">
            <v>(select)</v>
          </cell>
          <cell r="AR145">
            <v>0</v>
          </cell>
          <cell r="AS145">
            <v>0</v>
          </cell>
          <cell r="AT145">
            <v>0</v>
          </cell>
          <cell r="AU145">
            <v>0</v>
          </cell>
          <cell r="AV145">
            <v>0</v>
          </cell>
          <cell r="AW145" t="str">
            <v>(select)</v>
          </cell>
          <cell r="AX145">
            <v>0</v>
          </cell>
          <cell r="AY145">
            <v>0</v>
          </cell>
          <cell r="AZ145">
            <v>0</v>
          </cell>
          <cell r="BA145">
            <v>0</v>
          </cell>
          <cell r="BB145">
            <v>0</v>
          </cell>
          <cell r="BC145" t="str">
            <v>(select)</v>
          </cell>
          <cell r="BD145">
            <v>0</v>
          </cell>
          <cell r="BE145">
            <v>0</v>
          </cell>
          <cell r="BF145">
            <v>0</v>
          </cell>
          <cell r="BG145">
            <v>0</v>
          </cell>
          <cell r="BH145">
            <v>0</v>
          </cell>
          <cell r="BI145" t="str">
            <v>Yes</v>
          </cell>
          <cell r="BJ145">
            <v>250000</v>
          </cell>
          <cell r="BK145">
            <v>0</v>
          </cell>
          <cell r="BL145">
            <v>50000</v>
          </cell>
          <cell r="BM145">
            <v>100000</v>
          </cell>
          <cell r="BN145">
            <v>100000</v>
          </cell>
          <cell r="BO145" t="str">
            <v>Yes</v>
          </cell>
          <cell r="BP145">
            <v>90000</v>
          </cell>
          <cell r="BQ145">
            <v>15000</v>
          </cell>
          <cell r="BR145">
            <v>25000</v>
          </cell>
          <cell r="BS145">
            <v>25000</v>
          </cell>
          <cell r="BT145">
            <v>25000</v>
          </cell>
          <cell r="BU145">
            <v>0</v>
          </cell>
          <cell r="BV145">
            <v>0</v>
          </cell>
          <cell r="BW145">
            <v>0</v>
          </cell>
          <cell r="BX145">
            <v>0</v>
          </cell>
          <cell r="BY145">
            <v>0</v>
          </cell>
          <cell r="BZ145">
            <v>25000</v>
          </cell>
          <cell r="CA145">
            <v>5000</v>
          </cell>
          <cell r="CB145">
            <v>7500</v>
          </cell>
          <cell r="CC145">
            <v>7500</v>
          </cell>
          <cell r="CD145">
            <v>5000</v>
          </cell>
          <cell r="CE145" t="str">
            <v>(select)</v>
          </cell>
          <cell r="CF145">
            <v>0</v>
          </cell>
          <cell r="CG145">
            <v>0</v>
          </cell>
          <cell r="CH145">
            <v>0</v>
          </cell>
          <cell r="CI145">
            <v>0</v>
          </cell>
          <cell r="CJ145">
            <v>0</v>
          </cell>
          <cell r="CK145">
            <v>35000</v>
          </cell>
          <cell r="CL145">
            <v>0</v>
          </cell>
          <cell r="CM145">
            <v>5000</v>
          </cell>
          <cell r="CN145">
            <v>15000</v>
          </cell>
          <cell r="CO145">
            <v>15000</v>
          </cell>
          <cell r="CP145">
            <v>400000</v>
          </cell>
          <cell r="CQ145">
            <v>20000</v>
          </cell>
          <cell r="CR145">
            <v>87500</v>
          </cell>
          <cell r="CS145">
            <v>147500</v>
          </cell>
          <cell r="CT145">
            <v>145000</v>
          </cell>
          <cell r="CU145">
            <v>0</v>
          </cell>
          <cell r="CV145">
            <v>0</v>
          </cell>
          <cell r="CW145">
            <v>0</v>
          </cell>
          <cell r="CX145">
            <v>0</v>
          </cell>
          <cell r="CY145">
            <v>0</v>
          </cell>
          <cell r="CZ145" t="str">
            <v>(select)</v>
          </cell>
          <cell r="DA145">
            <v>0</v>
          </cell>
          <cell r="DB145">
            <v>0</v>
          </cell>
          <cell r="DC145">
            <v>0</v>
          </cell>
          <cell r="DD145">
            <v>0</v>
          </cell>
          <cell r="DE145">
            <v>0</v>
          </cell>
          <cell r="DF145" t="str">
            <v>(select)</v>
          </cell>
          <cell r="DG145">
            <v>0</v>
          </cell>
          <cell r="DH145">
            <v>0</v>
          </cell>
          <cell r="DI145">
            <v>0</v>
          </cell>
          <cell r="DJ145">
            <v>0</v>
          </cell>
          <cell r="DK145">
            <v>0</v>
          </cell>
          <cell r="DL145" t="str">
            <v>(select)</v>
          </cell>
          <cell r="DM145">
            <v>0</v>
          </cell>
          <cell r="DN145">
            <v>0</v>
          </cell>
          <cell r="DO145">
            <v>0</v>
          </cell>
          <cell r="DP145">
            <v>0</v>
          </cell>
          <cell r="DQ145">
            <v>0</v>
          </cell>
          <cell r="DR145" t="str">
            <v>Yes</v>
          </cell>
          <cell r="DS145">
            <v>500000</v>
          </cell>
          <cell r="DT145">
            <v>250000</v>
          </cell>
          <cell r="DU145">
            <v>0</v>
          </cell>
          <cell r="DV145">
            <v>0</v>
          </cell>
          <cell r="DW145">
            <v>0</v>
          </cell>
          <cell r="DX145" t="str">
            <v>Yes</v>
          </cell>
          <cell r="DY145">
            <v>120000</v>
          </cell>
          <cell r="DZ145">
            <v>30000</v>
          </cell>
          <cell r="EA145">
            <v>0</v>
          </cell>
          <cell r="EB145">
            <v>0</v>
          </cell>
          <cell r="EC145">
            <v>0</v>
          </cell>
          <cell r="ED145">
            <v>0</v>
          </cell>
          <cell r="EE145">
            <v>0</v>
          </cell>
          <cell r="EF145">
            <v>0</v>
          </cell>
          <cell r="EG145">
            <v>0</v>
          </cell>
          <cell r="EH145">
            <v>0</v>
          </cell>
          <cell r="EI145">
            <v>50000</v>
          </cell>
          <cell r="EJ145">
            <v>25000</v>
          </cell>
          <cell r="EK145">
            <v>0</v>
          </cell>
          <cell r="EL145">
            <v>0</v>
          </cell>
          <cell r="EM145">
            <v>0</v>
          </cell>
          <cell r="EN145" t="str">
            <v>(select)</v>
          </cell>
          <cell r="EO145">
            <v>0</v>
          </cell>
          <cell r="EP145">
            <v>0</v>
          </cell>
          <cell r="EQ145">
            <v>0</v>
          </cell>
          <cell r="ER145">
            <v>0</v>
          </cell>
          <cell r="ES145">
            <v>0</v>
          </cell>
          <cell r="ET145">
            <v>80000</v>
          </cell>
          <cell r="EU145">
            <v>45000</v>
          </cell>
          <cell r="EV145">
            <v>0</v>
          </cell>
          <cell r="EW145">
            <v>0</v>
          </cell>
          <cell r="EX145">
            <v>0</v>
          </cell>
          <cell r="EY145">
            <v>750000</v>
          </cell>
          <cell r="EZ145">
            <v>350000</v>
          </cell>
          <cell r="FA145">
            <v>0</v>
          </cell>
          <cell r="FB145">
            <v>0</v>
          </cell>
          <cell r="FC145">
            <v>0</v>
          </cell>
          <cell r="FD145">
            <v>0</v>
          </cell>
          <cell r="FE145">
            <v>0</v>
          </cell>
          <cell r="FF145">
            <v>0</v>
          </cell>
          <cell r="FG145">
            <v>0</v>
          </cell>
          <cell r="FH145">
            <v>500000</v>
          </cell>
          <cell r="FI145">
            <v>120000</v>
          </cell>
          <cell r="FJ145">
            <v>0</v>
          </cell>
          <cell r="FK145">
            <v>50000</v>
          </cell>
          <cell r="FL145">
            <v>0</v>
          </cell>
          <cell r="FM145">
            <v>80000</v>
          </cell>
          <cell r="FN145">
            <v>750000</v>
          </cell>
          <cell r="FO145">
            <v>448800</v>
          </cell>
          <cell r="FP145" t="str">
            <v>Estimate (possibility of variance &lt;25%)</v>
          </cell>
          <cell r="FQ145" t="str">
            <v>Has about $0.45M carry forward to complete projects continuing from 2016 (English Bay Roof, Van Dusen Ctr Deficiency)</v>
          </cell>
          <cell r="FR145">
            <v>0</v>
          </cell>
          <cell r="FS145">
            <v>0</v>
          </cell>
          <cell r="FT145">
            <v>0</v>
          </cell>
          <cell r="FU145">
            <v>0</v>
          </cell>
          <cell r="FV145">
            <v>0</v>
          </cell>
          <cell r="FW145">
            <v>0</v>
          </cell>
          <cell r="FX145" t="str">
            <v>(select)</v>
          </cell>
          <cell r="FY145">
            <v>0</v>
          </cell>
          <cell r="FZ145">
            <v>0</v>
          </cell>
          <cell r="GA145">
            <v>0</v>
          </cell>
          <cell r="GB145">
            <v>0</v>
          </cell>
          <cell r="GC145">
            <v>0</v>
          </cell>
          <cell r="GD145">
            <v>0</v>
          </cell>
          <cell r="GE145" t="str">
            <v>(select)</v>
          </cell>
          <cell r="GF145">
            <v>0</v>
          </cell>
          <cell r="GG145">
            <v>0</v>
          </cell>
          <cell r="GH145">
            <v>0</v>
          </cell>
          <cell r="GI145">
            <v>0</v>
          </cell>
          <cell r="GJ145">
            <v>0</v>
          </cell>
          <cell r="GK145">
            <v>0</v>
          </cell>
          <cell r="GL145" t="str">
            <v>(select)</v>
          </cell>
          <cell r="GM145">
            <v>0</v>
          </cell>
          <cell r="GN145">
            <v>0</v>
          </cell>
          <cell r="GO145">
            <v>0</v>
          </cell>
          <cell r="GP145">
            <v>0</v>
          </cell>
          <cell r="GQ145">
            <v>0</v>
          </cell>
          <cell r="GR145">
            <v>0</v>
          </cell>
          <cell r="GS145" t="str">
            <v>(select)</v>
          </cell>
          <cell r="GT145">
            <v>0</v>
          </cell>
          <cell r="GU145">
            <v>0</v>
          </cell>
          <cell r="GV145">
            <v>0</v>
          </cell>
          <cell r="GW145">
            <v>0</v>
          </cell>
          <cell r="GX145">
            <v>0</v>
          </cell>
          <cell r="GY145">
            <v>0</v>
          </cell>
          <cell r="GZ145">
            <v>0</v>
          </cell>
          <cell r="HA145">
            <v>0</v>
          </cell>
          <cell r="HB145">
            <v>0</v>
          </cell>
          <cell r="HC145">
            <v>0</v>
          </cell>
          <cell r="HD145">
            <v>0</v>
          </cell>
          <cell r="HE145">
            <v>0</v>
          </cell>
          <cell r="HF145">
            <v>0</v>
          </cell>
          <cell r="HG145">
            <v>0</v>
          </cell>
          <cell r="HH145">
            <v>0</v>
          </cell>
          <cell r="HI145">
            <v>0</v>
          </cell>
          <cell r="HJ145">
            <v>0</v>
          </cell>
          <cell r="HK145">
            <v>0</v>
          </cell>
          <cell r="HL145" t="str">
            <v>(select)</v>
          </cell>
          <cell r="HM145">
            <v>0</v>
          </cell>
          <cell r="HN145">
            <v>0</v>
          </cell>
          <cell r="HO145">
            <v>0</v>
          </cell>
          <cell r="HP145">
            <v>0</v>
          </cell>
          <cell r="HQ145">
            <v>0</v>
          </cell>
          <cell r="HR145">
            <v>0</v>
          </cell>
          <cell r="HS145" t="str">
            <v>(select)</v>
          </cell>
          <cell r="HT145">
            <v>0</v>
          </cell>
          <cell r="HU145">
            <v>0</v>
          </cell>
          <cell r="HV145">
            <v>0</v>
          </cell>
          <cell r="HW145">
            <v>0</v>
          </cell>
          <cell r="HX145">
            <v>0</v>
          </cell>
          <cell r="HY145">
            <v>0</v>
          </cell>
          <cell r="HZ145" t="str">
            <v>(select)</v>
          </cell>
          <cell r="IA145">
            <v>0</v>
          </cell>
          <cell r="IB145">
            <v>0</v>
          </cell>
          <cell r="IC145">
            <v>0</v>
          </cell>
          <cell r="ID145">
            <v>0</v>
          </cell>
          <cell r="IE145">
            <v>0</v>
          </cell>
          <cell r="IF145">
            <v>0</v>
          </cell>
          <cell r="IG145" t="str">
            <v>(select)</v>
          </cell>
          <cell r="IH145">
            <v>0</v>
          </cell>
          <cell r="II145">
            <v>0</v>
          </cell>
          <cell r="IJ145">
            <v>0</v>
          </cell>
          <cell r="IK145">
            <v>0</v>
          </cell>
          <cell r="IL145">
            <v>0</v>
          </cell>
          <cell r="IM145">
            <v>0</v>
          </cell>
          <cell r="IN145">
            <v>0</v>
          </cell>
          <cell r="IO145">
            <v>0</v>
          </cell>
          <cell r="IP145">
            <v>0</v>
          </cell>
          <cell r="IQ145">
            <v>0</v>
          </cell>
          <cell r="IR145">
            <v>0</v>
          </cell>
          <cell r="IS145">
            <v>0</v>
          </cell>
          <cell r="IT145">
            <v>0</v>
          </cell>
          <cell r="IU145">
            <v>0</v>
          </cell>
          <cell r="IV145">
            <v>0</v>
          </cell>
          <cell r="IW145">
            <v>0</v>
          </cell>
          <cell r="IX145">
            <v>0</v>
          </cell>
          <cell r="IY145">
            <v>0</v>
          </cell>
          <cell r="IZ145" t="str">
            <v>Anticipate no change in operating budget</v>
          </cell>
          <cell r="JA145">
            <v>750000</v>
          </cell>
          <cell r="JB145" t="str">
            <v xml:space="preserve">  (select)</v>
          </cell>
          <cell r="JC145">
            <v>0</v>
          </cell>
          <cell r="JD145" t="str">
            <v xml:space="preserve">  (select)</v>
          </cell>
          <cell r="JE145">
            <v>0</v>
          </cell>
          <cell r="JF145" t="str">
            <v xml:space="preserve">  (select)</v>
          </cell>
          <cell r="JG145">
            <v>0</v>
          </cell>
          <cell r="JH145">
            <v>0</v>
          </cell>
          <cell r="JI145">
            <v>750000</v>
          </cell>
          <cell r="JJ145">
            <v>0</v>
          </cell>
          <cell r="JK145">
            <v>0</v>
          </cell>
          <cell r="JL145">
            <v>750000</v>
          </cell>
          <cell r="JM145">
            <v>0</v>
          </cell>
          <cell r="JN145">
            <v>0</v>
          </cell>
          <cell r="JO145">
            <v>0</v>
          </cell>
          <cell r="JP145">
            <v>0</v>
          </cell>
          <cell r="JQ145">
            <v>0</v>
          </cell>
          <cell r="JR145">
            <v>0</v>
          </cell>
          <cell r="JS145">
            <v>0</v>
          </cell>
          <cell r="JT145">
            <v>0</v>
          </cell>
          <cell r="JU145">
            <v>750000</v>
          </cell>
          <cell r="JV145">
            <v>400000</v>
          </cell>
          <cell r="JW145">
            <v>0</v>
          </cell>
          <cell r="JX145">
            <v>0</v>
          </cell>
          <cell r="JY145">
            <v>0</v>
          </cell>
          <cell r="JZ145">
            <v>0</v>
          </cell>
          <cell r="KA145">
            <v>400000</v>
          </cell>
          <cell r="KB145">
            <v>0</v>
          </cell>
          <cell r="KC145">
            <v>0</v>
          </cell>
          <cell r="KD145">
            <v>400000</v>
          </cell>
          <cell r="KE145">
            <v>0</v>
          </cell>
          <cell r="KF145">
            <v>0</v>
          </cell>
          <cell r="KG145">
            <v>0</v>
          </cell>
          <cell r="KH145">
            <v>0</v>
          </cell>
          <cell r="KI145">
            <v>0</v>
          </cell>
          <cell r="KJ145">
            <v>0</v>
          </cell>
          <cell r="KK145">
            <v>0</v>
          </cell>
          <cell r="KL145">
            <v>0</v>
          </cell>
          <cell r="KM145">
            <v>400000</v>
          </cell>
          <cell r="KN145" t="str">
            <v>(select)</v>
          </cell>
          <cell r="KO145">
            <v>0</v>
          </cell>
          <cell r="KP145" t="str">
            <v>(select)</v>
          </cell>
          <cell r="KQ145">
            <v>0</v>
          </cell>
          <cell r="KR145" t="str">
            <v>(select)</v>
          </cell>
          <cell r="KS145">
            <v>0</v>
          </cell>
          <cell r="KT145" t="str">
            <v>Source of funds for Value Proposition (e.g. Capital Plan Program)</v>
          </cell>
          <cell r="KU145" t="str">
            <v>Provide applicable source of funds comments (e.g. which area specific DCL, which reserve etc).</v>
          </cell>
          <cell r="KV145">
            <v>0</v>
          </cell>
          <cell r="KW145">
            <v>0</v>
          </cell>
          <cell r="KX145" t="str">
            <v>(select)</v>
          </cell>
          <cell r="KY145">
            <v>0</v>
          </cell>
          <cell r="KZ145" t="str">
            <v>(select)</v>
          </cell>
          <cell r="LA145">
            <v>0</v>
          </cell>
          <cell r="LB145" t="str">
            <v>(select)</v>
          </cell>
          <cell r="LC145" t="str">
            <v>Yes</v>
          </cell>
          <cell r="LD145" t="str">
            <v>Julia Morrison</v>
          </cell>
          <cell r="LE145">
            <v>42657</v>
          </cell>
          <cell r="LF145" t="str">
            <v>Yes</v>
          </cell>
          <cell r="LG145" t="str">
            <v>Bill Aujla</v>
          </cell>
          <cell r="LH145">
            <v>42657</v>
          </cell>
          <cell r="LM145">
            <v>750000</v>
          </cell>
          <cell r="LN145">
            <v>0</v>
          </cell>
          <cell r="LO145">
            <v>0</v>
          </cell>
          <cell r="LP145">
            <v>0</v>
          </cell>
          <cell r="LQ145">
            <v>0</v>
          </cell>
          <cell r="LR145">
            <v>0</v>
          </cell>
          <cell r="LS145" t="str">
            <v>2017 Capital Maintenance - Park Buildings</v>
          </cell>
          <cell r="LT145" t="str">
            <v>2017 Cap Mtce - Park Buildings</v>
          </cell>
          <cell r="LU145" t="str">
            <v>2017 Cap Mtce - Park Buildings</v>
          </cell>
          <cell r="LV145" t="b">
            <v>1</v>
          </cell>
          <cell r="LW145">
            <v>0</v>
          </cell>
          <cell r="LX145">
            <v>0</v>
          </cell>
          <cell r="LY145" t="str">
            <v>68</v>
          </cell>
        </row>
        <row r="146">
          <cell r="B146" t="str">
            <v>R6</v>
          </cell>
          <cell r="C146">
            <v>2017</v>
          </cell>
          <cell r="D146">
            <v>0</v>
          </cell>
          <cell r="E146" t="str">
            <v>Real Estate &amp; Facilities Mgmt</v>
          </cell>
          <cell r="F146" t="str">
            <v>Board of Parks &amp; Recreation</v>
          </cell>
          <cell r="G146" t="str">
            <v>Sam Bachra</v>
          </cell>
          <cell r="H146" t="str">
            <v>Program</v>
          </cell>
          <cell r="I146" t="str">
            <v>Capital</v>
          </cell>
          <cell r="J146" t="str">
            <v>Yes</v>
          </cell>
          <cell r="K146" t="str">
            <v>03. Parks, Open Spaces and Recreation</v>
          </cell>
          <cell r="L146" t="str">
            <v>I. Entertainment and Exhibition</v>
          </cell>
          <cell r="M146" t="str">
            <v>01. Capital maintenance</v>
          </cell>
          <cell r="N146" t="str">
            <v>2017 Cap Mtce - Entertainment &amp; Exh</v>
          </cell>
          <cell r="O146" t="str">
            <v>Yes</v>
          </cell>
          <cell r="P146" t="str">
            <v>January</v>
          </cell>
          <cell r="Q146">
            <v>2017</v>
          </cell>
          <cell r="R146" t="str">
            <v>June</v>
          </cell>
          <cell r="S146">
            <v>2018</v>
          </cell>
          <cell r="T146" t="str">
            <v>Existing asset/service</v>
          </cell>
          <cell r="U146" t="str">
            <v>No</v>
          </cell>
          <cell r="V146">
            <v>0</v>
          </cell>
          <cell r="W146" t="str">
            <v>No</v>
          </cell>
          <cell r="X146" t="str">
            <v>(select)</v>
          </cell>
          <cell r="Y146" t="str">
            <v>No</v>
          </cell>
          <cell r="Z146" t="str">
            <v>Ongoing maintenance of building components such as roof, mechanical, electgrical, plumbing, etc . Projects will be prioritized based on building condition assessment and audits. Multi-year funding required for contract commitments. Projects planned for 2017: PNE Coliseum Building Envelope Audit, Coliseum Ice Plant audit and upgrades</v>
          </cell>
          <cell r="AA146" t="str">
            <v xml:space="preserve">Request for Proposal for design consulting
Tendering for construction works
Construction
</v>
          </cell>
          <cell r="AB146" t="str">
            <v xml:space="preserve">Provide other details/comments about program/project.
Total for 4 years $3.75M, allocated $1.0M in 2015 and $0.5M in 2016. Will complete projects carry forward from 2016 first (Forum Lighting and Electrical upgrades). 
</v>
          </cell>
          <cell r="AC146" t="str">
            <v>Building Envelope audit</v>
          </cell>
          <cell r="AD146">
            <v>1</v>
          </cell>
          <cell r="AE146" t="str">
            <v>project</v>
          </cell>
          <cell r="AF146" t="str">
            <v>Mechanical, electrical</v>
          </cell>
          <cell r="AG146" t="str">
            <v>1 to 2</v>
          </cell>
          <cell r="AH146" t="str">
            <v>project</v>
          </cell>
          <cell r="AI146">
            <v>0</v>
          </cell>
          <cell r="AJ146">
            <v>0</v>
          </cell>
          <cell r="AK146">
            <v>0</v>
          </cell>
          <cell r="AL146">
            <v>0</v>
          </cell>
          <cell r="AM146">
            <v>0</v>
          </cell>
          <cell r="AN146">
            <v>0</v>
          </cell>
          <cell r="AO146">
            <v>0</v>
          </cell>
          <cell r="AP146">
            <v>0</v>
          </cell>
          <cell r="AQ146" t="str">
            <v>(select)</v>
          </cell>
          <cell r="AR146">
            <v>0</v>
          </cell>
          <cell r="AS146">
            <v>0</v>
          </cell>
          <cell r="AT146">
            <v>0</v>
          </cell>
          <cell r="AU146">
            <v>0</v>
          </cell>
          <cell r="AV146">
            <v>0</v>
          </cell>
          <cell r="AW146" t="str">
            <v>(select)</v>
          </cell>
          <cell r="AX146">
            <v>0</v>
          </cell>
          <cell r="AY146">
            <v>0</v>
          </cell>
          <cell r="AZ146">
            <v>0</v>
          </cell>
          <cell r="BA146">
            <v>0</v>
          </cell>
          <cell r="BB146">
            <v>0</v>
          </cell>
          <cell r="BC146" t="str">
            <v>(select)</v>
          </cell>
          <cell r="BD146">
            <v>0</v>
          </cell>
          <cell r="BE146">
            <v>0</v>
          </cell>
          <cell r="BF146">
            <v>0</v>
          </cell>
          <cell r="BG146">
            <v>0</v>
          </cell>
          <cell r="BH146">
            <v>0</v>
          </cell>
          <cell r="BI146" t="str">
            <v>Yes</v>
          </cell>
          <cell r="BJ146">
            <v>350000</v>
          </cell>
          <cell r="BK146">
            <v>0</v>
          </cell>
          <cell r="BL146">
            <v>75000</v>
          </cell>
          <cell r="BM146">
            <v>125000</v>
          </cell>
          <cell r="BN146">
            <v>150000</v>
          </cell>
          <cell r="BO146" t="str">
            <v>Yes</v>
          </cell>
          <cell r="BP146">
            <v>60000</v>
          </cell>
          <cell r="BQ146">
            <v>15000</v>
          </cell>
          <cell r="BR146">
            <v>15000</v>
          </cell>
          <cell r="BS146">
            <v>15000</v>
          </cell>
          <cell r="BT146">
            <v>15000</v>
          </cell>
          <cell r="BU146">
            <v>0</v>
          </cell>
          <cell r="BV146">
            <v>0</v>
          </cell>
          <cell r="BW146">
            <v>0</v>
          </cell>
          <cell r="BX146">
            <v>0</v>
          </cell>
          <cell r="BY146">
            <v>0</v>
          </cell>
          <cell r="BZ146">
            <v>30000</v>
          </cell>
          <cell r="CA146">
            <v>5000</v>
          </cell>
          <cell r="CB146">
            <v>7500</v>
          </cell>
          <cell r="CC146">
            <v>7500</v>
          </cell>
          <cell r="CD146">
            <v>10000</v>
          </cell>
          <cell r="CE146" t="str">
            <v>(select)</v>
          </cell>
          <cell r="CF146">
            <v>0</v>
          </cell>
          <cell r="CG146">
            <v>0</v>
          </cell>
          <cell r="CH146">
            <v>0</v>
          </cell>
          <cell r="CI146">
            <v>0</v>
          </cell>
          <cell r="CJ146">
            <v>0</v>
          </cell>
          <cell r="CK146">
            <v>60000</v>
          </cell>
          <cell r="CL146">
            <v>0</v>
          </cell>
          <cell r="CM146">
            <v>20000</v>
          </cell>
          <cell r="CN146">
            <v>20000</v>
          </cell>
          <cell r="CO146">
            <v>20000</v>
          </cell>
          <cell r="CP146">
            <v>500000</v>
          </cell>
          <cell r="CQ146">
            <v>20000</v>
          </cell>
          <cell r="CR146">
            <v>117500</v>
          </cell>
          <cell r="CS146">
            <v>167500</v>
          </cell>
          <cell r="CT146">
            <v>195000</v>
          </cell>
          <cell r="CU146">
            <v>0</v>
          </cell>
          <cell r="CV146">
            <v>0</v>
          </cell>
          <cell r="CW146">
            <v>0</v>
          </cell>
          <cell r="CX146">
            <v>0</v>
          </cell>
          <cell r="CY146">
            <v>0</v>
          </cell>
          <cell r="CZ146" t="str">
            <v>(select)</v>
          </cell>
          <cell r="DA146">
            <v>0</v>
          </cell>
          <cell r="DB146">
            <v>0</v>
          </cell>
          <cell r="DC146">
            <v>0</v>
          </cell>
          <cell r="DD146">
            <v>0</v>
          </cell>
          <cell r="DE146">
            <v>0</v>
          </cell>
          <cell r="DF146" t="str">
            <v>(select)</v>
          </cell>
          <cell r="DG146">
            <v>0</v>
          </cell>
          <cell r="DH146">
            <v>0</v>
          </cell>
          <cell r="DI146">
            <v>0</v>
          </cell>
          <cell r="DJ146">
            <v>0</v>
          </cell>
          <cell r="DK146">
            <v>0</v>
          </cell>
          <cell r="DL146" t="str">
            <v>(select)</v>
          </cell>
          <cell r="DM146">
            <v>0</v>
          </cell>
          <cell r="DN146">
            <v>0</v>
          </cell>
          <cell r="DO146">
            <v>0</v>
          </cell>
          <cell r="DP146">
            <v>0</v>
          </cell>
          <cell r="DQ146">
            <v>0</v>
          </cell>
          <cell r="DR146" t="str">
            <v>Yes</v>
          </cell>
          <cell r="DS146">
            <v>725000</v>
          </cell>
          <cell r="DT146">
            <v>375000</v>
          </cell>
          <cell r="DU146">
            <v>0</v>
          </cell>
          <cell r="DV146">
            <v>0</v>
          </cell>
          <cell r="DW146">
            <v>0</v>
          </cell>
          <cell r="DX146" t="str">
            <v>Yes</v>
          </cell>
          <cell r="DY146">
            <v>95000</v>
          </cell>
          <cell r="DZ146">
            <v>35000</v>
          </cell>
          <cell r="EA146">
            <v>0</v>
          </cell>
          <cell r="EB146">
            <v>0</v>
          </cell>
          <cell r="EC146">
            <v>0</v>
          </cell>
          <cell r="ED146">
            <v>0</v>
          </cell>
          <cell r="EE146">
            <v>0</v>
          </cell>
          <cell r="EF146">
            <v>0</v>
          </cell>
          <cell r="EG146">
            <v>0</v>
          </cell>
          <cell r="EH146">
            <v>0</v>
          </cell>
          <cell r="EI146">
            <v>60000</v>
          </cell>
          <cell r="EJ146">
            <v>30000</v>
          </cell>
          <cell r="EK146">
            <v>0</v>
          </cell>
          <cell r="EL146">
            <v>0</v>
          </cell>
          <cell r="EM146">
            <v>0</v>
          </cell>
          <cell r="EN146" t="str">
            <v>(select)</v>
          </cell>
          <cell r="EO146">
            <v>0</v>
          </cell>
          <cell r="EP146">
            <v>0</v>
          </cell>
          <cell r="EQ146">
            <v>0</v>
          </cell>
          <cell r="ER146">
            <v>0</v>
          </cell>
          <cell r="ES146">
            <v>0</v>
          </cell>
          <cell r="ET146">
            <v>120000</v>
          </cell>
          <cell r="EU146">
            <v>60000</v>
          </cell>
          <cell r="EV146">
            <v>0</v>
          </cell>
          <cell r="EW146">
            <v>0</v>
          </cell>
          <cell r="EX146">
            <v>0</v>
          </cell>
          <cell r="EY146">
            <v>1000000</v>
          </cell>
          <cell r="EZ146">
            <v>500000</v>
          </cell>
          <cell r="FA146">
            <v>0</v>
          </cell>
          <cell r="FB146">
            <v>0</v>
          </cell>
          <cell r="FC146">
            <v>0</v>
          </cell>
          <cell r="FD146">
            <v>0</v>
          </cell>
          <cell r="FE146">
            <v>0</v>
          </cell>
          <cell r="FF146">
            <v>0</v>
          </cell>
          <cell r="FG146">
            <v>0</v>
          </cell>
          <cell r="FH146">
            <v>725000</v>
          </cell>
          <cell r="FI146">
            <v>95000</v>
          </cell>
          <cell r="FJ146">
            <v>0</v>
          </cell>
          <cell r="FK146">
            <v>60000</v>
          </cell>
          <cell r="FL146">
            <v>0</v>
          </cell>
          <cell r="FM146">
            <v>120000</v>
          </cell>
          <cell r="FN146">
            <v>1000000</v>
          </cell>
          <cell r="FO146">
            <v>885000</v>
          </cell>
          <cell r="FP146" t="str">
            <v>Estimate (possibility of variance &lt;25%)</v>
          </cell>
          <cell r="FQ146" t="str">
            <v xml:space="preserve">Has about $0.88M carry forward to complete projects continuing from 2016 </v>
          </cell>
          <cell r="FR146">
            <v>0</v>
          </cell>
          <cell r="FS146">
            <v>0</v>
          </cell>
          <cell r="FT146">
            <v>0</v>
          </cell>
          <cell r="FU146">
            <v>0</v>
          </cell>
          <cell r="FV146">
            <v>0</v>
          </cell>
          <cell r="FW146">
            <v>0</v>
          </cell>
          <cell r="FX146" t="str">
            <v>(select)</v>
          </cell>
          <cell r="FY146">
            <v>0</v>
          </cell>
          <cell r="FZ146">
            <v>0</v>
          </cell>
          <cell r="GA146">
            <v>0</v>
          </cell>
          <cell r="GB146">
            <v>0</v>
          </cell>
          <cell r="GC146">
            <v>0</v>
          </cell>
          <cell r="GD146">
            <v>0</v>
          </cell>
          <cell r="GE146" t="str">
            <v>(select)</v>
          </cell>
          <cell r="GF146">
            <v>0</v>
          </cell>
          <cell r="GG146">
            <v>0</v>
          </cell>
          <cell r="GH146">
            <v>0</v>
          </cell>
          <cell r="GI146">
            <v>0</v>
          </cell>
          <cell r="GJ146">
            <v>0</v>
          </cell>
          <cell r="GK146">
            <v>0</v>
          </cell>
          <cell r="GL146" t="str">
            <v>(select)</v>
          </cell>
          <cell r="GM146">
            <v>0</v>
          </cell>
          <cell r="GN146">
            <v>0</v>
          </cell>
          <cell r="GO146">
            <v>0</v>
          </cell>
          <cell r="GP146">
            <v>0</v>
          </cell>
          <cell r="GQ146">
            <v>0</v>
          </cell>
          <cell r="GR146">
            <v>0</v>
          </cell>
          <cell r="GS146" t="str">
            <v>(select)</v>
          </cell>
          <cell r="GT146">
            <v>0</v>
          </cell>
          <cell r="GU146">
            <v>0</v>
          </cell>
          <cell r="GV146">
            <v>0</v>
          </cell>
          <cell r="GW146">
            <v>0</v>
          </cell>
          <cell r="GX146">
            <v>0</v>
          </cell>
          <cell r="GY146">
            <v>0</v>
          </cell>
          <cell r="GZ146">
            <v>0</v>
          </cell>
          <cell r="HA146">
            <v>0</v>
          </cell>
          <cell r="HB146">
            <v>0</v>
          </cell>
          <cell r="HC146">
            <v>0</v>
          </cell>
          <cell r="HD146">
            <v>0</v>
          </cell>
          <cell r="HE146">
            <v>0</v>
          </cell>
          <cell r="HF146">
            <v>0</v>
          </cell>
          <cell r="HG146">
            <v>0</v>
          </cell>
          <cell r="HH146">
            <v>0</v>
          </cell>
          <cell r="HI146">
            <v>0</v>
          </cell>
          <cell r="HJ146">
            <v>0</v>
          </cell>
          <cell r="HK146">
            <v>0</v>
          </cell>
          <cell r="HL146" t="str">
            <v>(select)</v>
          </cell>
          <cell r="HM146">
            <v>0</v>
          </cell>
          <cell r="HN146">
            <v>0</v>
          </cell>
          <cell r="HO146">
            <v>0</v>
          </cell>
          <cell r="HP146">
            <v>0</v>
          </cell>
          <cell r="HQ146">
            <v>0</v>
          </cell>
          <cell r="HR146">
            <v>0</v>
          </cell>
          <cell r="HS146" t="str">
            <v>(select)</v>
          </cell>
          <cell r="HT146">
            <v>0</v>
          </cell>
          <cell r="HU146">
            <v>0</v>
          </cell>
          <cell r="HV146">
            <v>0</v>
          </cell>
          <cell r="HW146">
            <v>0</v>
          </cell>
          <cell r="HX146">
            <v>0</v>
          </cell>
          <cell r="HY146">
            <v>0</v>
          </cell>
          <cell r="HZ146" t="str">
            <v>(select)</v>
          </cell>
          <cell r="IA146">
            <v>0</v>
          </cell>
          <cell r="IB146">
            <v>0</v>
          </cell>
          <cell r="IC146">
            <v>0</v>
          </cell>
          <cell r="ID146">
            <v>0</v>
          </cell>
          <cell r="IE146">
            <v>0</v>
          </cell>
          <cell r="IF146">
            <v>0</v>
          </cell>
          <cell r="IG146" t="str">
            <v>(select)</v>
          </cell>
          <cell r="IH146">
            <v>0</v>
          </cell>
          <cell r="II146">
            <v>0</v>
          </cell>
          <cell r="IJ146">
            <v>0</v>
          </cell>
          <cell r="IK146">
            <v>0</v>
          </cell>
          <cell r="IL146">
            <v>0</v>
          </cell>
          <cell r="IM146">
            <v>0</v>
          </cell>
          <cell r="IN146">
            <v>0</v>
          </cell>
          <cell r="IO146">
            <v>0</v>
          </cell>
          <cell r="IP146">
            <v>0</v>
          </cell>
          <cell r="IQ146">
            <v>0</v>
          </cell>
          <cell r="IR146">
            <v>0</v>
          </cell>
          <cell r="IS146">
            <v>0</v>
          </cell>
          <cell r="IT146">
            <v>0</v>
          </cell>
          <cell r="IU146">
            <v>0</v>
          </cell>
          <cell r="IV146">
            <v>0</v>
          </cell>
          <cell r="IW146">
            <v>0</v>
          </cell>
          <cell r="IX146">
            <v>0</v>
          </cell>
          <cell r="IY146">
            <v>0</v>
          </cell>
          <cell r="IZ146" t="str">
            <v xml:space="preserve">
Anticipate no change in operating budget</v>
          </cell>
          <cell r="JA146">
            <v>1000000</v>
          </cell>
          <cell r="JB146" t="str">
            <v xml:space="preserve">  (select)</v>
          </cell>
          <cell r="JC146">
            <v>0</v>
          </cell>
          <cell r="JD146" t="str">
            <v xml:space="preserve">  (select)</v>
          </cell>
          <cell r="JE146">
            <v>0</v>
          </cell>
          <cell r="JF146" t="str">
            <v xml:space="preserve">  (select)</v>
          </cell>
          <cell r="JG146">
            <v>0</v>
          </cell>
          <cell r="JH146">
            <v>0</v>
          </cell>
          <cell r="JI146">
            <v>1000000</v>
          </cell>
          <cell r="JJ146">
            <v>0</v>
          </cell>
          <cell r="JK146">
            <v>0</v>
          </cell>
          <cell r="JL146">
            <v>1000000</v>
          </cell>
          <cell r="JM146">
            <v>0</v>
          </cell>
          <cell r="JN146">
            <v>0</v>
          </cell>
          <cell r="JO146">
            <v>0</v>
          </cell>
          <cell r="JP146">
            <v>0</v>
          </cell>
          <cell r="JQ146">
            <v>0</v>
          </cell>
          <cell r="JR146">
            <v>0</v>
          </cell>
          <cell r="JS146">
            <v>0</v>
          </cell>
          <cell r="JT146">
            <v>0</v>
          </cell>
          <cell r="JU146">
            <v>1000000</v>
          </cell>
          <cell r="JV146">
            <v>500000</v>
          </cell>
          <cell r="JW146">
            <v>0</v>
          </cell>
          <cell r="JX146">
            <v>0</v>
          </cell>
          <cell r="JY146">
            <v>0</v>
          </cell>
          <cell r="JZ146">
            <v>0</v>
          </cell>
          <cell r="KA146">
            <v>500000</v>
          </cell>
          <cell r="KB146">
            <v>0</v>
          </cell>
          <cell r="KC146">
            <v>0</v>
          </cell>
          <cell r="KD146">
            <v>500000</v>
          </cell>
          <cell r="KE146">
            <v>0</v>
          </cell>
          <cell r="KF146">
            <v>0</v>
          </cell>
          <cell r="KG146">
            <v>0</v>
          </cell>
          <cell r="KH146">
            <v>0</v>
          </cell>
          <cell r="KI146">
            <v>0</v>
          </cell>
          <cell r="KJ146">
            <v>0</v>
          </cell>
          <cell r="KK146">
            <v>0</v>
          </cell>
          <cell r="KL146">
            <v>0</v>
          </cell>
          <cell r="KM146">
            <v>500000</v>
          </cell>
          <cell r="KN146" t="str">
            <v>(select)</v>
          </cell>
          <cell r="KO146">
            <v>0</v>
          </cell>
          <cell r="KP146" t="str">
            <v>(select)</v>
          </cell>
          <cell r="KQ146">
            <v>0</v>
          </cell>
          <cell r="KR146" t="str">
            <v>(select)</v>
          </cell>
          <cell r="KS146">
            <v>0</v>
          </cell>
          <cell r="KT146" t="str">
            <v>Source of funds for Value Proposition (e.g. Capital Plan Program)</v>
          </cell>
          <cell r="KU146" t="str">
            <v>Provide applicable source of funds comments (e.g. which area specific DCL, which reserve etc).</v>
          </cell>
          <cell r="KV146">
            <v>0</v>
          </cell>
          <cell r="KW146">
            <v>0</v>
          </cell>
          <cell r="KX146" t="str">
            <v>(select)</v>
          </cell>
          <cell r="KY146">
            <v>0</v>
          </cell>
          <cell r="KZ146" t="str">
            <v>(select)</v>
          </cell>
          <cell r="LA146">
            <v>0</v>
          </cell>
          <cell r="LB146" t="str">
            <v>(select)</v>
          </cell>
          <cell r="LC146" t="str">
            <v>Yes</v>
          </cell>
          <cell r="LD146" t="str">
            <v>Julia Morrison</v>
          </cell>
          <cell r="LE146">
            <v>42657</v>
          </cell>
          <cell r="LF146" t="str">
            <v>Yes</v>
          </cell>
          <cell r="LG146" t="str">
            <v>Bill Aujla</v>
          </cell>
          <cell r="LH146">
            <v>42657</v>
          </cell>
          <cell r="LM146">
            <v>1000000</v>
          </cell>
          <cell r="LN146">
            <v>0</v>
          </cell>
          <cell r="LO146">
            <v>0</v>
          </cell>
          <cell r="LP146">
            <v>0</v>
          </cell>
          <cell r="LQ146">
            <v>0</v>
          </cell>
          <cell r="LR146">
            <v>0</v>
          </cell>
          <cell r="LS146" t="str">
            <v>2017 Capital Maintenance - Entertainment &amp; Exhibition</v>
          </cell>
          <cell r="LT146" t="str">
            <v>2017 Cap Mtce - Entertainment &amp; Exh</v>
          </cell>
          <cell r="LU146" t="str">
            <v>2017 Cap Mtce - Entertainment &amp; Exh</v>
          </cell>
          <cell r="LV146" t="b">
            <v>1</v>
          </cell>
          <cell r="LW146">
            <v>0</v>
          </cell>
          <cell r="LX146">
            <v>0</v>
          </cell>
          <cell r="LY146" t="str">
            <v>67</v>
          </cell>
        </row>
        <row r="147">
          <cell r="B147" t="str">
            <v>R7</v>
          </cell>
          <cell r="C147">
            <v>2017</v>
          </cell>
          <cell r="D147">
            <v>0</v>
          </cell>
          <cell r="E147" t="str">
            <v>Real Estate &amp; Facilities Mgmt</v>
          </cell>
          <cell r="F147" t="str">
            <v>Fire &amp; Rescue Services</v>
          </cell>
          <cell r="G147" t="str">
            <v>Sam Bachra</v>
          </cell>
          <cell r="H147" t="str">
            <v>Program</v>
          </cell>
          <cell r="I147" t="str">
            <v>Capital</v>
          </cell>
          <cell r="J147" t="str">
            <v>Yes</v>
          </cell>
          <cell r="K147" t="str">
            <v>05. Civic Facilities</v>
          </cell>
          <cell r="L147" t="str">
            <v>B. Fire</v>
          </cell>
          <cell r="M147" t="str">
            <v>01. Capital maintenance</v>
          </cell>
          <cell r="N147" t="str">
            <v>2017 Cap Mtce -  Fire Halls</v>
          </cell>
          <cell r="O147" t="str">
            <v>No</v>
          </cell>
          <cell r="P147" t="str">
            <v>January</v>
          </cell>
          <cell r="Q147">
            <v>2017</v>
          </cell>
          <cell r="R147" t="str">
            <v>December</v>
          </cell>
          <cell r="S147">
            <v>2017</v>
          </cell>
          <cell r="T147" t="str">
            <v>Existing asset/service</v>
          </cell>
          <cell r="U147" t="str">
            <v>No</v>
          </cell>
          <cell r="V147">
            <v>0</v>
          </cell>
          <cell r="W147" t="str">
            <v>No</v>
          </cell>
          <cell r="X147" t="str">
            <v>(select)</v>
          </cell>
          <cell r="Y147" t="str">
            <v>No</v>
          </cell>
          <cell r="Z147" t="str">
            <v>Ongoing maintenance of building components such as roof, mechanical, electgrical, plumbing, etc . Projects will be prioritized based on building condition assessment and audits. Projects planned for 2017: Fire Hall 22 Skylight, Fire Hall 2 Fire Alarm System.</v>
          </cell>
          <cell r="AA147" t="str">
            <v xml:space="preserve">Request for Proposal fpor design consulting
Tendering for construction works
Construction
</v>
          </cell>
          <cell r="AB147" t="str">
            <v xml:space="preserve">Provide other details/comments about program/project.
Total for 4 years $1.6M, allocated $0.5M in 2015 and $0.2M in 2016.  
</v>
          </cell>
          <cell r="AC147" t="str">
            <v>Building Envelope</v>
          </cell>
          <cell r="AD147" t="str">
            <v>1 to 2</v>
          </cell>
          <cell r="AE147" t="str">
            <v>project</v>
          </cell>
          <cell r="AF147" t="str">
            <v>Mechanical, electrical</v>
          </cell>
          <cell r="AG147" t="str">
            <v>1 to 2</v>
          </cell>
          <cell r="AH147" t="str">
            <v>project</v>
          </cell>
          <cell r="AI147">
            <v>0</v>
          </cell>
          <cell r="AJ147">
            <v>0</v>
          </cell>
          <cell r="AK147">
            <v>0</v>
          </cell>
          <cell r="AL147">
            <v>0</v>
          </cell>
          <cell r="AM147">
            <v>0</v>
          </cell>
          <cell r="AN147">
            <v>0</v>
          </cell>
          <cell r="AO147">
            <v>0</v>
          </cell>
          <cell r="AP147">
            <v>0</v>
          </cell>
          <cell r="AQ147" t="str">
            <v>(select)</v>
          </cell>
          <cell r="AR147">
            <v>0</v>
          </cell>
          <cell r="AS147">
            <v>0</v>
          </cell>
          <cell r="AT147">
            <v>0</v>
          </cell>
          <cell r="AU147">
            <v>0</v>
          </cell>
          <cell r="AV147">
            <v>0</v>
          </cell>
          <cell r="AW147" t="str">
            <v>(select)</v>
          </cell>
          <cell r="AX147">
            <v>0</v>
          </cell>
          <cell r="AY147">
            <v>0</v>
          </cell>
          <cell r="AZ147">
            <v>0</v>
          </cell>
          <cell r="BA147">
            <v>0</v>
          </cell>
          <cell r="BB147">
            <v>0</v>
          </cell>
          <cell r="BC147" t="str">
            <v>(select)</v>
          </cell>
          <cell r="BD147">
            <v>0</v>
          </cell>
          <cell r="BE147">
            <v>0</v>
          </cell>
          <cell r="BF147">
            <v>0</v>
          </cell>
          <cell r="BG147">
            <v>0</v>
          </cell>
          <cell r="BH147">
            <v>0</v>
          </cell>
          <cell r="BI147" t="str">
            <v>Yes</v>
          </cell>
          <cell r="BJ147">
            <v>225000</v>
          </cell>
          <cell r="BK147">
            <v>0</v>
          </cell>
          <cell r="BL147">
            <v>50000</v>
          </cell>
          <cell r="BM147">
            <v>75000</v>
          </cell>
          <cell r="BN147">
            <v>100000</v>
          </cell>
          <cell r="BO147" t="str">
            <v>Yes</v>
          </cell>
          <cell r="BP147">
            <v>25000</v>
          </cell>
          <cell r="BQ147">
            <v>5000</v>
          </cell>
          <cell r="BR147">
            <v>7500</v>
          </cell>
          <cell r="BS147">
            <v>7500</v>
          </cell>
          <cell r="BT147">
            <v>5000</v>
          </cell>
          <cell r="BU147">
            <v>0</v>
          </cell>
          <cell r="BV147">
            <v>0</v>
          </cell>
          <cell r="BW147">
            <v>0</v>
          </cell>
          <cell r="BX147">
            <v>0</v>
          </cell>
          <cell r="BY147">
            <v>0</v>
          </cell>
          <cell r="BZ147">
            <v>20000</v>
          </cell>
          <cell r="CA147">
            <v>5000</v>
          </cell>
          <cell r="CB147">
            <v>5000</v>
          </cell>
          <cell r="CC147">
            <v>5000</v>
          </cell>
          <cell r="CD147">
            <v>5000</v>
          </cell>
          <cell r="CE147" t="str">
            <v>(select)</v>
          </cell>
          <cell r="CF147">
            <v>0</v>
          </cell>
          <cell r="CG147">
            <v>0</v>
          </cell>
          <cell r="CH147">
            <v>0</v>
          </cell>
          <cell r="CI147">
            <v>0</v>
          </cell>
          <cell r="CJ147">
            <v>0</v>
          </cell>
          <cell r="CK147">
            <v>30000</v>
          </cell>
          <cell r="CL147">
            <v>0</v>
          </cell>
          <cell r="CM147">
            <v>10000</v>
          </cell>
          <cell r="CN147">
            <v>10000</v>
          </cell>
          <cell r="CO147">
            <v>10000</v>
          </cell>
          <cell r="CP147">
            <v>300000</v>
          </cell>
          <cell r="CQ147">
            <v>10000</v>
          </cell>
          <cell r="CR147">
            <v>72500</v>
          </cell>
          <cell r="CS147">
            <v>97500</v>
          </cell>
          <cell r="CT147">
            <v>120000</v>
          </cell>
          <cell r="CU147">
            <v>0</v>
          </cell>
          <cell r="CV147">
            <v>0</v>
          </cell>
          <cell r="CW147">
            <v>0</v>
          </cell>
          <cell r="CX147">
            <v>0</v>
          </cell>
          <cell r="CY147">
            <v>0</v>
          </cell>
          <cell r="CZ147" t="str">
            <v>(select)</v>
          </cell>
          <cell r="DA147">
            <v>0</v>
          </cell>
          <cell r="DB147">
            <v>0</v>
          </cell>
          <cell r="DC147">
            <v>0</v>
          </cell>
          <cell r="DD147">
            <v>0</v>
          </cell>
          <cell r="DE147">
            <v>0</v>
          </cell>
          <cell r="DF147" t="str">
            <v>(select)</v>
          </cell>
          <cell r="DG147">
            <v>0</v>
          </cell>
          <cell r="DH147">
            <v>0</v>
          </cell>
          <cell r="DI147">
            <v>0</v>
          </cell>
          <cell r="DJ147">
            <v>0</v>
          </cell>
          <cell r="DK147">
            <v>0</v>
          </cell>
          <cell r="DL147" t="str">
            <v>(select)</v>
          </cell>
          <cell r="DM147">
            <v>0</v>
          </cell>
          <cell r="DN147">
            <v>0</v>
          </cell>
          <cell r="DO147">
            <v>0</v>
          </cell>
          <cell r="DP147">
            <v>0</v>
          </cell>
          <cell r="DQ147">
            <v>0</v>
          </cell>
          <cell r="DR147" t="str">
            <v>Yes</v>
          </cell>
          <cell r="DS147">
            <v>225000</v>
          </cell>
          <cell r="DT147">
            <v>0</v>
          </cell>
          <cell r="DU147">
            <v>0</v>
          </cell>
          <cell r="DV147">
            <v>0</v>
          </cell>
          <cell r="DW147">
            <v>0</v>
          </cell>
          <cell r="DX147" t="str">
            <v>Yes</v>
          </cell>
          <cell r="DY147">
            <v>25000</v>
          </cell>
          <cell r="DZ147">
            <v>0</v>
          </cell>
          <cell r="EA147">
            <v>0</v>
          </cell>
          <cell r="EB147">
            <v>0</v>
          </cell>
          <cell r="EC147">
            <v>0</v>
          </cell>
          <cell r="ED147">
            <v>0</v>
          </cell>
          <cell r="EE147">
            <v>0</v>
          </cell>
          <cell r="EF147">
            <v>0</v>
          </cell>
          <cell r="EG147">
            <v>0</v>
          </cell>
          <cell r="EH147">
            <v>0</v>
          </cell>
          <cell r="EI147">
            <v>20000</v>
          </cell>
          <cell r="EJ147">
            <v>0</v>
          </cell>
          <cell r="EK147">
            <v>0</v>
          </cell>
          <cell r="EL147">
            <v>0</v>
          </cell>
          <cell r="EM147">
            <v>0</v>
          </cell>
          <cell r="EN147" t="str">
            <v>(select)</v>
          </cell>
          <cell r="EO147">
            <v>0</v>
          </cell>
          <cell r="EP147">
            <v>0</v>
          </cell>
          <cell r="EQ147">
            <v>0</v>
          </cell>
          <cell r="ER147">
            <v>0</v>
          </cell>
          <cell r="ES147">
            <v>0</v>
          </cell>
          <cell r="ET147">
            <v>30000</v>
          </cell>
          <cell r="EU147">
            <v>0</v>
          </cell>
          <cell r="EV147">
            <v>0</v>
          </cell>
          <cell r="EW147">
            <v>0</v>
          </cell>
          <cell r="EX147">
            <v>0</v>
          </cell>
          <cell r="EY147">
            <v>300000</v>
          </cell>
          <cell r="EZ147">
            <v>0</v>
          </cell>
          <cell r="FA147">
            <v>0</v>
          </cell>
          <cell r="FB147">
            <v>0</v>
          </cell>
          <cell r="FC147">
            <v>0</v>
          </cell>
          <cell r="FD147">
            <v>0</v>
          </cell>
          <cell r="FE147">
            <v>0</v>
          </cell>
          <cell r="FF147">
            <v>0</v>
          </cell>
          <cell r="FG147">
            <v>0</v>
          </cell>
          <cell r="FH147">
            <v>225000</v>
          </cell>
          <cell r="FI147">
            <v>25000</v>
          </cell>
          <cell r="FJ147">
            <v>0</v>
          </cell>
          <cell r="FK147">
            <v>20000</v>
          </cell>
          <cell r="FL147">
            <v>0</v>
          </cell>
          <cell r="FM147">
            <v>30000</v>
          </cell>
          <cell r="FN147">
            <v>300000</v>
          </cell>
          <cell r="FO147">
            <v>470000</v>
          </cell>
          <cell r="FP147" t="str">
            <v>Estimate (possibility of variance &lt;25%)</v>
          </cell>
          <cell r="FQ147" t="str">
            <v>Has about $0.47M carry forward to cover continuing projects (FH 18 Fuel Tank replacement)</v>
          </cell>
          <cell r="FR147">
            <v>0</v>
          </cell>
          <cell r="FS147">
            <v>0</v>
          </cell>
          <cell r="FT147">
            <v>0</v>
          </cell>
          <cell r="FU147">
            <v>0</v>
          </cell>
          <cell r="FV147">
            <v>0</v>
          </cell>
          <cell r="FW147">
            <v>0</v>
          </cell>
          <cell r="FX147" t="str">
            <v>(select)</v>
          </cell>
          <cell r="FY147">
            <v>0</v>
          </cell>
          <cell r="FZ147">
            <v>0</v>
          </cell>
          <cell r="GA147">
            <v>0</v>
          </cell>
          <cell r="GB147">
            <v>0</v>
          </cell>
          <cell r="GC147">
            <v>0</v>
          </cell>
          <cell r="GD147">
            <v>0</v>
          </cell>
          <cell r="GE147" t="str">
            <v>(select)</v>
          </cell>
          <cell r="GF147">
            <v>0</v>
          </cell>
          <cell r="GG147">
            <v>0</v>
          </cell>
          <cell r="GH147">
            <v>0</v>
          </cell>
          <cell r="GI147">
            <v>0</v>
          </cell>
          <cell r="GJ147">
            <v>0</v>
          </cell>
          <cell r="GK147">
            <v>0</v>
          </cell>
          <cell r="GL147" t="str">
            <v>(select)</v>
          </cell>
          <cell r="GM147">
            <v>0</v>
          </cell>
          <cell r="GN147">
            <v>0</v>
          </cell>
          <cell r="GO147">
            <v>0</v>
          </cell>
          <cell r="GP147">
            <v>0</v>
          </cell>
          <cell r="GQ147">
            <v>0</v>
          </cell>
          <cell r="GR147">
            <v>0</v>
          </cell>
          <cell r="GS147" t="str">
            <v>(select)</v>
          </cell>
          <cell r="GT147">
            <v>0</v>
          </cell>
          <cell r="GU147">
            <v>0</v>
          </cell>
          <cell r="GV147">
            <v>0</v>
          </cell>
          <cell r="GW147">
            <v>0</v>
          </cell>
          <cell r="GX147">
            <v>0</v>
          </cell>
          <cell r="GY147">
            <v>0</v>
          </cell>
          <cell r="GZ147">
            <v>0</v>
          </cell>
          <cell r="HA147">
            <v>0</v>
          </cell>
          <cell r="HB147">
            <v>0</v>
          </cell>
          <cell r="HC147">
            <v>0</v>
          </cell>
          <cell r="HD147">
            <v>0</v>
          </cell>
          <cell r="HE147">
            <v>0</v>
          </cell>
          <cell r="HF147">
            <v>0</v>
          </cell>
          <cell r="HG147">
            <v>0</v>
          </cell>
          <cell r="HH147">
            <v>0</v>
          </cell>
          <cell r="HI147">
            <v>0</v>
          </cell>
          <cell r="HJ147">
            <v>0</v>
          </cell>
          <cell r="HK147">
            <v>0</v>
          </cell>
          <cell r="HL147" t="str">
            <v>(select)</v>
          </cell>
          <cell r="HM147">
            <v>0</v>
          </cell>
          <cell r="HN147">
            <v>0</v>
          </cell>
          <cell r="HO147">
            <v>0</v>
          </cell>
          <cell r="HP147">
            <v>0</v>
          </cell>
          <cell r="HQ147">
            <v>0</v>
          </cell>
          <cell r="HR147">
            <v>0</v>
          </cell>
          <cell r="HS147" t="str">
            <v>(select)</v>
          </cell>
          <cell r="HT147">
            <v>0</v>
          </cell>
          <cell r="HU147">
            <v>0</v>
          </cell>
          <cell r="HV147">
            <v>0</v>
          </cell>
          <cell r="HW147">
            <v>0</v>
          </cell>
          <cell r="HX147">
            <v>0</v>
          </cell>
          <cell r="HY147">
            <v>0</v>
          </cell>
          <cell r="HZ147" t="str">
            <v>(select)</v>
          </cell>
          <cell r="IA147">
            <v>0</v>
          </cell>
          <cell r="IB147">
            <v>0</v>
          </cell>
          <cell r="IC147">
            <v>0</v>
          </cell>
          <cell r="ID147">
            <v>0</v>
          </cell>
          <cell r="IE147">
            <v>0</v>
          </cell>
          <cell r="IF147">
            <v>0</v>
          </cell>
          <cell r="IG147" t="str">
            <v>(select)</v>
          </cell>
          <cell r="IH147">
            <v>0</v>
          </cell>
          <cell r="II147">
            <v>0</v>
          </cell>
          <cell r="IJ147">
            <v>0</v>
          </cell>
          <cell r="IK147">
            <v>0</v>
          </cell>
          <cell r="IL147">
            <v>0</v>
          </cell>
          <cell r="IM147">
            <v>0</v>
          </cell>
          <cell r="IN147">
            <v>0</v>
          </cell>
          <cell r="IO147">
            <v>0</v>
          </cell>
          <cell r="IP147">
            <v>0</v>
          </cell>
          <cell r="IQ147">
            <v>0</v>
          </cell>
          <cell r="IR147">
            <v>0</v>
          </cell>
          <cell r="IS147">
            <v>0</v>
          </cell>
          <cell r="IT147">
            <v>0</v>
          </cell>
          <cell r="IU147">
            <v>0</v>
          </cell>
          <cell r="IV147">
            <v>0</v>
          </cell>
          <cell r="IW147">
            <v>0</v>
          </cell>
          <cell r="IX147">
            <v>0</v>
          </cell>
          <cell r="IY147">
            <v>0</v>
          </cell>
          <cell r="IZ147" t="str">
            <v>Anticipate no change in operating budget</v>
          </cell>
          <cell r="JA147">
            <v>300000</v>
          </cell>
          <cell r="JB147" t="str">
            <v xml:space="preserve">  (select)</v>
          </cell>
          <cell r="JC147">
            <v>0</v>
          </cell>
          <cell r="JD147" t="str">
            <v xml:space="preserve">  (select)</v>
          </cell>
          <cell r="JE147">
            <v>0</v>
          </cell>
          <cell r="JF147" t="str">
            <v xml:space="preserve">  (select)</v>
          </cell>
          <cell r="JG147">
            <v>0</v>
          </cell>
          <cell r="JH147">
            <v>0</v>
          </cell>
          <cell r="JI147">
            <v>300000</v>
          </cell>
          <cell r="JJ147">
            <v>0</v>
          </cell>
          <cell r="JK147">
            <v>0</v>
          </cell>
          <cell r="JL147">
            <v>300000</v>
          </cell>
          <cell r="JM147">
            <v>0</v>
          </cell>
          <cell r="JN147">
            <v>0</v>
          </cell>
          <cell r="JO147">
            <v>0</v>
          </cell>
          <cell r="JP147">
            <v>0</v>
          </cell>
          <cell r="JQ147">
            <v>0</v>
          </cell>
          <cell r="JR147">
            <v>0</v>
          </cell>
          <cell r="JS147">
            <v>0</v>
          </cell>
          <cell r="JT147">
            <v>0</v>
          </cell>
          <cell r="JU147">
            <v>300000</v>
          </cell>
          <cell r="JV147">
            <v>300000</v>
          </cell>
          <cell r="JW147">
            <v>0</v>
          </cell>
          <cell r="JX147">
            <v>0</v>
          </cell>
          <cell r="JY147">
            <v>0</v>
          </cell>
          <cell r="JZ147">
            <v>0</v>
          </cell>
          <cell r="KA147">
            <v>300000</v>
          </cell>
          <cell r="KB147">
            <v>0</v>
          </cell>
          <cell r="KC147">
            <v>0</v>
          </cell>
          <cell r="KD147">
            <v>300000</v>
          </cell>
          <cell r="KE147">
            <v>0</v>
          </cell>
          <cell r="KF147">
            <v>0</v>
          </cell>
          <cell r="KG147">
            <v>0</v>
          </cell>
          <cell r="KH147">
            <v>0</v>
          </cell>
          <cell r="KI147">
            <v>0</v>
          </cell>
          <cell r="KJ147">
            <v>0</v>
          </cell>
          <cell r="KK147">
            <v>0</v>
          </cell>
          <cell r="KL147">
            <v>0</v>
          </cell>
          <cell r="KM147">
            <v>300000</v>
          </cell>
          <cell r="KN147" t="str">
            <v>(select)</v>
          </cell>
          <cell r="KO147">
            <v>0</v>
          </cell>
          <cell r="KP147" t="str">
            <v>(select)</v>
          </cell>
          <cell r="KQ147">
            <v>0</v>
          </cell>
          <cell r="KR147" t="str">
            <v>(select)</v>
          </cell>
          <cell r="KS147">
            <v>0</v>
          </cell>
          <cell r="KT147" t="str">
            <v>Source of funds for Value Proposition (e.g. Capital Plan Program)</v>
          </cell>
          <cell r="KU147" t="str">
            <v>Provide applicable source of funds comments (e.g. which area specific DCL, which reserve etc).</v>
          </cell>
          <cell r="KV147">
            <v>0</v>
          </cell>
          <cell r="KW147">
            <v>0</v>
          </cell>
          <cell r="KX147" t="str">
            <v>(select)</v>
          </cell>
          <cell r="KY147">
            <v>0</v>
          </cell>
          <cell r="KZ147" t="str">
            <v>(select)</v>
          </cell>
          <cell r="LA147">
            <v>0</v>
          </cell>
          <cell r="LB147" t="str">
            <v>(select)</v>
          </cell>
          <cell r="LC147" t="str">
            <v>Yes</v>
          </cell>
          <cell r="LD147" t="str">
            <v>Julia Morrison</v>
          </cell>
          <cell r="LE147">
            <v>42657</v>
          </cell>
          <cell r="LF147" t="str">
            <v>Yes</v>
          </cell>
          <cell r="LG147" t="str">
            <v>Bill Aujla</v>
          </cell>
          <cell r="LH147">
            <v>42657</v>
          </cell>
          <cell r="LM147">
            <v>300000</v>
          </cell>
          <cell r="LN147">
            <v>0</v>
          </cell>
          <cell r="LO147">
            <v>0</v>
          </cell>
          <cell r="LP147">
            <v>0</v>
          </cell>
          <cell r="LQ147">
            <v>0</v>
          </cell>
          <cell r="LR147">
            <v>0</v>
          </cell>
          <cell r="LS147" t="str">
            <v>2017 Capital Maintenance - Fire Halls</v>
          </cell>
          <cell r="LT147" t="str">
            <v>2017 Cap Mtce -  Fire Halls</v>
          </cell>
          <cell r="LU147" t="str">
            <v>2017 Cap Mtce -  Fire Halls</v>
          </cell>
          <cell r="LV147" t="b">
            <v>1</v>
          </cell>
          <cell r="LW147">
            <v>0</v>
          </cell>
          <cell r="LX147">
            <v>0</v>
          </cell>
          <cell r="LY147" t="str">
            <v>60</v>
          </cell>
        </row>
        <row r="148">
          <cell r="B148" t="str">
            <v>R8</v>
          </cell>
          <cell r="C148">
            <v>2017</v>
          </cell>
          <cell r="D148">
            <v>0</v>
          </cell>
          <cell r="E148" t="str">
            <v>Real Estate &amp; Facilities Mgmt</v>
          </cell>
          <cell r="F148" t="str">
            <v>Police Board</v>
          </cell>
          <cell r="G148" t="str">
            <v>Sam Bachra</v>
          </cell>
          <cell r="H148" t="str">
            <v>Program</v>
          </cell>
          <cell r="I148" t="str">
            <v>Capital</v>
          </cell>
          <cell r="J148" t="str">
            <v>Yes</v>
          </cell>
          <cell r="K148" t="str">
            <v>05. Civic Facilities</v>
          </cell>
          <cell r="L148" t="str">
            <v>A. Police</v>
          </cell>
          <cell r="M148" t="str">
            <v>01. Capital maintenance</v>
          </cell>
          <cell r="N148" t="str">
            <v>2017 Cap Mtce -   VPD Facilities</v>
          </cell>
          <cell r="O148" t="str">
            <v>Yes</v>
          </cell>
          <cell r="P148" t="str">
            <v>January</v>
          </cell>
          <cell r="Q148">
            <v>2017</v>
          </cell>
          <cell r="R148" t="str">
            <v>June</v>
          </cell>
          <cell r="S148">
            <v>2018</v>
          </cell>
          <cell r="T148" t="str">
            <v>Existing asset/service</v>
          </cell>
          <cell r="U148" t="str">
            <v>No</v>
          </cell>
          <cell r="V148">
            <v>0</v>
          </cell>
          <cell r="W148" t="str">
            <v>No</v>
          </cell>
          <cell r="X148" t="str">
            <v>(select)</v>
          </cell>
          <cell r="Y148" t="str">
            <v>No</v>
          </cell>
          <cell r="Z148" t="str">
            <v>Ongoing maintenance of building components such as roof, mechanical, electgrical, plumbing, etc . Projects will be prioritized based on building condition assessment and audits. Multi-year funding required for contract commitments. Projects planned for 2017: Graveley freight elevator, Cordova Parkade ventilation controls, Cambie office HVAC audit and replacement</v>
          </cell>
          <cell r="AA148" t="str">
            <v xml:space="preserve">Request for Proposal fpor design consulting
Tendering for construction works
Construction
</v>
          </cell>
          <cell r="AB148" t="str">
            <v xml:space="preserve">Provide other details/comments about program/project.
Total for 4 years $2.5M, allocated $0.75M in 2015 and $0.5M in 2016.  
</v>
          </cell>
          <cell r="AC148" t="str">
            <v>Mechanical, electrical</v>
          </cell>
          <cell r="AD148" t="str">
            <v>2 to 3</v>
          </cell>
          <cell r="AE148" t="str">
            <v>project</v>
          </cell>
          <cell r="AF148">
            <v>0</v>
          </cell>
          <cell r="AG148">
            <v>0</v>
          </cell>
          <cell r="AH148">
            <v>0</v>
          </cell>
          <cell r="AI148">
            <v>0</v>
          </cell>
          <cell r="AJ148">
            <v>0</v>
          </cell>
          <cell r="AK148">
            <v>0</v>
          </cell>
          <cell r="AL148">
            <v>0</v>
          </cell>
          <cell r="AM148">
            <v>0</v>
          </cell>
          <cell r="AN148">
            <v>0</v>
          </cell>
          <cell r="AO148">
            <v>0</v>
          </cell>
          <cell r="AP148">
            <v>0</v>
          </cell>
          <cell r="AQ148" t="str">
            <v>(select)</v>
          </cell>
          <cell r="AR148">
            <v>0</v>
          </cell>
          <cell r="AS148">
            <v>0</v>
          </cell>
          <cell r="AT148">
            <v>0</v>
          </cell>
          <cell r="AU148">
            <v>0</v>
          </cell>
          <cell r="AV148">
            <v>0</v>
          </cell>
          <cell r="AW148" t="str">
            <v>(select)</v>
          </cell>
          <cell r="AX148">
            <v>0</v>
          </cell>
          <cell r="AY148">
            <v>0</v>
          </cell>
          <cell r="AZ148">
            <v>0</v>
          </cell>
          <cell r="BA148">
            <v>0</v>
          </cell>
          <cell r="BB148">
            <v>0</v>
          </cell>
          <cell r="BC148" t="str">
            <v>(select)</v>
          </cell>
          <cell r="BD148">
            <v>0</v>
          </cell>
          <cell r="BE148">
            <v>0</v>
          </cell>
          <cell r="BF148">
            <v>0</v>
          </cell>
          <cell r="BG148">
            <v>0</v>
          </cell>
          <cell r="BH148">
            <v>0</v>
          </cell>
          <cell r="BI148" t="str">
            <v>Yes</v>
          </cell>
          <cell r="BJ148">
            <v>250000</v>
          </cell>
          <cell r="BK148">
            <v>0</v>
          </cell>
          <cell r="BL148">
            <v>50000</v>
          </cell>
          <cell r="BM148">
            <v>100000</v>
          </cell>
          <cell r="BN148">
            <v>100000</v>
          </cell>
          <cell r="BO148" t="str">
            <v>Yes</v>
          </cell>
          <cell r="BP148">
            <v>35000</v>
          </cell>
          <cell r="BQ148">
            <v>10000</v>
          </cell>
          <cell r="BR148">
            <v>10000</v>
          </cell>
          <cell r="BS148">
            <v>7500</v>
          </cell>
          <cell r="BT148">
            <v>7500</v>
          </cell>
          <cell r="BU148">
            <v>0</v>
          </cell>
          <cell r="BV148">
            <v>0</v>
          </cell>
          <cell r="BW148">
            <v>0</v>
          </cell>
          <cell r="BX148">
            <v>0</v>
          </cell>
          <cell r="BY148">
            <v>0</v>
          </cell>
          <cell r="BZ148">
            <v>25000</v>
          </cell>
          <cell r="CA148">
            <v>5000</v>
          </cell>
          <cell r="CB148">
            <v>5000</v>
          </cell>
          <cell r="CC148">
            <v>7500</v>
          </cell>
          <cell r="CD148">
            <v>7500</v>
          </cell>
          <cell r="CE148" t="str">
            <v>(select)</v>
          </cell>
          <cell r="CF148">
            <v>0</v>
          </cell>
          <cell r="CG148">
            <v>0</v>
          </cell>
          <cell r="CH148">
            <v>0</v>
          </cell>
          <cell r="CI148">
            <v>0</v>
          </cell>
          <cell r="CJ148">
            <v>0</v>
          </cell>
          <cell r="CK148">
            <v>40000</v>
          </cell>
          <cell r="CL148">
            <v>0</v>
          </cell>
          <cell r="CM148">
            <v>10000</v>
          </cell>
          <cell r="CN148">
            <v>15000</v>
          </cell>
          <cell r="CO148">
            <v>15000</v>
          </cell>
          <cell r="CP148">
            <v>350000</v>
          </cell>
          <cell r="CQ148">
            <v>15000</v>
          </cell>
          <cell r="CR148">
            <v>75000</v>
          </cell>
          <cell r="CS148">
            <v>130000</v>
          </cell>
          <cell r="CT148">
            <v>130000</v>
          </cell>
          <cell r="CU148">
            <v>0</v>
          </cell>
          <cell r="CV148">
            <v>0</v>
          </cell>
          <cell r="CW148">
            <v>0</v>
          </cell>
          <cell r="CX148">
            <v>0</v>
          </cell>
          <cell r="CY148">
            <v>0</v>
          </cell>
          <cell r="CZ148" t="str">
            <v>(select)</v>
          </cell>
          <cell r="DA148">
            <v>0</v>
          </cell>
          <cell r="DB148">
            <v>0</v>
          </cell>
          <cell r="DC148">
            <v>0</v>
          </cell>
          <cell r="DD148">
            <v>0</v>
          </cell>
          <cell r="DE148">
            <v>0</v>
          </cell>
          <cell r="DF148" t="str">
            <v>(select)</v>
          </cell>
          <cell r="DG148">
            <v>0</v>
          </cell>
          <cell r="DH148">
            <v>0</v>
          </cell>
          <cell r="DI148">
            <v>0</v>
          </cell>
          <cell r="DJ148">
            <v>0</v>
          </cell>
          <cell r="DK148">
            <v>0</v>
          </cell>
          <cell r="DL148" t="str">
            <v>(select)</v>
          </cell>
          <cell r="DM148">
            <v>0</v>
          </cell>
          <cell r="DN148">
            <v>0</v>
          </cell>
          <cell r="DO148">
            <v>0</v>
          </cell>
          <cell r="DP148">
            <v>0</v>
          </cell>
          <cell r="DQ148">
            <v>0</v>
          </cell>
          <cell r="DR148" t="str">
            <v>Yes</v>
          </cell>
          <cell r="DS148">
            <v>420000</v>
          </cell>
          <cell r="DT148">
            <v>170000</v>
          </cell>
          <cell r="DU148">
            <v>0</v>
          </cell>
          <cell r="DV148">
            <v>0</v>
          </cell>
          <cell r="DW148">
            <v>0</v>
          </cell>
          <cell r="DX148" t="str">
            <v>Yes</v>
          </cell>
          <cell r="DY148">
            <v>60000</v>
          </cell>
          <cell r="DZ148">
            <v>25000</v>
          </cell>
          <cell r="EA148">
            <v>0</v>
          </cell>
          <cell r="EB148">
            <v>0</v>
          </cell>
          <cell r="EC148">
            <v>0</v>
          </cell>
          <cell r="ED148">
            <v>0</v>
          </cell>
          <cell r="EE148">
            <v>0</v>
          </cell>
          <cell r="EF148">
            <v>0</v>
          </cell>
          <cell r="EG148">
            <v>0</v>
          </cell>
          <cell r="EH148">
            <v>0</v>
          </cell>
          <cell r="EI148">
            <v>40000</v>
          </cell>
          <cell r="EJ148">
            <v>15000</v>
          </cell>
          <cell r="EK148">
            <v>0</v>
          </cell>
          <cell r="EL148">
            <v>0</v>
          </cell>
          <cell r="EM148">
            <v>0</v>
          </cell>
          <cell r="EN148" t="str">
            <v>(select)</v>
          </cell>
          <cell r="EO148">
            <v>0</v>
          </cell>
          <cell r="EP148">
            <v>0</v>
          </cell>
          <cell r="EQ148">
            <v>0</v>
          </cell>
          <cell r="ER148">
            <v>0</v>
          </cell>
          <cell r="ES148">
            <v>0</v>
          </cell>
          <cell r="ET148">
            <v>80000</v>
          </cell>
          <cell r="EU148">
            <v>40000</v>
          </cell>
          <cell r="EV148">
            <v>0</v>
          </cell>
          <cell r="EW148">
            <v>0</v>
          </cell>
          <cell r="EX148">
            <v>0</v>
          </cell>
          <cell r="EY148">
            <v>600000</v>
          </cell>
          <cell r="EZ148">
            <v>250000</v>
          </cell>
          <cell r="FA148">
            <v>0</v>
          </cell>
          <cell r="FB148">
            <v>0</v>
          </cell>
          <cell r="FC148">
            <v>0</v>
          </cell>
          <cell r="FD148">
            <v>0</v>
          </cell>
          <cell r="FE148">
            <v>0</v>
          </cell>
          <cell r="FF148">
            <v>0</v>
          </cell>
          <cell r="FG148">
            <v>0</v>
          </cell>
          <cell r="FH148">
            <v>420000</v>
          </cell>
          <cell r="FI148">
            <v>60000</v>
          </cell>
          <cell r="FJ148">
            <v>0</v>
          </cell>
          <cell r="FK148">
            <v>40000</v>
          </cell>
          <cell r="FL148">
            <v>0</v>
          </cell>
          <cell r="FM148">
            <v>80000</v>
          </cell>
          <cell r="FN148">
            <v>600000</v>
          </cell>
          <cell r="FO148">
            <v>353500</v>
          </cell>
          <cell r="FP148" t="str">
            <v>Estimate (possibility of variance &lt;25%)</v>
          </cell>
          <cell r="FQ148" t="str">
            <v>Provide any additional comments relating to the program/project budget.
Has about $0.45M carry forward, re-allocate $100K to VPD Phase 2A renovation and remaining balance for continuing projects</v>
          </cell>
          <cell r="FR148">
            <v>0</v>
          </cell>
          <cell r="FS148">
            <v>0</v>
          </cell>
          <cell r="FT148">
            <v>0</v>
          </cell>
          <cell r="FU148">
            <v>0</v>
          </cell>
          <cell r="FV148">
            <v>0</v>
          </cell>
          <cell r="FW148">
            <v>0</v>
          </cell>
          <cell r="FX148" t="str">
            <v>(select)</v>
          </cell>
          <cell r="FY148">
            <v>0</v>
          </cell>
          <cell r="FZ148">
            <v>0</v>
          </cell>
          <cell r="GA148">
            <v>0</v>
          </cell>
          <cell r="GB148">
            <v>0</v>
          </cell>
          <cell r="GC148">
            <v>0</v>
          </cell>
          <cell r="GD148">
            <v>0</v>
          </cell>
          <cell r="GE148" t="str">
            <v>(select)</v>
          </cell>
          <cell r="GF148">
            <v>0</v>
          </cell>
          <cell r="GG148">
            <v>0</v>
          </cell>
          <cell r="GH148">
            <v>0</v>
          </cell>
          <cell r="GI148">
            <v>0</v>
          </cell>
          <cell r="GJ148">
            <v>0</v>
          </cell>
          <cell r="GK148">
            <v>0</v>
          </cell>
          <cell r="GL148" t="str">
            <v>(select)</v>
          </cell>
          <cell r="GM148">
            <v>0</v>
          </cell>
          <cell r="GN148">
            <v>0</v>
          </cell>
          <cell r="GO148">
            <v>0</v>
          </cell>
          <cell r="GP148">
            <v>0</v>
          </cell>
          <cell r="GQ148">
            <v>0</v>
          </cell>
          <cell r="GR148">
            <v>0</v>
          </cell>
          <cell r="GS148" t="str">
            <v>(select)</v>
          </cell>
          <cell r="GT148">
            <v>0</v>
          </cell>
          <cell r="GU148">
            <v>0</v>
          </cell>
          <cell r="GV148">
            <v>0</v>
          </cell>
          <cell r="GW148">
            <v>0</v>
          </cell>
          <cell r="GX148">
            <v>0</v>
          </cell>
          <cell r="GY148">
            <v>0</v>
          </cell>
          <cell r="GZ148">
            <v>0</v>
          </cell>
          <cell r="HA148">
            <v>0</v>
          </cell>
          <cell r="HB148">
            <v>0</v>
          </cell>
          <cell r="HC148">
            <v>0</v>
          </cell>
          <cell r="HD148">
            <v>0</v>
          </cell>
          <cell r="HE148">
            <v>0</v>
          </cell>
          <cell r="HF148">
            <v>0</v>
          </cell>
          <cell r="HG148">
            <v>0</v>
          </cell>
          <cell r="HH148">
            <v>0</v>
          </cell>
          <cell r="HI148">
            <v>0</v>
          </cell>
          <cell r="HJ148">
            <v>0</v>
          </cell>
          <cell r="HK148">
            <v>0</v>
          </cell>
          <cell r="HL148" t="str">
            <v>(select)</v>
          </cell>
          <cell r="HM148">
            <v>0</v>
          </cell>
          <cell r="HN148">
            <v>0</v>
          </cell>
          <cell r="HO148">
            <v>0</v>
          </cell>
          <cell r="HP148">
            <v>0</v>
          </cell>
          <cell r="HQ148">
            <v>0</v>
          </cell>
          <cell r="HR148">
            <v>0</v>
          </cell>
          <cell r="HS148" t="str">
            <v>(select)</v>
          </cell>
          <cell r="HT148">
            <v>0</v>
          </cell>
          <cell r="HU148">
            <v>0</v>
          </cell>
          <cell r="HV148">
            <v>0</v>
          </cell>
          <cell r="HW148">
            <v>0</v>
          </cell>
          <cell r="HX148">
            <v>0</v>
          </cell>
          <cell r="HY148">
            <v>0</v>
          </cell>
          <cell r="HZ148" t="str">
            <v>(select)</v>
          </cell>
          <cell r="IA148">
            <v>0</v>
          </cell>
          <cell r="IB148">
            <v>0</v>
          </cell>
          <cell r="IC148">
            <v>0</v>
          </cell>
          <cell r="ID148">
            <v>0</v>
          </cell>
          <cell r="IE148">
            <v>0</v>
          </cell>
          <cell r="IF148">
            <v>0</v>
          </cell>
          <cell r="IG148" t="str">
            <v>(select)</v>
          </cell>
          <cell r="IH148">
            <v>0</v>
          </cell>
          <cell r="II148">
            <v>0</v>
          </cell>
          <cell r="IJ148">
            <v>0</v>
          </cell>
          <cell r="IK148">
            <v>0</v>
          </cell>
          <cell r="IL148">
            <v>0</v>
          </cell>
          <cell r="IM148">
            <v>0</v>
          </cell>
          <cell r="IN148">
            <v>0</v>
          </cell>
          <cell r="IO148">
            <v>0</v>
          </cell>
          <cell r="IP148">
            <v>0</v>
          </cell>
          <cell r="IQ148">
            <v>0</v>
          </cell>
          <cell r="IR148">
            <v>0</v>
          </cell>
          <cell r="IS148">
            <v>0</v>
          </cell>
          <cell r="IT148">
            <v>0</v>
          </cell>
          <cell r="IU148">
            <v>0</v>
          </cell>
          <cell r="IV148">
            <v>0</v>
          </cell>
          <cell r="IW148">
            <v>0</v>
          </cell>
          <cell r="IX148">
            <v>0</v>
          </cell>
          <cell r="IY148">
            <v>0</v>
          </cell>
          <cell r="IZ148" t="str">
            <v>Anticipate no change in operating budget</v>
          </cell>
          <cell r="JA148">
            <v>600000</v>
          </cell>
          <cell r="JB148" t="str">
            <v xml:space="preserve">  (select)</v>
          </cell>
          <cell r="JC148">
            <v>0</v>
          </cell>
          <cell r="JD148" t="str">
            <v xml:space="preserve">  (select)</v>
          </cell>
          <cell r="JE148">
            <v>0</v>
          </cell>
          <cell r="JF148" t="str">
            <v xml:space="preserve">  (select)</v>
          </cell>
          <cell r="JG148">
            <v>0</v>
          </cell>
          <cell r="JH148">
            <v>0</v>
          </cell>
          <cell r="JI148">
            <v>600000</v>
          </cell>
          <cell r="JJ148">
            <v>0</v>
          </cell>
          <cell r="JK148">
            <v>0</v>
          </cell>
          <cell r="JL148">
            <v>600000</v>
          </cell>
          <cell r="JM148">
            <v>0</v>
          </cell>
          <cell r="JN148">
            <v>0</v>
          </cell>
          <cell r="JO148">
            <v>0</v>
          </cell>
          <cell r="JP148">
            <v>0</v>
          </cell>
          <cell r="JQ148">
            <v>0</v>
          </cell>
          <cell r="JR148">
            <v>0</v>
          </cell>
          <cell r="JS148">
            <v>0</v>
          </cell>
          <cell r="JT148">
            <v>0</v>
          </cell>
          <cell r="JU148">
            <v>600000</v>
          </cell>
          <cell r="JV148">
            <v>350000</v>
          </cell>
          <cell r="JW148">
            <v>0</v>
          </cell>
          <cell r="JX148">
            <v>0</v>
          </cell>
          <cell r="JY148">
            <v>0</v>
          </cell>
          <cell r="JZ148">
            <v>0</v>
          </cell>
          <cell r="KA148">
            <v>350000</v>
          </cell>
          <cell r="KB148">
            <v>0</v>
          </cell>
          <cell r="KC148">
            <v>0</v>
          </cell>
          <cell r="KD148">
            <v>350000</v>
          </cell>
          <cell r="KE148">
            <v>0</v>
          </cell>
          <cell r="KF148">
            <v>0</v>
          </cell>
          <cell r="KG148">
            <v>0</v>
          </cell>
          <cell r="KH148">
            <v>0</v>
          </cell>
          <cell r="KI148">
            <v>0</v>
          </cell>
          <cell r="KJ148">
            <v>0</v>
          </cell>
          <cell r="KK148">
            <v>0</v>
          </cell>
          <cell r="KL148">
            <v>0</v>
          </cell>
          <cell r="KM148">
            <v>350000</v>
          </cell>
          <cell r="KN148" t="str">
            <v>(select)</v>
          </cell>
          <cell r="KO148">
            <v>0</v>
          </cell>
          <cell r="KP148" t="str">
            <v>(select)</v>
          </cell>
          <cell r="KQ148">
            <v>0</v>
          </cell>
          <cell r="KR148" t="str">
            <v>(select)</v>
          </cell>
          <cell r="KS148">
            <v>0</v>
          </cell>
          <cell r="KT148" t="str">
            <v>Source of funds for Value Proposition (e.g. Capital Plan Program)</v>
          </cell>
          <cell r="KU148" t="str">
            <v>Provide applicable source of funds comments (e.g. which area specific DCL, which reserve etc).</v>
          </cell>
          <cell r="KV148">
            <v>0</v>
          </cell>
          <cell r="KW148">
            <v>0</v>
          </cell>
          <cell r="KX148" t="str">
            <v>(select)</v>
          </cell>
          <cell r="KY148">
            <v>0</v>
          </cell>
          <cell r="KZ148" t="str">
            <v>(select)</v>
          </cell>
          <cell r="LA148">
            <v>0</v>
          </cell>
          <cell r="LB148" t="str">
            <v>(select)</v>
          </cell>
          <cell r="LC148" t="str">
            <v>Yes</v>
          </cell>
          <cell r="LD148" t="str">
            <v>Julia Morrison</v>
          </cell>
          <cell r="LE148">
            <v>42657</v>
          </cell>
          <cell r="LF148" t="str">
            <v>Yes</v>
          </cell>
          <cell r="LG148" t="str">
            <v>Bill Aujla</v>
          </cell>
          <cell r="LH148">
            <v>42657</v>
          </cell>
          <cell r="LM148">
            <v>600000</v>
          </cell>
          <cell r="LN148">
            <v>0</v>
          </cell>
          <cell r="LO148">
            <v>0</v>
          </cell>
          <cell r="LP148">
            <v>0</v>
          </cell>
          <cell r="LQ148">
            <v>0</v>
          </cell>
          <cell r="LR148">
            <v>0</v>
          </cell>
          <cell r="LS148" t="str">
            <v>2017 Capital Maintenance - Vancouver Police Department Facilities</v>
          </cell>
          <cell r="LT148" t="str">
            <v>2017 Cap Mtce -   VPD Facilities</v>
          </cell>
          <cell r="LU148" t="str">
            <v>2017 Cap Mtce -   VPD Facilities</v>
          </cell>
          <cell r="LV148" t="b">
            <v>1</v>
          </cell>
          <cell r="LW148">
            <v>0</v>
          </cell>
          <cell r="LX148">
            <v>0</v>
          </cell>
          <cell r="LY148" t="str">
            <v>61</v>
          </cell>
        </row>
        <row r="149">
          <cell r="B149" t="str">
            <v>R9</v>
          </cell>
          <cell r="C149">
            <v>2017</v>
          </cell>
          <cell r="D149">
            <v>0</v>
          </cell>
          <cell r="E149" t="str">
            <v>Real Estate &amp; Facilities Mgmt</v>
          </cell>
          <cell r="F149" t="str">
            <v>(select)</v>
          </cell>
          <cell r="G149" t="str">
            <v>Sam Bachra</v>
          </cell>
          <cell r="H149" t="str">
            <v>Program</v>
          </cell>
          <cell r="I149" t="str">
            <v>Capital</v>
          </cell>
          <cell r="J149" t="str">
            <v>Yes</v>
          </cell>
          <cell r="K149" t="str">
            <v>05. Civic Facilities</v>
          </cell>
          <cell r="L149" t="str">
            <v>D. Administrative Facilities</v>
          </cell>
          <cell r="M149" t="str">
            <v>01. Capital maintenance</v>
          </cell>
          <cell r="N149" t="str">
            <v>2017 Cap Mtce- Administrative Facilities</v>
          </cell>
          <cell r="O149" t="str">
            <v>Yes</v>
          </cell>
          <cell r="P149" t="str">
            <v>January</v>
          </cell>
          <cell r="Q149">
            <v>2017</v>
          </cell>
          <cell r="R149" t="str">
            <v>April</v>
          </cell>
          <cell r="S149">
            <v>2018</v>
          </cell>
          <cell r="T149" t="str">
            <v>Existing asset/service</v>
          </cell>
          <cell r="U149" t="str">
            <v>No</v>
          </cell>
          <cell r="V149">
            <v>0</v>
          </cell>
          <cell r="W149" t="str">
            <v>No</v>
          </cell>
          <cell r="X149" t="str">
            <v>(select)</v>
          </cell>
          <cell r="Y149" t="str">
            <v>No</v>
          </cell>
          <cell r="Z149" t="str">
            <v>Ongoing maintenance of building components such as roof, mechanical, electgrical, plumbing, etc . Projects will be prioritized based on building condition assessment and audits. Multi-year funding required for contract commitments. Projects planned for 2017: City Hall - replace fuel tanks/pipes/controls, west exterior stairs.</v>
          </cell>
          <cell r="AA149" t="str">
            <v xml:space="preserve">Request for Proposal fpor design consulting
Tendering for construction works
Construction
</v>
          </cell>
          <cell r="AB149" t="str">
            <v xml:space="preserve">Provide other details/comments about program/project.
Total for 4 years $2.5M, allocated $0.75M in 2015 and $0.5M in 2016.  
</v>
          </cell>
          <cell r="AC149" t="str">
            <v>Mechanical, electrical</v>
          </cell>
          <cell r="AD149" t="str">
            <v>1 to 2</v>
          </cell>
          <cell r="AE149" t="str">
            <v>project</v>
          </cell>
          <cell r="AF149" t="str">
            <v>Stair repairs</v>
          </cell>
          <cell r="AG149">
            <v>1</v>
          </cell>
          <cell r="AH149" t="str">
            <v>project</v>
          </cell>
          <cell r="AI149">
            <v>0</v>
          </cell>
          <cell r="AJ149">
            <v>0</v>
          </cell>
          <cell r="AK149">
            <v>0</v>
          </cell>
          <cell r="AL149">
            <v>0</v>
          </cell>
          <cell r="AM149">
            <v>0</v>
          </cell>
          <cell r="AN149">
            <v>0</v>
          </cell>
          <cell r="AO149">
            <v>0</v>
          </cell>
          <cell r="AP149">
            <v>0</v>
          </cell>
          <cell r="AQ149" t="str">
            <v>(select)</v>
          </cell>
          <cell r="AR149">
            <v>0</v>
          </cell>
          <cell r="AS149">
            <v>0</v>
          </cell>
          <cell r="AT149">
            <v>0</v>
          </cell>
          <cell r="AU149">
            <v>0</v>
          </cell>
          <cell r="AV149">
            <v>0</v>
          </cell>
          <cell r="AW149" t="str">
            <v>(select)</v>
          </cell>
          <cell r="AX149">
            <v>0</v>
          </cell>
          <cell r="AY149">
            <v>0</v>
          </cell>
          <cell r="AZ149">
            <v>0</v>
          </cell>
          <cell r="BA149">
            <v>0</v>
          </cell>
          <cell r="BB149">
            <v>0</v>
          </cell>
          <cell r="BC149" t="str">
            <v>(select)</v>
          </cell>
          <cell r="BD149">
            <v>0</v>
          </cell>
          <cell r="BE149">
            <v>0</v>
          </cell>
          <cell r="BF149">
            <v>0</v>
          </cell>
          <cell r="BG149">
            <v>0</v>
          </cell>
          <cell r="BH149">
            <v>0</v>
          </cell>
          <cell r="BI149" t="str">
            <v>Yes</v>
          </cell>
          <cell r="BJ149">
            <v>180000</v>
          </cell>
          <cell r="BK149">
            <v>0</v>
          </cell>
          <cell r="BL149">
            <v>30000</v>
          </cell>
          <cell r="BM149">
            <v>75000</v>
          </cell>
          <cell r="BN149">
            <v>75000</v>
          </cell>
          <cell r="BO149" t="str">
            <v>Yes</v>
          </cell>
          <cell r="BP149">
            <v>20000</v>
          </cell>
          <cell r="BQ149">
            <v>5000</v>
          </cell>
          <cell r="BR149">
            <v>5000</v>
          </cell>
          <cell r="BS149">
            <v>5000</v>
          </cell>
          <cell r="BT149">
            <v>5000</v>
          </cell>
          <cell r="BU149">
            <v>0</v>
          </cell>
          <cell r="BV149">
            <v>0</v>
          </cell>
          <cell r="BW149">
            <v>0</v>
          </cell>
          <cell r="BX149">
            <v>0</v>
          </cell>
          <cell r="BY149">
            <v>0</v>
          </cell>
          <cell r="BZ149">
            <v>20000</v>
          </cell>
          <cell r="CA149">
            <v>5000</v>
          </cell>
          <cell r="CB149">
            <v>5000</v>
          </cell>
          <cell r="CC149">
            <v>5000</v>
          </cell>
          <cell r="CD149">
            <v>5000</v>
          </cell>
          <cell r="CE149" t="str">
            <v>(select)</v>
          </cell>
          <cell r="CF149">
            <v>0</v>
          </cell>
          <cell r="CG149">
            <v>0</v>
          </cell>
          <cell r="CH149">
            <v>0</v>
          </cell>
          <cell r="CI149">
            <v>0</v>
          </cell>
          <cell r="CJ149">
            <v>0</v>
          </cell>
          <cell r="CK149">
            <v>30000</v>
          </cell>
          <cell r="CL149">
            <v>0</v>
          </cell>
          <cell r="CM149">
            <v>10000</v>
          </cell>
          <cell r="CN149">
            <v>10000</v>
          </cell>
          <cell r="CO149">
            <v>10000</v>
          </cell>
          <cell r="CP149">
            <v>250000</v>
          </cell>
          <cell r="CQ149">
            <v>10000</v>
          </cell>
          <cell r="CR149">
            <v>50000</v>
          </cell>
          <cell r="CS149">
            <v>95000</v>
          </cell>
          <cell r="CT149">
            <v>95000</v>
          </cell>
          <cell r="CU149">
            <v>0</v>
          </cell>
          <cell r="CV149">
            <v>0</v>
          </cell>
          <cell r="CW149">
            <v>0</v>
          </cell>
          <cell r="CX149">
            <v>0</v>
          </cell>
          <cell r="CY149">
            <v>0</v>
          </cell>
          <cell r="CZ149" t="str">
            <v>(select)</v>
          </cell>
          <cell r="DA149">
            <v>0</v>
          </cell>
          <cell r="DB149">
            <v>0</v>
          </cell>
          <cell r="DC149">
            <v>0</v>
          </cell>
          <cell r="DD149">
            <v>0</v>
          </cell>
          <cell r="DE149">
            <v>0</v>
          </cell>
          <cell r="DF149" t="str">
            <v>(select)</v>
          </cell>
          <cell r="DG149">
            <v>0</v>
          </cell>
          <cell r="DH149">
            <v>0</v>
          </cell>
          <cell r="DI149">
            <v>0</v>
          </cell>
          <cell r="DJ149">
            <v>0</v>
          </cell>
          <cell r="DK149">
            <v>0</v>
          </cell>
          <cell r="DL149" t="str">
            <v>(select)</v>
          </cell>
          <cell r="DM149">
            <v>0</v>
          </cell>
          <cell r="DN149">
            <v>0</v>
          </cell>
          <cell r="DO149">
            <v>0</v>
          </cell>
          <cell r="DP149">
            <v>0</v>
          </cell>
          <cell r="DQ149">
            <v>0</v>
          </cell>
          <cell r="DR149" t="str">
            <v>Yes</v>
          </cell>
          <cell r="DS149">
            <v>240000</v>
          </cell>
          <cell r="DT149">
            <v>35000</v>
          </cell>
          <cell r="DU149">
            <v>0</v>
          </cell>
          <cell r="DV149">
            <v>0</v>
          </cell>
          <cell r="DW149">
            <v>0</v>
          </cell>
          <cell r="DX149" t="str">
            <v>Yes</v>
          </cell>
          <cell r="DY149">
            <v>30000</v>
          </cell>
          <cell r="DZ149">
            <v>5000</v>
          </cell>
          <cell r="EA149">
            <v>0</v>
          </cell>
          <cell r="EB149">
            <v>0</v>
          </cell>
          <cell r="EC149">
            <v>0</v>
          </cell>
          <cell r="ED149">
            <v>0</v>
          </cell>
          <cell r="EE149">
            <v>0</v>
          </cell>
          <cell r="EF149">
            <v>0</v>
          </cell>
          <cell r="EG149">
            <v>0</v>
          </cell>
          <cell r="EH149">
            <v>0</v>
          </cell>
          <cell r="EI149">
            <v>5000</v>
          </cell>
          <cell r="EJ149">
            <v>5000</v>
          </cell>
          <cell r="EK149">
            <v>0</v>
          </cell>
          <cell r="EL149">
            <v>0</v>
          </cell>
          <cell r="EM149">
            <v>0</v>
          </cell>
          <cell r="EN149" t="str">
            <v>(select)</v>
          </cell>
          <cell r="EO149">
            <v>0</v>
          </cell>
          <cell r="EP149">
            <v>0</v>
          </cell>
          <cell r="EQ149">
            <v>0</v>
          </cell>
          <cell r="ER149">
            <v>0</v>
          </cell>
          <cell r="ES149">
            <v>0</v>
          </cell>
          <cell r="ET149">
            <v>25000</v>
          </cell>
          <cell r="EU149">
            <v>5000</v>
          </cell>
          <cell r="EV149">
            <v>0</v>
          </cell>
          <cell r="EW149">
            <v>0</v>
          </cell>
          <cell r="EX149">
            <v>0</v>
          </cell>
          <cell r="EY149">
            <v>300000</v>
          </cell>
          <cell r="EZ149">
            <v>50000</v>
          </cell>
          <cell r="FA149">
            <v>0</v>
          </cell>
          <cell r="FB149">
            <v>0</v>
          </cell>
          <cell r="FC149">
            <v>0</v>
          </cell>
          <cell r="FD149">
            <v>0</v>
          </cell>
          <cell r="FE149">
            <v>0</v>
          </cell>
          <cell r="FF149">
            <v>0</v>
          </cell>
          <cell r="FG149">
            <v>0</v>
          </cell>
          <cell r="FH149">
            <v>215000</v>
          </cell>
          <cell r="FI149">
            <v>25000</v>
          </cell>
          <cell r="FJ149">
            <v>0</v>
          </cell>
          <cell r="FK149">
            <v>25000</v>
          </cell>
          <cell r="FL149">
            <v>0</v>
          </cell>
          <cell r="FM149">
            <v>35000</v>
          </cell>
          <cell r="FN149">
            <v>300000</v>
          </cell>
          <cell r="FO149">
            <v>100000</v>
          </cell>
          <cell r="FP149" t="str">
            <v>Estimate (possibility of variance &lt;25%)</v>
          </cell>
          <cell r="FQ149" t="str">
            <v>Has about $0.10M carry forward for continuing projects</v>
          </cell>
          <cell r="FR149">
            <v>0</v>
          </cell>
          <cell r="FS149">
            <v>0</v>
          </cell>
          <cell r="FT149">
            <v>0</v>
          </cell>
          <cell r="FU149">
            <v>0</v>
          </cell>
          <cell r="FV149">
            <v>0</v>
          </cell>
          <cell r="FW149">
            <v>0</v>
          </cell>
          <cell r="FX149" t="str">
            <v>(select)</v>
          </cell>
          <cell r="FY149">
            <v>0</v>
          </cell>
          <cell r="FZ149">
            <v>0</v>
          </cell>
          <cell r="GA149">
            <v>0</v>
          </cell>
          <cell r="GB149">
            <v>0</v>
          </cell>
          <cell r="GC149">
            <v>0</v>
          </cell>
          <cell r="GD149">
            <v>0</v>
          </cell>
          <cell r="GE149" t="str">
            <v>(select)</v>
          </cell>
          <cell r="GF149">
            <v>0</v>
          </cell>
          <cell r="GG149">
            <v>0</v>
          </cell>
          <cell r="GH149">
            <v>0</v>
          </cell>
          <cell r="GI149">
            <v>0</v>
          </cell>
          <cell r="GJ149">
            <v>0</v>
          </cell>
          <cell r="GK149">
            <v>0</v>
          </cell>
          <cell r="GL149" t="str">
            <v>(select)</v>
          </cell>
          <cell r="GM149">
            <v>0</v>
          </cell>
          <cell r="GN149">
            <v>0</v>
          </cell>
          <cell r="GO149">
            <v>0</v>
          </cell>
          <cell r="GP149">
            <v>0</v>
          </cell>
          <cell r="GQ149">
            <v>0</v>
          </cell>
          <cell r="GR149">
            <v>0</v>
          </cell>
          <cell r="GS149" t="str">
            <v>(select)</v>
          </cell>
          <cell r="GT149">
            <v>0</v>
          </cell>
          <cell r="GU149">
            <v>0</v>
          </cell>
          <cell r="GV149">
            <v>0</v>
          </cell>
          <cell r="GW149">
            <v>0</v>
          </cell>
          <cell r="GX149">
            <v>0</v>
          </cell>
          <cell r="GY149">
            <v>0</v>
          </cell>
          <cell r="GZ149">
            <v>0</v>
          </cell>
          <cell r="HA149">
            <v>0</v>
          </cell>
          <cell r="HB149">
            <v>0</v>
          </cell>
          <cell r="HC149">
            <v>0</v>
          </cell>
          <cell r="HD149">
            <v>0</v>
          </cell>
          <cell r="HE149">
            <v>0</v>
          </cell>
          <cell r="HF149">
            <v>0</v>
          </cell>
          <cell r="HG149">
            <v>0</v>
          </cell>
          <cell r="HH149">
            <v>0</v>
          </cell>
          <cell r="HI149">
            <v>0</v>
          </cell>
          <cell r="HJ149">
            <v>0</v>
          </cell>
          <cell r="HK149">
            <v>0</v>
          </cell>
          <cell r="HL149" t="str">
            <v>(select)</v>
          </cell>
          <cell r="HM149">
            <v>0</v>
          </cell>
          <cell r="HN149">
            <v>0</v>
          </cell>
          <cell r="HO149">
            <v>0</v>
          </cell>
          <cell r="HP149">
            <v>0</v>
          </cell>
          <cell r="HQ149">
            <v>0</v>
          </cell>
          <cell r="HR149">
            <v>0</v>
          </cell>
          <cell r="HS149" t="str">
            <v>(select)</v>
          </cell>
          <cell r="HT149">
            <v>0</v>
          </cell>
          <cell r="HU149">
            <v>0</v>
          </cell>
          <cell r="HV149">
            <v>0</v>
          </cell>
          <cell r="HW149">
            <v>0</v>
          </cell>
          <cell r="HX149">
            <v>0</v>
          </cell>
          <cell r="HY149">
            <v>0</v>
          </cell>
          <cell r="HZ149" t="str">
            <v>(select)</v>
          </cell>
          <cell r="IA149">
            <v>0</v>
          </cell>
          <cell r="IB149">
            <v>0</v>
          </cell>
          <cell r="IC149">
            <v>0</v>
          </cell>
          <cell r="ID149">
            <v>0</v>
          </cell>
          <cell r="IE149">
            <v>0</v>
          </cell>
          <cell r="IF149">
            <v>0</v>
          </cell>
          <cell r="IG149" t="str">
            <v>(select)</v>
          </cell>
          <cell r="IH149">
            <v>0</v>
          </cell>
          <cell r="II149">
            <v>0</v>
          </cell>
          <cell r="IJ149">
            <v>0</v>
          </cell>
          <cell r="IK149">
            <v>0</v>
          </cell>
          <cell r="IL149">
            <v>0</v>
          </cell>
          <cell r="IM149">
            <v>0</v>
          </cell>
          <cell r="IN149">
            <v>0</v>
          </cell>
          <cell r="IO149">
            <v>0</v>
          </cell>
          <cell r="IP149">
            <v>0</v>
          </cell>
          <cell r="IQ149">
            <v>0</v>
          </cell>
          <cell r="IR149">
            <v>0</v>
          </cell>
          <cell r="IS149">
            <v>0</v>
          </cell>
          <cell r="IT149">
            <v>0</v>
          </cell>
          <cell r="IU149">
            <v>0</v>
          </cell>
          <cell r="IV149">
            <v>0</v>
          </cell>
          <cell r="IW149">
            <v>0</v>
          </cell>
          <cell r="IX149">
            <v>0</v>
          </cell>
          <cell r="IY149">
            <v>0</v>
          </cell>
          <cell r="IZ149" t="str">
            <v>Anticipate no change in operating budget</v>
          </cell>
          <cell r="JA149">
            <v>300000</v>
          </cell>
          <cell r="JB149" t="str">
            <v xml:space="preserve">  (select)</v>
          </cell>
          <cell r="JC149">
            <v>0</v>
          </cell>
          <cell r="JD149" t="str">
            <v xml:space="preserve">  (select)</v>
          </cell>
          <cell r="JE149">
            <v>0</v>
          </cell>
          <cell r="JF149" t="str">
            <v xml:space="preserve">  (select)</v>
          </cell>
          <cell r="JG149">
            <v>0</v>
          </cell>
          <cell r="JH149">
            <v>0</v>
          </cell>
          <cell r="JI149">
            <v>300000</v>
          </cell>
          <cell r="JJ149">
            <v>0</v>
          </cell>
          <cell r="JK149">
            <v>0</v>
          </cell>
          <cell r="JL149">
            <v>300000</v>
          </cell>
          <cell r="JM149">
            <v>0</v>
          </cell>
          <cell r="JN149">
            <v>0</v>
          </cell>
          <cell r="JO149">
            <v>0</v>
          </cell>
          <cell r="JP149">
            <v>0</v>
          </cell>
          <cell r="JQ149">
            <v>0</v>
          </cell>
          <cell r="JR149">
            <v>0</v>
          </cell>
          <cell r="JS149">
            <v>0</v>
          </cell>
          <cell r="JT149">
            <v>0</v>
          </cell>
          <cell r="JU149">
            <v>300000</v>
          </cell>
          <cell r="JV149">
            <v>250000</v>
          </cell>
          <cell r="JW149">
            <v>0</v>
          </cell>
          <cell r="JX149">
            <v>0</v>
          </cell>
          <cell r="JY149">
            <v>0</v>
          </cell>
          <cell r="JZ149">
            <v>0</v>
          </cell>
          <cell r="KA149">
            <v>250000</v>
          </cell>
          <cell r="KB149">
            <v>0</v>
          </cell>
          <cell r="KC149">
            <v>0</v>
          </cell>
          <cell r="KD149">
            <v>250000</v>
          </cell>
          <cell r="KE149">
            <v>0</v>
          </cell>
          <cell r="KF149">
            <v>0</v>
          </cell>
          <cell r="KG149">
            <v>0</v>
          </cell>
          <cell r="KH149">
            <v>0</v>
          </cell>
          <cell r="KI149">
            <v>0</v>
          </cell>
          <cell r="KJ149">
            <v>0</v>
          </cell>
          <cell r="KK149">
            <v>0</v>
          </cell>
          <cell r="KL149">
            <v>0</v>
          </cell>
          <cell r="KM149">
            <v>250000</v>
          </cell>
          <cell r="KN149" t="str">
            <v>(select)</v>
          </cell>
          <cell r="KO149">
            <v>0</v>
          </cell>
          <cell r="KP149" t="str">
            <v>(select)</v>
          </cell>
          <cell r="KQ149">
            <v>0</v>
          </cell>
          <cell r="KR149" t="str">
            <v>(select)</v>
          </cell>
          <cell r="KS149">
            <v>0</v>
          </cell>
          <cell r="KT149" t="str">
            <v>Source of funds for Value Proposition (e.g. Capital Plan Program)</v>
          </cell>
          <cell r="KU149" t="str">
            <v>Provide applicable source of funds comments (e.g. which area specific DCL, which reserve etc).</v>
          </cell>
          <cell r="KV149">
            <v>0</v>
          </cell>
          <cell r="KW149">
            <v>0</v>
          </cell>
          <cell r="KX149" t="str">
            <v>(select)</v>
          </cell>
          <cell r="KY149">
            <v>0</v>
          </cell>
          <cell r="KZ149" t="str">
            <v>(select)</v>
          </cell>
          <cell r="LA149">
            <v>0</v>
          </cell>
          <cell r="LB149" t="str">
            <v>(select)</v>
          </cell>
          <cell r="LC149" t="str">
            <v>Yes</v>
          </cell>
          <cell r="LD149" t="str">
            <v>Julia Morrison</v>
          </cell>
          <cell r="LE149">
            <v>42657</v>
          </cell>
          <cell r="LF149" t="str">
            <v>Yes</v>
          </cell>
          <cell r="LG149" t="str">
            <v>Bill Aujla</v>
          </cell>
          <cell r="LH149">
            <v>42657</v>
          </cell>
          <cell r="LM149">
            <v>300000</v>
          </cell>
          <cell r="LN149">
            <v>0</v>
          </cell>
          <cell r="LO149">
            <v>0</v>
          </cell>
          <cell r="LP149">
            <v>0</v>
          </cell>
          <cell r="LQ149">
            <v>0</v>
          </cell>
          <cell r="LR149">
            <v>0</v>
          </cell>
          <cell r="LS149" t="str">
            <v>2017 Capital Maintenance - Administrative Facilities</v>
          </cell>
          <cell r="LT149" t="str">
            <v>2017 Cap Mtce- Administrative Facilities</v>
          </cell>
          <cell r="LU149" t="str">
            <v>2017 Cap Mtce- Administrative Facilities</v>
          </cell>
          <cell r="LV149" t="b">
            <v>1</v>
          </cell>
          <cell r="LW149">
            <v>0</v>
          </cell>
          <cell r="LX149">
            <v>0</v>
          </cell>
          <cell r="LY149" t="str">
            <v>55</v>
          </cell>
        </row>
        <row r="150">
          <cell r="B150" t="str">
            <v>R32</v>
          </cell>
          <cell r="C150">
            <v>2017</v>
          </cell>
          <cell r="D150">
            <v>42653</v>
          </cell>
          <cell r="E150" t="str">
            <v>Real Estate &amp; Facilities Mgmt</v>
          </cell>
          <cell r="F150" t="str">
            <v>Community Services</v>
          </cell>
          <cell r="G150" t="str">
            <v>Michelle Schouls</v>
          </cell>
          <cell r="H150" t="str">
            <v>Project</v>
          </cell>
          <cell r="I150" t="str">
            <v>Capital</v>
          </cell>
          <cell r="J150" t="str">
            <v>Yes</v>
          </cell>
          <cell r="K150" t="str">
            <v>04. Community Facilities</v>
          </cell>
          <cell r="L150" t="str">
            <v>B. Social Facilities</v>
          </cell>
          <cell r="M150" t="str">
            <v>03. Replacement &amp; major upgrades</v>
          </cell>
          <cell r="N150" t="str">
            <v>Marpole Place Base Building Repairs</v>
          </cell>
          <cell r="O150" t="str">
            <v>Yes</v>
          </cell>
          <cell r="P150" t="str">
            <v>January</v>
          </cell>
          <cell r="Q150">
            <v>2017</v>
          </cell>
          <cell r="R150" t="str">
            <v>June</v>
          </cell>
          <cell r="S150">
            <v>2018</v>
          </cell>
          <cell r="T150" t="str">
            <v>Existing asset/service</v>
          </cell>
          <cell r="U150" t="str">
            <v>Yes</v>
          </cell>
          <cell r="V150" t="str">
            <v>NCS-00105</v>
          </cell>
          <cell r="W150" t="str">
            <v>No</v>
          </cell>
          <cell r="X150" t="str">
            <v>(select)</v>
          </cell>
          <cell r="Y150" t="str">
            <v>No</v>
          </cell>
          <cell r="Z150" t="str">
            <v>To upgrade the Marpole Place building at 1307 West 7th Ave to meet current building codes (boiler, elevator, lighting, seismic, community kitchen,etc) to make the facility ready for future community programming use. Initial project budget approved in 2015/16 based on preliminary plan. Detail design done in 2016 which added scope for full mechanical replacement and for energy GHG reduction, seismic repairs, etc. Additional funding is required to cover the full project scope. Multi-year budget required for funding  commitments for construction contract.</v>
          </cell>
          <cell r="AA150" t="str">
            <v>Complete detail design
Tendering for construction
Construction</v>
          </cell>
          <cell r="AB150" t="str">
            <v xml:space="preserve">Provide other details/comments about program/project. NOTE: 2017 request subject to GM review of project scope/costs
Initial project scope covers base building repairs (restored to pre-flooding state). It was expanded to include building upgrades to make the facility ready for future social programming use and for code compliance and energy requirements. Project has approved multi-year budget of $1.44M with funding re-allocated from various sources: Capital Maintenance, Neighbourhood House program, Food Strategy, insurance settlement. Total project cost is estimated at ~ $3M (tbc) - need to find funding sources for the additional $1.55M (from re-allocation from Social Facilities, Emerging Priorities and potential CAC funding (tbc). 
</v>
          </cell>
          <cell r="AC150" t="str">
            <v>Building upgrades</v>
          </cell>
          <cell r="AD150">
            <v>1</v>
          </cell>
          <cell r="AE150" t="str">
            <v>project</v>
          </cell>
          <cell r="AF150">
            <v>0</v>
          </cell>
          <cell r="AG150">
            <v>0</v>
          </cell>
          <cell r="AH150">
            <v>0</v>
          </cell>
          <cell r="AI150">
            <v>0</v>
          </cell>
          <cell r="AJ150">
            <v>0</v>
          </cell>
          <cell r="AK150">
            <v>0</v>
          </cell>
          <cell r="AL150">
            <v>0</v>
          </cell>
          <cell r="AM150">
            <v>0</v>
          </cell>
          <cell r="AN150">
            <v>0</v>
          </cell>
          <cell r="AO150">
            <v>0</v>
          </cell>
          <cell r="AP150">
            <v>0</v>
          </cell>
          <cell r="AQ150" t="str">
            <v>(select)</v>
          </cell>
          <cell r="AR150">
            <v>0</v>
          </cell>
          <cell r="AS150">
            <v>0</v>
          </cell>
          <cell r="AT150">
            <v>0</v>
          </cell>
          <cell r="AU150">
            <v>0</v>
          </cell>
          <cell r="AV150">
            <v>0</v>
          </cell>
          <cell r="AW150" t="str">
            <v>(select)</v>
          </cell>
          <cell r="AX150">
            <v>0</v>
          </cell>
          <cell r="AY150">
            <v>0</v>
          </cell>
          <cell r="AZ150">
            <v>0</v>
          </cell>
          <cell r="BA150">
            <v>0</v>
          </cell>
          <cell r="BB150">
            <v>0</v>
          </cell>
          <cell r="BC150" t="str">
            <v>(select)</v>
          </cell>
          <cell r="BD150">
            <v>0</v>
          </cell>
          <cell r="BE150">
            <v>0</v>
          </cell>
          <cell r="BF150">
            <v>0</v>
          </cell>
          <cell r="BG150">
            <v>0</v>
          </cell>
          <cell r="BH150">
            <v>0</v>
          </cell>
          <cell r="BI150" t="str">
            <v>Yes</v>
          </cell>
          <cell r="BJ150">
            <v>550000</v>
          </cell>
          <cell r="BK150">
            <v>0</v>
          </cell>
          <cell r="BL150">
            <v>150000</v>
          </cell>
          <cell r="BM150">
            <v>200000</v>
          </cell>
          <cell r="BN150">
            <v>200000</v>
          </cell>
          <cell r="BO150" t="str">
            <v>Yes</v>
          </cell>
          <cell r="BP150">
            <v>100000</v>
          </cell>
          <cell r="BQ150">
            <v>20000</v>
          </cell>
          <cell r="BR150">
            <v>30000</v>
          </cell>
          <cell r="BS150">
            <v>30000</v>
          </cell>
          <cell r="BT150">
            <v>20000</v>
          </cell>
          <cell r="BU150">
            <v>0</v>
          </cell>
          <cell r="BV150">
            <v>0</v>
          </cell>
          <cell r="BW150">
            <v>0</v>
          </cell>
          <cell r="BX150">
            <v>0</v>
          </cell>
          <cell r="BY150">
            <v>0</v>
          </cell>
          <cell r="BZ150">
            <v>40000</v>
          </cell>
          <cell r="CA150">
            <v>5000</v>
          </cell>
          <cell r="CB150">
            <v>10000</v>
          </cell>
          <cell r="CC150">
            <v>10000</v>
          </cell>
          <cell r="CD150">
            <v>15000</v>
          </cell>
          <cell r="CE150" t="str">
            <v>(select)</v>
          </cell>
          <cell r="CF150">
            <v>0</v>
          </cell>
          <cell r="CG150">
            <v>0</v>
          </cell>
          <cell r="CH150">
            <v>0</v>
          </cell>
          <cell r="CI150">
            <v>0</v>
          </cell>
          <cell r="CJ150">
            <v>0</v>
          </cell>
          <cell r="CK150">
            <v>60000</v>
          </cell>
          <cell r="CL150">
            <v>10000</v>
          </cell>
          <cell r="CM150">
            <v>10000</v>
          </cell>
          <cell r="CN150">
            <v>20000</v>
          </cell>
          <cell r="CO150">
            <v>20000</v>
          </cell>
          <cell r="CP150">
            <v>750000</v>
          </cell>
          <cell r="CQ150">
            <v>35000</v>
          </cell>
          <cell r="CR150">
            <v>200000</v>
          </cell>
          <cell r="CS150">
            <v>260000</v>
          </cell>
          <cell r="CT150">
            <v>255000</v>
          </cell>
          <cell r="CU150">
            <v>0</v>
          </cell>
          <cell r="CV150">
            <v>0</v>
          </cell>
          <cell r="CW150">
            <v>0</v>
          </cell>
          <cell r="CX150">
            <v>0</v>
          </cell>
          <cell r="CY150">
            <v>0</v>
          </cell>
          <cell r="CZ150" t="str">
            <v>(select)</v>
          </cell>
          <cell r="DA150">
            <v>0</v>
          </cell>
          <cell r="DB150">
            <v>0</v>
          </cell>
          <cell r="DC150">
            <v>0</v>
          </cell>
          <cell r="DD150">
            <v>0</v>
          </cell>
          <cell r="DE150">
            <v>0</v>
          </cell>
          <cell r="DF150" t="str">
            <v>(select)</v>
          </cell>
          <cell r="DG150">
            <v>0</v>
          </cell>
          <cell r="DH150">
            <v>0</v>
          </cell>
          <cell r="DI150">
            <v>0</v>
          </cell>
          <cell r="DJ150">
            <v>0</v>
          </cell>
          <cell r="DK150">
            <v>0</v>
          </cell>
          <cell r="DL150" t="str">
            <v>(select)</v>
          </cell>
          <cell r="DM150">
            <v>0</v>
          </cell>
          <cell r="DN150">
            <v>0</v>
          </cell>
          <cell r="DO150">
            <v>0</v>
          </cell>
          <cell r="DP150">
            <v>0</v>
          </cell>
          <cell r="DQ150">
            <v>0</v>
          </cell>
          <cell r="DR150" t="str">
            <v>Yes</v>
          </cell>
          <cell r="DS150">
            <v>1200000</v>
          </cell>
          <cell r="DT150">
            <v>650000</v>
          </cell>
          <cell r="DU150">
            <v>0</v>
          </cell>
          <cell r="DV150">
            <v>0</v>
          </cell>
          <cell r="DW150">
            <v>0</v>
          </cell>
          <cell r="DX150" t="str">
            <v>Yes</v>
          </cell>
          <cell r="DY150">
            <v>150000</v>
          </cell>
          <cell r="DZ150">
            <v>50000</v>
          </cell>
          <cell r="EA150">
            <v>0</v>
          </cell>
          <cell r="EB150">
            <v>0</v>
          </cell>
          <cell r="EC150">
            <v>0</v>
          </cell>
          <cell r="ED150">
            <v>0</v>
          </cell>
          <cell r="EE150">
            <v>0</v>
          </cell>
          <cell r="EF150">
            <v>0</v>
          </cell>
          <cell r="EG150">
            <v>0</v>
          </cell>
          <cell r="EH150">
            <v>0</v>
          </cell>
          <cell r="EI150">
            <v>80000</v>
          </cell>
          <cell r="EJ150">
            <v>40000</v>
          </cell>
          <cell r="EK150">
            <v>0</v>
          </cell>
          <cell r="EL150">
            <v>0</v>
          </cell>
          <cell r="EM150">
            <v>0</v>
          </cell>
          <cell r="EN150" t="str">
            <v>(select)</v>
          </cell>
          <cell r="EO150">
            <v>0</v>
          </cell>
          <cell r="EP150">
            <v>0</v>
          </cell>
          <cell r="EQ150">
            <v>0</v>
          </cell>
          <cell r="ER150">
            <v>0</v>
          </cell>
          <cell r="ES150">
            <v>0</v>
          </cell>
          <cell r="ET150">
            <v>120000</v>
          </cell>
          <cell r="EU150">
            <v>60000</v>
          </cell>
          <cell r="EV150">
            <v>0</v>
          </cell>
          <cell r="EW150">
            <v>0</v>
          </cell>
          <cell r="EX150">
            <v>0</v>
          </cell>
          <cell r="EY150">
            <v>1550000</v>
          </cell>
          <cell r="EZ150">
            <v>800000</v>
          </cell>
          <cell r="FA150">
            <v>0</v>
          </cell>
          <cell r="FB150">
            <v>0</v>
          </cell>
          <cell r="FC150">
            <v>0</v>
          </cell>
          <cell r="FD150">
            <v>0</v>
          </cell>
          <cell r="FE150">
            <v>0</v>
          </cell>
          <cell r="FF150">
            <v>0</v>
          </cell>
          <cell r="FG150">
            <v>0</v>
          </cell>
          <cell r="FH150">
            <v>1200000</v>
          </cell>
          <cell r="FI150">
            <v>150000</v>
          </cell>
          <cell r="FJ150">
            <v>0</v>
          </cell>
          <cell r="FK150">
            <v>80000</v>
          </cell>
          <cell r="FL150">
            <v>0</v>
          </cell>
          <cell r="FM150">
            <v>120000</v>
          </cell>
          <cell r="FN150">
            <v>1550000</v>
          </cell>
          <cell r="FO150">
            <v>1130380</v>
          </cell>
          <cell r="FP150" t="str">
            <v>Estimate (possibility of variance &lt;25%)</v>
          </cell>
          <cell r="FQ150" t="str">
            <v xml:space="preserve">Provide any additional comments relating to the program/project budget.
Has $1.44M multi-year project budget and forecast to spend $0.3M by end of 2016. Proceed to tender for both phases (repair and upgrades) in late 2016 and anticipate construction to start in early 2017.
</v>
          </cell>
          <cell r="FR150">
            <v>0</v>
          </cell>
          <cell r="FS150">
            <v>0</v>
          </cell>
          <cell r="FT150">
            <v>0</v>
          </cell>
          <cell r="FU150">
            <v>0</v>
          </cell>
          <cell r="FV150">
            <v>0</v>
          </cell>
          <cell r="FW150">
            <v>0</v>
          </cell>
          <cell r="FX150" t="str">
            <v>(select)</v>
          </cell>
          <cell r="FY150">
            <v>0</v>
          </cell>
          <cell r="FZ150">
            <v>0</v>
          </cell>
          <cell r="GA150">
            <v>0</v>
          </cell>
          <cell r="GB150">
            <v>0</v>
          </cell>
          <cell r="GC150">
            <v>0</v>
          </cell>
          <cell r="GD150">
            <v>0</v>
          </cell>
          <cell r="GE150" t="str">
            <v>(select)</v>
          </cell>
          <cell r="GF150">
            <v>0</v>
          </cell>
          <cell r="GG150">
            <v>0</v>
          </cell>
          <cell r="GH150">
            <v>0</v>
          </cell>
          <cell r="GI150">
            <v>0</v>
          </cell>
          <cell r="GJ150">
            <v>0</v>
          </cell>
          <cell r="GK150">
            <v>0</v>
          </cell>
          <cell r="GL150" t="str">
            <v>(select)</v>
          </cell>
          <cell r="GM150">
            <v>0</v>
          </cell>
          <cell r="GN150">
            <v>0</v>
          </cell>
          <cell r="GO150">
            <v>0</v>
          </cell>
          <cell r="GP150">
            <v>0</v>
          </cell>
          <cell r="GQ150">
            <v>0</v>
          </cell>
          <cell r="GR150">
            <v>0</v>
          </cell>
          <cell r="GS150" t="str">
            <v>(select)</v>
          </cell>
          <cell r="GT150">
            <v>0</v>
          </cell>
          <cell r="GU150">
            <v>0</v>
          </cell>
          <cell r="GV150">
            <v>0</v>
          </cell>
          <cell r="GW150">
            <v>0</v>
          </cell>
          <cell r="GX150">
            <v>0</v>
          </cell>
          <cell r="GY150">
            <v>0</v>
          </cell>
          <cell r="GZ150">
            <v>0</v>
          </cell>
          <cell r="HA150">
            <v>0</v>
          </cell>
          <cell r="HB150">
            <v>0</v>
          </cell>
          <cell r="HC150">
            <v>0</v>
          </cell>
          <cell r="HD150">
            <v>0</v>
          </cell>
          <cell r="HE150">
            <v>0</v>
          </cell>
          <cell r="HF150">
            <v>0</v>
          </cell>
          <cell r="HG150">
            <v>0</v>
          </cell>
          <cell r="HH150">
            <v>0</v>
          </cell>
          <cell r="HI150">
            <v>0</v>
          </cell>
          <cell r="HJ150">
            <v>0</v>
          </cell>
          <cell r="HK150">
            <v>0</v>
          </cell>
          <cell r="HL150" t="str">
            <v>(select)</v>
          </cell>
          <cell r="HM150">
            <v>0</v>
          </cell>
          <cell r="HN150">
            <v>0</v>
          </cell>
          <cell r="HO150">
            <v>0</v>
          </cell>
          <cell r="HP150">
            <v>0</v>
          </cell>
          <cell r="HQ150">
            <v>0</v>
          </cell>
          <cell r="HR150">
            <v>0</v>
          </cell>
          <cell r="HS150" t="str">
            <v>(select)</v>
          </cell>
          <cell r="HT150">
            <v>0</v>
          </cell>
          <cell r="HU150">
            <v>0</v>
          </cell>
          <cell r="HV150">
            <v>0</v>
          </cell>
          <cell r="HW150">
            <v>0</v>
          </cell>
          <cell r="HX150">
            <v>0</v>
          </cell>
          <cell r="HY150">
            <v>0</v>
          </cell>
          <cell r="HZ150" t="str">
            <v>(select)</v>
          </cell>
          <cell r="IA150">
            <v>0</v>
          </cell>
          <cell r="IB150">
            <v>0</v>
          </cell>
          <cell r="IC150">
            <v>0</v>
          </cell>
          <cell r="ID150">
            <v>0</v>
          </cell>
          <cell r="IE150">
            <v>0</v>
          </cell>
          <cell r="IF150">
            <v>0</v>
          </cell>
          <cell r="IG150" t="str">
            <v>(select)</v>
          </cell>
          <cell r="IH150">
            <v>0</v>
          </cell>
          <cell r="II150">
            <v>0</v>
          </cell>
          <cell r="IJ150">
            <v>0</v>
          </cell>
          <cell r="IK150">
            <v>0</v>
          </cell>
          <cell r="IL150">
            <v>0</v>
          </cell>
          <cell r="IM150">
            <v>0</v>
          </cell>
          <cell r="IN150">
            <v>0</v>
          </cell>
          <cell r="IO150">
            <v>0</v>
          </cell>
          <cell r="IP150">
            <v>0</v>
          </cell>
          <cell r="IQ150">
            <v>0</v>
          </cell>
          <cell r="IR150">
            <v>0</v>
          </cell>
          <cell r="IS150">
            <v>0</v>
          </cell>
          <cell r="IT150">
            <v>0</v>
          </cell>
          <cell r="IU150">
            <v>0</v>
          </cell>
          <cell r="IV150">
            <v>0</v>
          </cell>
          <cell r="IW150">
            <v>0</v>
          </cell>
          <cell r="IX150">
            <v>0</v>
          </cell>
          <cell r="IY150">
            <v>0</v>
          </cell>
          <cell r="IZ150" t="str">
            <v>Project to complete in 2018 , impact on future operating budget depends on the Operator agreement (tbd) for the Social Services program to be operated on this site.</v>
          </cell>
          <cell r="JA150">
            <v>1550000</v>
          </cell>
          <cell r="JB150" t="str">
            <v xml:space="preserve">  (select)</v>
          </cell>
          <cell r="JC150">
            <v>0</v>
          </cell>
          <cell r="JD150" t="str">
            <v xml:space="preserve">  (select)</v>
          </cell>
          <cell r="JE150">
            <v>0</v>
          </cell>
          <cell r="JF150" t="str">
            <v xml:space="preserve">  (select)</v>
          </cell>
          <cell r="JG150">
            <v>0</v>
          </cell>
          <cell r="JH150">
            <v>0</v>
          </cell>
          <cell r="JI150">
            <v>1550000</v>
          </cell>
          <cell r="JJ150">
            <v>0</v>
          </cell>
          <cell r="JK150">
            <v>0</v>
          </cell>
          <cell r="JL150">
            <v>1550000</v>
          </cell>
          <cell r="JM150">
            <v>0</v>
          </cell>
          <cell r="JN150">
            <v>0</v>
          </cell>
          <cell r="JO150">
            <v>0</v>
          </cell>
          <cell r="JP150">
            <v>0</v>
          </cell>
          <cell r="JQ150">
            <v>0</v>
          </cell>
          <cell r="JR150">
            <v>0</v>
          </cell>
          <cell r="JS150">
            <v>0</v>
          </cell>
          <cell r="JT150">
            <v>0</v>
          </cell>
          <cell r="JU150">
            <v>1550000</v>
          </cell>
          <cell r="JV150">
            <v>750000</v>
          </cell>
          <cell r="JW150">
            <v>0</v>
          </cell>
          <cell r="JX150">
            <v>0</v>
          </cell>
          <cell r="JY150">
            <v>0</v>
          </cell>
          <cell r="JZ150">
            <v>0</v>
          </cell>
          <cell r="KA150">
            <v>750000</v>
          </cell>
          <cell r="KB150">
            <v>0</v>
          </cell>
          <cell r="KC150">
            <v>0</v>
          </cell>
          <cell r="KD150">
            <v>750000</v>
          </cell>
          <cell r="KE150">
            <v>0</v>
          </cell>
          <cell r="KF150">
            <v>0</v>
          </cell>
          <cell r="KG150">
            <v>0</v>
          </cell>
          <cell r="KH150">
            <v>0</v>
          </cell>
          <cell r="KI150">
            <v>0</v>
          </cell>
          <cell r="KJ150">
            <v>0</v>
          </cell>
          <cell r="KK150">
            <v>0</v>
          </cell>
          <cell r="KL150">
            <v>0</v>
          </cell>
          <cell r="KM150">
            <v>750000</v>
          </cell>
          <cell r="KN150" t="str">
            <v>(select)</v>
          </cell>
          <cell r="KO150">
            <v>0</v>
          </cell>
          <cell r="KP150" t="str">
            <v>(select)</v>
          </cell>
          <cell r="KQ150">
            <v>0</v>
          </cell>
          <cell r="KR150" t="str">
            <v>(select)</v>
          </cell>
          <cell r="KS150">
            <v>0</v>
          </cell>
          <cell r="KT150" t="str">
            <v>Source of funds for Value Proposition (e.g. Capital Plan Program)</v>
          </cell>
          <cell r="KU150" t="str">
            <v>Funding source to be Emerging Priorities</v>
          </cell>
          <cell r="KV150">
            <v>0</v>
          </cell>
          <cell r="KW150">
            <v>0</v>
          </cell>
          <cell r="KX150" t="str">
            <v>(select)</v>
          </cell>
          <cell r="KY150">
            <v>0</v>
          </cell>
          <cell r="KZ150" t="str">
            <v>(select)</v>
          </cell>
          <cell r="LA150">
            <v>0</v>
          </cell>
          <cell r="LB150" t="str">
            <v>(select)</v>
          </cell>
          <cell r="LC150" t="str">
            <v>Yes</v>
          </cell>
          <cell r="LD150" t="str">
            <v>Julia Morrison</v>
          </cell>
          <cell r="LE150">
            <v>42657</v>
          </cell>
          <cell r="LF150" t="str">
            <v>Yes</v>
          </cell>
          <cell r="LG150" t="str">
            <v>Bill Aujla</v>
          </cell>
          <cell r="LH150">
            <v>42657</v>
          </cell>
          <cell r="LM150">
            <v>1550000</v>
          </cell>
          <cell r="LN150">
            <v>0</v>
          </cell>
          <cell r="LO150">
            <v>0</v>
          </cell>
          <cell r="LP150">
            <v>0</v>
          </cell>
          <cell r="LQ150">
            <v>0</v>
          </cell>
          <cell r="LR150">
            <v>0</v>
          </cell>
          <cell r="LS150" t="str">
            <v>Marpole Place Base Building Repairs
(Funding addition to existing project; total project budget $3.0 million)</v>
          </cell>
          <cell r="LT150" t="str">
            <v>Marpole Place Base Building Repairs</v>
          </cell>
          <cell r="LU150" t="str">
            <v>Marpole Place Base Building Repairs</v>
          </cell>
          <cell r="LV150" t="b">
            <v>1</v>
          </cell>
          <cell r="LW150">
            <v>0</v>
          </cell>
          <cell r="LX150">
            <v>0</v>
          </cell>
          <cell r="LY150" t="str">
            <v>117</v>
          </cell>
        </row>
        <row r="151">
          <cell r="B151" t="str">
            <v>H4</v>
          </cell>
          <cell r="C151">
            <v>2017</v>
          </cell>
          <cell r="D151">
            <v>42674</v>
          </cell>
          <cell r="E151" t="str">
            <v>Community Services</v>
          </cell>
          <cell r="F151" t="str">
            <v>(select)</v>
          </cell>
          <cell r="G151" t="str">
            <v>Luke Harrison</v>
          </cell>
          <cell r="H151" t="str">
            <v>Program</v>
          </cell>
          <cell r="I151" t="str">
            <v>Capital</v>
          </cell>
          <cell r="J151" t="str">
            <v>Both Internal &amp; External</v>
          </cell>
          <cell r="K151" t="str">
            <v>01. Housing</v>
          </cell>
          <cell r="L151" t="str">
            <v>A. Non-Market Rental Housing</v>
          </cell>
          <cell r="M151" t="str">
            <v>07. Other</v>
          </cell>
          <cell r="N151" t="str">
            <v>VAHA - Land Acquisition EFL 13</v>
          </cell>
          <cell r="O151" t="str">
            <v>No</v>
          </cell>
          <cell r="P151" t="str">
            <v>January</v>
          </cell>
          <cell r="Q151">
            <v>2017</v>
          </cell>
          <cell r="R151" t="str">
            <v>December</v>
          </cell>
          <cell r="S151">
            <v>2018</v>
          </cell>
          <cell r="T151" t="str">
            <v>New asset/service</v>
          </cell>
          <cell r="U151" t="str">
            <v>No</v>
          </cell>
          <cell r="V151">
            <v>0</v>
          </cell>
          <cell r="W151" t="str">
            <v>No</v>
          </cell>
          <cell r="X151" t="str">
            <v>(select)</v>
          </cell>
          <cell r="Y151" t="str">
            <v>No</v>
          </cell>
          <cell r="Z151" t="str">
            <v xml:space="preserve">Funding for the acquisition of land to provide as City's contribution to partnerships aimed at reaching the City's Affordable Housing Rental Targets.      
</v>
          </cell>
          <cell r="AA151" t="str">
            <v>Acquisition of Parcel 13 in EFL for the Vancouver Affordable Housing Agency to act as an agent on behalf of the City to enable the development of affordable rental housing on these acquired sites</v>
          </cell>
          <cell r="AB151">
            <v>0</v>
          </cell>
          <cell r="AC151" t="str">
            <v xml:space="preserve">Delivering of Affordable Housing Units </v>
          </cell>
          <cell r="AD151">
            <v>322</v>
          </cell>
          <cell r="AE151" t="str">
            <v>Rental Units</v>
          </cell>
          <cell r="AF151">
            <v>0</v>
          </cell>
          <cell r="AG151">
            <v>0</v>
          </cell>
          <cell r="AH151">
            <v>0</v>
          </cell>
          <cell r="AI151">
            <v>0</v>
          </cell>
          <cell r="AJ151">
            <v>0</v>
          </cell>
          <cell r="AK151">
            <v>0</v>
          </cell>
          <cell r="AL151">
            <v>0</v>
          </cell>
          <cell r="AM151">
            <v>0</v>
          </cell>
          <cell r="AN151">
            <v>0</v>
          </cell>
          <cell r="AO151">
            <v>0</v>
          </cell>
          <cell r="AP151">
            <v>0</v>
          </cell>
          <cell r="AQ151" t="str">
            <v>(select)</v>
          </cell>
          <cell r="AR151">
            <v>0</v>
          </cell>
          <cell r="AS151">
            <v>0</v>
          </cell>
          <cell r="AT151">
            <v>0</v>
          </cell>
          <cell r="AU151">
            <v>0</v>
          </cell>
          <cell r="AV151">
            <v>0</v>
          </cell>
          <cell r="AW151" t="str">
            <v>(select)</v>
          </cell>
          <cell r="AX151">
            <v>0</v>
          </cell>
          <cell r="AY151">
            <v>0</v>
          </cell>
          <cell r="AZ151">
            <v>0</v>
          </cell>
          <cell r="BA151">
            <v>0</v>
          </cell>
          <cell r="BB151">
            <v>0</v>
          </cell>
          <cell r="BC151" t="str">
            <v>(select)</v>
          </cell>
          <cell r="BD151">
            <v>0</v>
          </cell>
          <cell r="BE151">
            <v>0</v>
          </cell>
          <cell r="BF151">
            <v>0</v>
          </cell>
          <cell r="BG151">
            <v>0</v>
          </cell>
          <cell r="BH151">
            <v>0</v>
          </cell>
          <cell r="BI151" t="str">
            <v>(select)</v>
          </cell>
          <cell r="BJ151">
            <v>0</v>
          </cell>
          <cell r="BK151">
            <v>0</v>
          </cell>
          <cell r="BL151">
            <v>0</v>
          </cell>
          <cell r="BM151">
            <v>0</v>
          </cell>
          <cell r="BN151">
            <v>0</v>
          </cell>
          <cell r="BO151" t="str">
            <v>(select)</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C151">
            <v>0</v>
          </cell>
          <cell r="CD151">
            <v>0</v>
          </cell>
          <cell r="CE151" t="str">
            <v>No</v>
          </cell>
          <cell r="CF151">
            <v>9200000</v>
          </cell>
          <cell r="CG151">
            <v>0</v>
          </cell>
          <cell r="CH151">
            <v>9200000</v>
          </cell>
          <cell r="CI151">
            <v>0</v>
          </cell>
          <cell r="CJ151">
            <v>0</v>
          </cell>
          <cell r="CK151">
            <v>0</v>
          </cell>
          <cell r="CL151">
            <v>0</v>
          </cell>
          <cell r="CM151">
            <v>0</v>
          </cell>
          <cell r="CN151">
            <v>0</v>
          </cell>
          <cell r="CO151">
            <v>0</v>
          </cell>
          <cell r="CP151">
            <v>9200000</v>
          </cell>
          <cell r="CQ151">
            <v>0</v>
          </cell>
          <cell r="CR151">
            <v>9200000</v>
          </cell>
          <cell r="CS151">
            <v>0</v>
          </cell>
          <cell r="CT151">
            <v>0</v>
          </cell>
          <cell r="CU151">
            <v>0</v>
          </cell>
          <cell r="CV151">
            <v>0</v>
          </cell>
          <cell r="CW151">
            <v>0</v>
          </cell>
          <cell r="CX151">
            <v>0</v>
          </cell>
          <cell r="CY151">
            <v>0</v>
          </cell>
          <cell r="CZ151" t="str">
            <v>(select)</v>
          </cell>
          <cell r="DA151">
            <v>0</v>
          </cell>
          <cell r="DB151">
            <v>0</v>
          </cell>
          <cell r="DC151">
            <v>0</v>
          </cell>
          <cell r="DD151">
            <v>0</v>
          </cell>
          <cell r="DE151">
            <v>0</v>
          </cell>
          <cell r="DF151" t="str">
            <v>(select)</v>
          </cell>
          <cell r="DG151">
            <v>0</v>
          </cell>
          <cell r="DH151">
            <v>0</v>
          </cell>
          <cell r="DI151">
            <v>0</v>
          </cell>
          <cell r="DJ151">
            <v>0</v>
          </cell>
          <cell r="DK151">
            <v>0</v>
          </cell>
          <cell r="DL151" t="str">
            <v>(select)</v>
          </cell>
          <cell r="DM151">
            <v>0</v>
          </cell>
          <cell r="DN151">
            <v>0</v>
          </cell>
          <cell r="DO151">
            <v>0</v>
          </cell>
          <cell r="DP151">
            <v>0</v>
          </cell>
          <cell r="DQ151">
            <v>0</v>
          </cell>
          <cell r="DR151" t="str">
            <v>(select)</v>
          </cell>
          <cell r="DS151">
            <v>0</v>
          </cell>
          <cell r="DT151">
            <v>0</v>
          </cell>
          <cell r="DU151">
            <v>0</v>
          </cell>
          <cell r="DV151">
            <v>0</v>
          </cell>
          <cell r="DW151">
            <v>0</v>
          </cell>
          <cell r="DX151" t="str">
            <v>(select)</v>
          </cell>
          <cell r="DY151">
            <v>0</v>
          </cell>
          <cell r="DZ151">
            <v>0</v>
          </cell>
          <cell r="EA151">
            <v>0</v>
          </cell>
          <cell r="EB151">
            <v>0</v>
          </cell>
          <cell r="EC151">
            <v>0</v>
          </cell>
          <cell r="ED151">
            <v>0</v>
          </cell>
          <cell r="EE151">
            <v>0</v>
          </cell>
          <cell r="EF151">
            <v>0</v>
          </cell>
          <cell r="EG151">
            <v>0</v>
          </cell>
          <cell r="EH151">
            <v>0</v>
          </cell>
          <cell r="EI151">
            <v>0</v>
          </cell>
          <cell r="EJ151">
            <v>0</v>
          </cell>
          <cell r="EK151">
            <v>0</v>
          </cell>
          <cell r="EL151">
            <v>0</v>
          </cell>
          <cell r="EM151">
            <v>0</v>
          </cell>
          <cell r="EN151" t="str">
            <v>No</v>
          </cell>
          <cell r="EO151">
            <v>9200000</v>
          </cell>
          <cell r="EP151">
            <v>0</v>
          </cell>
          <cell r="EQ151">
            <v>0</v>
          </cell>
          <cell r="ER151">
            <v>0</v>
          </cell>
          <cell r="ES151">
            <v>0</v>
          </cell>
          <cell r="ET151">
            <v>0</v>
          </cell>
          <cell r="EU151">
            <v>0</v>
          </cell>
          <cell r="EV151">
            <v>0</v>
          </cell>
          <cell r="EW151">
            <v>0</v>
          </cell>
          <cell r="EX151">
            <v>0</v>
          </cell>
          <cell r="EY151">
            <v>9200000</v>
          </cell>
          <cell r="EZ151">
            <v>0</v>
          </cell>
          <cell r="FA151">
            <v>0</v>
          </cell>
          <cell r="FB151">
            <v>0</v>
          </cell>
          <cell r="FC151">
            <v>0</v>
          </cell>
          <cell r="FD151">
            <v>0</v>
          </cell>
          <cell r="FE151">
            <v>0</v>
          </cell>
          <cell r="FF151">
            <v>0</v>
          </cell>
          <cell r="FG151">
            <v>0</v>
          </cell>
          <cell r="FH151">
            <v>0</v>
          </cell>
          <cell r="FI151">
            <v>0</v>
          </cell>
          <cell r="FJ151">
            <v>0</v>
          </cell>
          <cell r="FK151">
            <v>0</v>
          </cell>
          <cell r="FL151">
            <v>9200000</v>
          </cell>
          <cell r="FM151">
            <v>0</v>
          </cell>
          <cell r="FN151">
            <v>9200000</v>
          </cell>
          <cell r="FO151">
            <v>0</v>
          </cell>
          <cell r="FP151" t="str">
            <v>Estimate (possibility of variance &lt;25%)</v>
          </cell>
          <cell r="FQ151" t="str">
            <v>Provide any additional comments relating to the program/project budget.</v>
          </cell>
          <cell r="FR151">
            <v>0</v>
          </cell>
          <cell r="FS151">
            <v>0</v>
          </cell>
          <cell r="FT151">
            <v>0</v>
          </cell>
          <cell r="FU151">
            <v>0</v>
          </cell>
          <cell r="FV151">
            <v>0</v>
          </cell>
          <cell r="FW151">
            <v>0</v>
          </cell>
          <cell r="FX151" t="str">
            <v>(select)</v>
          </cell>
          <cell r="FY151">
            <v>0</v>
          </cell>
          <cell r="FZ151">
            <v>0</v>
          </cell>
          <cell r="GA151">
            <v>0</v>
          </cell>
          <cell r="GB151">
            <v>0</v>
          </cell>
          <cell r="GC151">
            <v>0</v>
          </cell>
          <cell r="GD151">
            <v>0</v>
          </cell>
          <cell r="GE151" t="str">
            <v>(select)</v>
          </cell>
          <cell r="GF151">
            <v>0</v>
          </cell>
          <cell r="GG151">
            <v>0</v>
          </cell>
          <cell r="GH151">
            <v>0</v>
          </cell>
          <cell r="GI151">
            <v>0</v>
          </cell>
          <cell r="GJ151">
            <v>0</v>
          </cell>
          <cell r="GK151">
            <v>0</v>
          </cell>
          <cell r="GL151" t="str">
            <v>(select)</v>
          </cell>
          <cell r="GM151">
            <v>0</v>
          </cell>
          <cell r="GN151">
            <v>0</v>
          </cell>
          <cell r="GO151">
            <v>0</v>
          </cell>
          <cell r="GP151">
            <v>0</v>
          </cell>
          <cell r="GQ151">
            <v>0</v>
          </cell>
          <cell r="GR151">
            <v>0</v>
          </cell>
          <cell r="GS151" t="str">
            <v>(select)</v>
          </cell>
          <cell r="GT151">
            <v>0</v>
          </cell>
          <cell r="GU151">
            <v>0</v>
          </cell>
          <cell r="GV151">
            <v>0</v>
          </cell>
          <cell r="GW151">
            <v>0</v>
          </cell>
          <cell r="GX151">
            <v>0</v>
          </cell>
          <cell r="GY151">
            <v>0</v>
          </cell>
          <cell r="GZ151">
            <v>0</v>
          </cell>
          <cell r="HA151">
            <v>0</v>
          </cell>
          <cell r="HB151">
            <v>0</v>
          </cell>
          <cell r="HC151">
            <v>0</v>
          </cell>
          <cell r="HD151">
            <v>0</v>
          </cell>
          <cell r="HE151">
            <v>0</v>
          </cell>
          <cell r="HF151">
            <v>0</v>
          </cell>
          <cell r="HG151">
            <v>0</v>
          </cell>
          <cell r="HH151">
            <v>0</v>
          </cell>
          <cell r="HI151">
            <v>0</v>
          </cell>
          <cell r="HJ151">
            <v>0</v>
          </cell>
          <cell r="HK151">
            <v>0</v>
          </cell>
          <cell r="HL151" t="str">
            <v>(select)</v>
          </cell>
          <cell r="HM151">
            <v>0</v>
          </cell>
          <cell r="HN151">
            <v>0</v>
          </cell>
          <cell r="HO151">
            <v>0</v>
          </cell>
          <cell r="HP151">
            <v>0</v>
          </cell>
          <cell r="HQ151">
            <v>0</v>
          </cell>
          <cell r="HR151">
            <v>0</v>
          </cell>
          <cell r="HS151" t="str">
            <v>(select)</v>
          </cell>
          <cell r="HT151">
            <v>0</v>
          </cell>
          <cell r="HU151">
            <v>0</v>
          </cell>
          <cell r="HV151">
            <v>0</v>
          </cell>
          <cell r="HW151">
            <v>0</v>
          </cell>
          <cell r="HX151">
            <v>0</v>
          </cell>
          <cell r="HY151">
            <v>0</v>
          </cell>
          <cell r="HZ151" t="str">
            <v>(select)</v>
          </cell>
          <cell r="IA151">
            <v>0</v>
          </cell>
          <cell r="IB151">
            <v>0</v>
          </cell>
          <cell r="IC151">
            <v>0</v>
          </cell>
          <cell r="ID151">
            <v>0</v>
          </cell>
          <cell r="IE151">
            <v>0</v>
          </cell>
          <cell r="IF151">
            <v>0</v>
          </cell>
          <cell r="IG151" t="str">
            <v>(select)</v>
          </cell>
          <cell r="IH151">
            <v>0</v>
          </cell>
          <cell r="II151">
            <v>0</v>
          </cell>
          <cell r="IJ151">
            <v>0</v>
          </cell>
          <cell r="IK151">
            <v>0</v>
          </cell>
          <cell r="IL151">
            <v>0</v>
          </cell>
          <cell r="IM151">
            <v>0</v>
          </cell>
          <cell r="IN151">
            <v>0</v>
          </cell>
          <cell r="IO151">
            <v>0</v>
          </cell>
          <cell r="IP151">
            <v>0</v>
          </cell>
          <cell r="IQ151">
            <v>0</v>
          </cell>
          <cell r="IR151">
            <v>0</v>
          </cell>
          <cell r="IS151">
            <v>0</v>
          </cell>
          <cell r="IT151">
            <v>0</v>
          </cell>
          <cell r="IU151">
            <v>0</v>
          </cell>
          <cell r="IV151">
            <v>0</v>
          </cell>
          <cell r="IW151">
            <v>0</v>
          </cell>
          <cell r="IX151">
            <v>0</v>
          </cell>
          <cell r="IY151">
            <v>0</v>
          </cell>
          <cell r="IZ151" t="str">
            <v>Provide any additional information about expected operating impacts. Note: subject to annual operating budget review.</v>
          </cell>
          <cell r="JA151">
            <v>9200000</v>
          </cell>
          <cell r="JB151" t="str">
            <v xml:space="preserve">  (select)</v>
          </cell>
          <cell r="JC151">
            <v>0</v>
          </cell>
          <cell r="JD151" t="str">
            <v xml:space="preserve">  (select)</v>
          </cell>
          <cell r="JE151">
            <v>0</v>
          </cell>
          <cell r="JF151" t="str">
            <v xml:space="preserve">  (select)</v>
          </cell>
          <cell r="JG151">
            <v>0</v>
          </cell>
          <cell r="JH151">
            <v>0</v>
          </cell>
          <cell r="JI151">
            <v>9200000</v>
          </cell>
          <cell r="JJ151">
            <v>0</v>
          </cell>
          <cell r="JK151">
            <v>0</v>
          </cell>
          <cell r="JL151">
            <v>0</v>
          </cell>
          <cell r="JM151">
            <v>0</v>
          </cell>
          <cell r="JN151">
            <v>0</v>
          </cell>
          <cell r="JO151">
            <v>9200000</v>
          </cell>
          <cell r="JP151">
            <v>0</v>
          </cell>
          <cell r="JQ151">
            <v>0</v>
          </cell>
          <cell r="JR151">
            <v>0</v>
          </cell>
          <cell r="JS151">
            <v>0</v>
          </cell>
          <cell r="JT151">
            <v>0</v>
          </cell>
          <cell r="JU151">
            <v>9200000</v>
          </cell>
          <cell r="JV151">
            <v>9200000</v>
          </cell>
          <cell r="JW151">
            <v>0</v>
          </cell>
          <cell r="JX151">
            <v>0</v>
          </cell>
          <cell r="JY151">
            <v>0</v>
          </cell>
          <cell r="JZ151">
            <v>0</v>
          </cell>
          <cell r="KA151">
            <v>9200000</v>
          </cell>
          <cell r="KB151">
            <v>0</v>
          </cell>
          <cell r="KC151">
            <v>0</v>
          </cell>
          <cell r="KD151">
            <v>0</v>
          </cell>
          <cell r="KE151">
            <v>0</v>
          </cell>
          <cell r="KF151">
            <v>0</v>
          </cell>
          <cell r="KG151">
            <v>9200000</v>
          </cell>
          <cell r="KH151">
            <v>0</v>
          </cell>
          <cell r="KI151">
            <v>0</v>
          </cell>
          <cell r="KJ151">
            <v>0</v>
          </cell>
          <cell r="KK151">
            <v>0</v>
          </cell>
          <cell r="KL151">
            <v>0</v>
          </cell>
          <cell r="KM151">
            <v>9200000</v>
          </cell>
          <cell r="KN151" t="str">
            <v>(select)</v>
          </cell>
          <cell r="KO151">
            <v>0</v>
          </cell>
          <cell r="KP151" t="str">
            <v>(select)</v>
          </cell>
          <cell r="KQ151">
            <v>0</v>
          </cell>
          <cell r="KR151" t="str">
            <v>(select)</v>
          </cell>
          <cell r="KS151">
            <v>0</v>
          </cell>
          <cell r="KT151" t="str">
            <v>Source of funds for Value Proposition (e.g. Capital Plan Program)</v>
          </cell>
          <cell r="KU151" t="str">
            <v>Affordable Housing Reserve- Pre-paid leases</v>
          </cell>
          <cell r="KV151">
            <v>0</v>
          </cell>
          <cell r="KW151">
            <v>0</v>
          </cell>
          <cell r="KX151" t="str">
            <v>(select)</v>
          </cell>
          <cell r="KY151">
            <v>0</v>
          </cell>
          <cell r="KZ151" t="str">
            <v>(select)</v>
          </cell>
          <cell r="LA151">
            <v>0</v>
          </cell>
          <cell r="LB151" t="str">
            <v>(select)</v>
          </cell>
          <cell r="LC151" t="str">
            <v>Yes</v>
          </cell>
          <cell r="LD151" t="str">
            <v>Grace Cheng</v>
          </cell>
          <cell r="LE151">
            <v>42674</v>
          </cell>
          <cell r="LF151" t="str">
            <v>Yes</v>
          </cell>
          <cell r="LG151" t="str">
            <v>Mukhtar Latif</v>
          </cell>
          <cell r="LH151">
            <v>42676</v>
          </cell>
          <cell r="LM151">
            <v>0</v>
          </cell>
          <cell r="LN151">
            <v>9200000</v>
          </cell>
          <cell r="LO151">
            <v>0</v>
          </cell>
          <cell r="LP151">
            <v>0</v>
          </cell>
          <cell r="LQ151">
            <v>9200000</v>
          </cell>
          <cell r="LR151">
            <v>0</v>
          </cell>
          <cell r="LS151" t="str">
            <v>Land Acquisition in East Fraser Lands for Non-Market Housing</v>
          </cell>
          <cell r="LT151" t="str">
            <v>VAHA - Land Acquisition EFL 13</v>
          </cell>
          <cell r="LU151" t="str">
            <v>VAHA - Land Acquisition EFL 13</v>
          </cell>
          <cell r="LV151" t="b">
            <v>1</v>
          </cell>
          <cell r="LW151">
            <v>0</v>
          </cell>
          <cell r="LX151">
            <v>0</v>
          </cell>
          <cell r="LY151">
            <v>0</v>
          </cell>
        </row>
        <row r="152">
          <cell r="B152" t="str">
            <v>H6</v>
          </cell>
          <cell r="C152">
            <v>2017</v>
          </cell>
          <cell r="D152">
            <v>42662</v>
          </cell>
          <cell r="E152" t="str">
            <v>Community Services</v>
          </cell>
          <cell r="F152" t="str">
            <v>(select)</v>
          </cell>
          <cell r="G152" t="str">
            <v>Luke Harrison</v>
          </cell>
          <cell r="H152" t="str">
            <v>Program</v>
          </cell>
          <cell r="I152" t="str">
            <v>Capital</v>
          </cell>
          <cell r="J152" t="str">
            <v>Both Internal &amp; External</v>
          </cell>
          <cell r="K152" t="str">
            <v>01. Housing</v>
          </cell>
          <cell r="L152" t="str">
            <v>A. Non-Market Rental Housing</v>
          </cell>
          <cell r="M152" t="str">
            <v>07. Other</v>
          </cell>
          <cell r="N152" t="str">
            <v>VAHA Prelim Funding - Affordable Housing</v>
          </cell>
          <cell r="O152" t="str">
            <v>No</v>
          </cell>
          <cell r="P152" t="str">
            <v>January</v>
          </cell>
          <cell r="Q152">
            <v>2017</v>
          </cell>
          <cell r="R152" t="str">
            <v>December</v>
          </cell>
          <cell r="S152">
            <v>2018</v>
          </cell>
          <cell r="T152" t="str">
            <v>Existing asset/service</v>
          </cell>
          <cell r="U152" t="str">
            <v>Yes</v>
          </cell>
          <cell r="V152" t="str">
            <v>CNH-00018</v>
          </cell>
          <cell r="W152" t="str">
            <v>No</v>
          </cell>
          <cell r="X152" t="str">
            <v>(select)</v>
          </cell>
          <cell r="Y152" t="str">
            <v>No</v>
          </cell>
          <cell r="Z152" t="str">
            <v xml:space="preserve">Additional funding to support the construction of affordable housing projects by the Vancouver Affordable Housing Agency as an interim measure while partnership contributions continue to be explored.
</v>
          </cell>
          <cell r="AA152" t="str">
            <v xml:space="preserve">Vancouver Affordable Housing Agency has been advancing on the 12 sites (approximately 1,350 units) designated to the Housing Agency in March 2015. </v>
          </cell>
          <cell r="AB152">
            <v>0</v>
          </cell>
          <cell r="AC152" t="str">
            <v>Development Soft Cost Deployment</v>
          </cell>
          <cell r="AD152" t="str">
            <v>N/a</v>
          </cell>
          <cell r="AE152" t="str">
            <v>N/a</v>
          </cell>
          <cell r="AF152">
            <v>0</v>
          </cell>
          <cell r="AG152">
            <v>0</v>
          </cell>
          <cell r="AH152">
            <v>0</v>
          </cell>
          <cell r="AI152">
            <v>0</v>
          </cell>
          <cell r="AJ152">
            <v>0</v>
          </cell>
          <cell r="AK152">
            <v>0</v>
          </cell>
          <cell r="AL152">
            <v>0</v>
          </cell>
          <cell r="AM152">
            <v>0</v>
          </cell>
          <cell r="AN152">
            <v>0</v>
          </cell>
          <cell r="AO152">
            <v>0</v>
          </cell>
          <cell r="AP152">
            <v>0</v>
          </cell>
          <cell r="AQ152" t="str">
            <v>(select)</v>
          </cell>
          <cell r="AR152">
            <v>0</v>
          </cell>
          <cell r="AS152">
            <v>0</v>
          </cell>
          <cell r="AT152">
            <v>0</v>
          </cell>
          <cell r="AU152">
            <v>0</v>
          </cell>
          <cell r="AV152">
            <v>0</v>
          </cell>
          <cell r="AW152" t="str">
            <v>(select)</v>
          </cell>
          <cell r="AX152">
            <v>0</v>
          </cell>
          <cell r="AY152">
            <v>0</v>
          </cell>
          <cell r="AZ152">
            <v>0</v>
          </cell>
          <cell r="BA152">
            <v>0</v>
          </cell>
          <cell r="BB152">
            <v>0</v>
          </cell>
          <cell r="BC152" t="str">
            <v>(select)</v>
          </cell>
          <cell r="BD152">
            <v>0</v>
          </cell>
          <cell r="BE152">
            <v>0</v>
          </cell>
          <cell r="BF152">
            <v>0</v>
          </cell>
          <cell r="BG152">
            <v>0</v>
          </cell>
          <cell r="BH152">
            <v>0</v>
          </cell>
          <cell r="BI152" t="str">
            <v>(select)</v>
          </cell>
          <cell r="BJ152">
            <v>0</v>
          </cell>
          <cell r="BK152">
            <v>0</v>
          </cell>
          <cell r="BL152">
            <v>0</v>
          </cell>
          <cell r="BM152">
            <v>0</v>
          </cell>
          <cell r="BN152">
            <v>0</v>
          </cell>
          <cell r="BO152" t="str">
            <v>(select)</v>
          </cell>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C152">
            <v>0</v>
          </cell>
          <cell r="CD152">
            <v>0</v>
          </cell>
          <cell r="CE152" t="str">
            <v>No</v>
          </cell>
          <cell r="CF152">
            <v>3000000</v>
          </cell>
          <cell r="CG152">
            <v>0</v>
          </cell>
          <cell r="CH152">
            <v>0</v>
          </cell>
          <cell r="CI152">
            <v>1500000</v>
          </cell>
          <cell r="CJ152">
            <v>1500000</v>
          </cell>
          <cell r="CK152">
            <v>0</v>
          </cell>
          <cell r="CL152">
            <v>0</v>
          </cell>
          <cell r="CM152">
            <v>0</v>
          </cell>
          <cell r="CN152">
            <v>0</v>
          </cell>
          <cell r="CO152">
            <v>0</v>
          </cell>
          <cell r="CP152">
            <v>3000000</v>
          </cell>
          <cell r="CQ152">
            <v>0</v>
          </cell>
          <cell r="CR152">
            <v>0</v>
          </cell>
          <cell r="CS152">
            <v>1500000</v>
          </cell>
          <cell r="CT152">
            <v>1500000</v>
          </cell>
          <cell r="CU152">
            <v>0</v>
          </cell>
          <cell r="CV152">
            <v>0</v>
          </cell>
          <cell r="CW152">
            <v>0</v>
          </cell>
          <cell r="CX152">
            <v>0</v>
          </cell>
          <cell r="CY152">
            <v>0</v>
          </cell>
          <cell r="CZ152" t="str">
            <v>(select)</v>
          </cell>
          <cell r="DA152">
            <v>0</v>
          </cell>
          <cell r="DB152">
            <v>0</v>
          </cell>
          <cell r="DC152">
            <v>0</v>
          </cell>
          <cell r="DD152">
            <v>0</v>
          </cell>
          <cell r="DE152">
            <v>0</v>
          </cell>
          <cell r="DF152" t="str">
            <v>(select)</v>
          </cell>
          <cell r="DG152">
            <v>0</v>
          </cell>
          <cell r="DH152">
            <v>0</v>
          </cell>
          <cell r="DI152">
            <v>0</v>
          </cell>
          <cell r="DJ152">
            <v>0</v>
          </cell>
          <cell r="DK152">
            <v>0</v>
          </cell>
          <cell r="DL152" t="str">
            <v>(select)</v>
          </cell>
          <cell r="DM152">
            <v>0</v>
          </cell>
          <cell r="DN152">
            <v>0</v>
          </cell>
          <cell r="DO152">
            <v>0</v>
          </cell>
          <cell r="DP152">
            <v>0</v>
          </cell>
          <cell r="DQ152">
            <v>0</v>
          </cell>
          <cell r="DR152" t="str">
            <v>(select)</v>
          </cell>
          <cell r="DS152">
            <v>0</v>
          </cell>
          <cell r="DT152">
            <v>0</v>
          </cell>
          <cell r="DU152">
            <v>0</v>
          </cell>
          <cell r="DV152">
            <v>0</v>
          </cell>
          <cell r="DW152">
            <v>0</v>
          </cell>
          <cell r="DX152" t="str">
            <v>(select)</v>
          </cell>
          <cell r="DY152">
            <v>0</v>
          </cell>
          <cell r="DZ152">
            <v>0</v>
          </cell>
          <cell r="EA152">
            <v>0</v>
          </cell>
          <cell r="EB152">
            <v>0</v>
          </cell>
          <cell r="EC152">
            <v>0</v>
          </cell>
          <cell r="ED152">
            <v>0</v>
          </cell>
          <cell r="EE152">
            <v>0</v>
          </cell>
          <cell r="EF152">
            <v>0</v>
          </cell>
          <cell r="EG152">
            <v>0</v>
          </cell>
          <cell r="EH152">
            <v>0</v>
          </cell>
          <cell r="EI152">
            <v>0</v>
          </cell>
          <cell r="EJ152">
            <v>0</v>
          </cell>
          <cell r="EK152">
            <v>0</v>
          </cell>
          <cell r="EL152">
            <v>0</v>
          </cell>
          <cell r="EM152">
            <v>0</v>
          </cell>
          <cell r="EN152" t="str">
            <v>No</v>
          </cell>
          <cell r="EO152">
            <v>3000000</v>
          </cell>
          <cell r="EP152">
            <v>0</v>
          </cell>
          <cell r="EQ152">
            <v>0</v>
          </cell>
          <cell r="ER152">
            <v>0</v>
          </cell>
          <cell r="ES152">
            <v>0</v>
          </cell>
          <cell r="ET152">
            <v>0</v>
          </cell>
          <cell r="EU152">
            <v>0</v>
          </cell>
          <cell r="EV152">
            <v>0</v>
          </cell>
          <cell r="EW152">
            <v>0</v>
          </cell>
          <cell r="EX152">
            <v>0</v>
          </cell>
          <cell r="EY152">
            <v>3000000</v>
          </cell>
          <cell r="EZ152">
            <v>0</v>
          </cell>
          <cell r="FA152">
            <v>0</v>
          </cell>
          <cell r="FB152">
            <v>0</v>
          </cell>
          <cell r="FC152">
            <v>0</v>
          </cell>
          <cell r="FD152">
            <v>0</v>
          </cell>
          <cell r="FE152">
            <v>0</v>
          </cell>
          <cell r="FF152">
            <v>0</v>
          </cell>
          <cell r="FG152">
            <v>0</v>
          </cell>
          <cell r="FH152">
            <v>0</v>
          </cell>
          <cell r="FI152">
            <v>0</v>
          </cell>
          <cell r="FJ152">
            <v>0</v>
          </cell>
          <cell r="FK152">
            <v>0</v>
          </cell>
          <cell r="FL152">
            <v>3000000</v>
          </cell>
          <cell r="FM152">
            <v>0</v>
          </cell>
          <cell r="FN152">
            <v>3000000</v>
          </cell>
          <cell r="FO152">
            <v>0</v>
          </cell>
          <cell r="FP152" t="str">
            <v>Estimate (possibility of variance &lt;25%)</v>
          </cell>
          <cell r="FQ152" t="str">
            <v>Provide any additional comments relating to the program/project budget.</v>
          </cell>
          <cell r="FR152">
            <v>0</v>
          </cell>
          <cell r="FS152">
            <v>0</v>
          </cell>
          <cell r="FT152">
            <v>0</v>
          </cell>
          <cell r="FU152">
            <v>0</v>
          </cell>
          <cell r="FV152">
            <v>0</v>
          </cell>
          <cell r="FW152">
            <v>0</v>
          </cell>
          <cell r="FX152" t="str">
            <v>(select)</v>
          </cell>
          <cell r="FY152">
            <v>0</v>
          </cell>
          <cell r="FZ152">
            <v>0</v>
          </cell>
          <cell r="GA152">
            <v>0</v>
          </cell>
          <cell r="GB152">
            <v>0</v>
          </cell>
          <cell r="GC152">
            <v>0</v>
          </cell>
          <cell r="GD152">
            <v>0</v>
          </cell>
          <cell r="GE152" t="str">
            <v>(select)</v>
          </cell>
          <cell r="GF152">
            <v>0</v>
          </cell>
          <cell r="GG152">
            <v>0</v>
          </cell>
          <cell r="GH152">
            <v>0</v>
          </cell>
          <cell r="GI152">
            <v>0</v>
          </cell>
          <cell r="GJ152">
            <v>0</v>
          </cell>
          <cell r="GK152">
            <v>0</v>
          </cell>
          <cell r="GL152" t="str">
            <v>(select)</v>
          </cell>
          <cell r="GM152">
            <v>0</v>
          </cell>
          <cell r="GN152">
            <v>0</v>
          </cell>
          <cell r="GO152">
            <v>0</v>
          </cell>
          <cell r="GP152">
            <v>0</v>
          </cell>
          <cell r="GQ152">
            <v>0</v>
          </cell>
          <cell r="GR152">
            <v>0</v>
          </cell>
          <cell r="GS152" t="str">
            <v>(select)</v>
          </cell>
          <cell r="GT152">
            <v>0</v>
          </cell>
          <cell r="GU152">
            <v>0</v>
          </cell>
          <cell r="GV152">
            <v>0</v>
          </cell>
          <cell r="GW152">
            <v>0</v>
          </cell>
          <cell r="GX152">
            <v>0</v>
          </cell>
          <cell r="GY152">
            <v>0</v>
          </cell>
          <cell r="GZ152">
            <v>0</v>
          </cell>
          <cell r="HA152">
            <v>0</v>
          </cell>
          <cell r="HB152">
            <v>0</v>
          </cell>
          <cell r="HC152">
            <v>0</v>
          </cell>
          <cell r="HD152">
            <v>0</v>
          </cell>
          <cell r="HE152">
            <v>0</v>
          </cell>
          <cell r="HF152">
            <v>0</v>
          </cell>
          <cell r="HG152">
            <v>0</v>
          </cell>
          <cell r="HH152">
            <v>0</v>
          </cell>
          <cell r="HI152">
            <v>0</v>
          </cell>
          <cell r="HJ152">
            <v>0</v>
          </cell>
          <cell r="HK152">
            <v>0</v>
          </cell>
          <cell r="HL152" t="str">
            <v>(select)</v>
          </cell>
          <cell r="HM152">
            <v>0</v>
          </cell>
          <cell r="HN152">
            <v>0</v>
          </cell>
          <cell r="HO152">
            <v>0</v>
          </cell>
          <cell r="HP152">
            <v>0</v>
          </cell>
          <cell r="HQ152">
            <v>0</v>
          </cell>
          <cell r="HR152">
            <v>0</v>
          </cell>
          <cell r="HS152" t="str">
            <v>(select)</v>
          </cell>
          <cell r="HT152">
            <v>0</v>
          </cell>
          <cell r="HU152">
            <v>0</v>
          </cell>
          <cell r="HV152">
            <v>0</v>
          </cell>
          <cell r="HW152">
            <v>0</v>
          </cell>
          <cell r="HX152">
            <v>0</v>
          </cell>
          <cell r="HY152">
            <v>0</v>
          </cell>
          <cell r="HZ152" t="str">
            <v>(select)</v>
          </cell>
          <cell r="IA152">
            <v>0</v>
          </cell>
          <cell r="IB152">
            <v>0</v>
          </cell>
          <cell r="IC152">
            <v>0</v>
          </cell>
          <cell r="ID152">
            <v>0</v>
          </cell>
          <cell r="IE152">
            <v>0</v>
          </cell>
          <cell r="IF152">
            <v>0</v>
          </cell>
          <cell r="IG152" t="str">
            <v>(select)</v>
          </cell>
          <cell r="IH152">
            <v>0</v>
          </cell>
          <cell r="II152">
            <v>0</v>
          </cell>
          <cell r="IJ152">
            <v>0</v>
          </cell>
          <cell r="IK152">
            <v>0</v>
          </cell>
          <cell r="IL152">
            <v>0</v>
          </cell>
          <cell r="IM152">
            <v>0</v>
          </cell>
          <cell r="IN152">
            <v>0</v>
          </cell>
          <cell r="IO152">
            <v>0</v>
          </cell>
          <cell r="IP152">
            <v>0</v>
          </cell>
          <cell r="IQ152">
            <v>0</v>
          </cell>
          <cell r="IR152">
            <v>0</v>
          </cell>
          <cell r="IS152">
            <v>0</v>
          </cell>
          <cell r="IT152">
            <v>0</v>
          </cell>
          <cell r="IU152">
            <v>0</v>
          </cell>
          <cell r="IV152">
            <v>0</v>
          </cell>
          <cell r="IW152">
            <v>0</v>
          </cell>
          <cell r="IX152">
            <v>0</v>
          </cell>
          <cell r="IY152">
            <v>0</v>
          </cell>
          <cell r="IZ152" t="str">
            <v>Provide any additional information about expected operating impacts. Note: subject to annual operating budget review.</v>
          </cell>
          <cell r="JA152">
            <v>3000000</v>
          </cell>
          <cell r="JB152" t="str">
            <v xml:space="preserve">  (select)</v>
          </cell>
          <cell r="JC152">
            <v>0</v>
          </cell>
          <cell r="JD152" t="str">
            <v xml:space="preserve">  (select)</v>
          </cell>
          <cell r="JE152">
            <v>0</v>
          </cell>
          <cell r="JF152" t="str">
            <v xml:space="preserve">  (select)</v>
          </cell>
          <cell r="JG152">
            <v>0</v>
          </cell>
          <cell r="JH152">
            <v>0</v>
          </cell>
          <cell r="JI152">
            <v>3000000</v>
          </cell>
          <cell r="JJ152">
            <v>0</v>
          </cell>
          <cell r="JK152">
            <v>0</v>
          </cell>
          <cell r="JL152">
            <v>0</v>
          </cell>
          <cell r="JM152">
            <v>0</v>
          </cell>
          <cell r="JN152">
            <v>0</v>
          </cell>
          <cell r="JO152">
            <v>3000000</v>
          </cell>
          <cell r="JP152">
            <v>0</v>
          </cell>
          <cell r="JQ152">
            <v>0</v>
          </cell>
          <cell r="JR152">
            <v>0</v>
          </cell>
          <cell r="JS152">
            <v>0</v>
          </cell>
          <cell r="JT152">
            <v>0</v>
          </cell>
          <cell r="JU152">
            <v>3000000</v>
          </cell>
          <cell r="JV152">
            <v>3000000</v>
          </cell>
          <cell r="JW152">
            <v>0</v>
          </cell>
          <cell r="JX152">
            <v>0</v>
          </cell>
          <cell r="JY152">
            <v>0</v>
          </cell>
          <cell r="JZ152">
            <v>0</v>
          </cell>
          <cell r="KA152">
            <v>3000000</v>
          </cell>
          <cell r="KB152">
            <v>0</v>
          </cell>
          <cell r="KC152">
            <v>0</v>
          </cell>
          <cell r="KD152">
            <v>0</v>
          </cell>
          <cell r="KE152">
            <v>0</v>
          </cell>
          <cell r="KF152">
            <v>0</v>
          </cell>
          <cell r="KG152">
            <v>3000000</v>
          </cell>
          <cell r="KH152">
            <v>0</v>
          </cell>
          <cell r="KI152">
            <v>0</v>
          </cell>
          <cell r="KJ152">
            <v>0</v>
          </cell>
          <cell r="KK152">
            <v>0</v>
          </cell>
          <cell r="KL152">
            <v>0</v>
          </cell>
          <cell r="KM152">
            <v>3000000</v>
          </cell>
          <cell r="KN152" t="str">
            <v>(select)</v>
          </cell>
          <cell r="KO152">
            <v>0</v>
          </cell>
          <cell r="KP152" t="str">
            <v>(select)</v>
          </cell>
          <cell r="KQ152">
            <v>0</v>
          </cell>
          <cell r="KR152" t="str">
            <v>(select)</v>
          </cell>
          <cell r="KS152">
            <v>0</v>
          </cell>
          <cell r="KT152" t="str">
            <v>Source of funds for Value Proposition (e.g. Capital Plan Program)</v>
          </cell>
          <cell r="KU152" t="str">
            <v>Raplacement Housing</v>
          </cell>
          <cell r="KV152">
            <v>0</v>
          </cell>
          <cell r="KW152">
            <v>0</v>
          </cell>
          <cell r="KX152" t="str">
            <v>(select)</v>
          </cell>
          <cell r="KY152">
            <v>0</v>
          </cell>
          <cell r="KZ152" t="str">
            <v>(select)</v>
          </cell>
          <cell r="LA152">
            <v>0</v>
          </cell>
          <cell r="LB152" t="str">
            <v>(select)</v>
          </cell>
          <cell r="LC152" t="str">
            <v>Yes</v>
          </cell>
          <cell r="LD152" t="str">
            <v>Grace Cheng</v>
          </cell>
          <cell r="LE152">
            <v>42662</v>
          </cell>
          <cell r="LF152" t="str">
            <v>Yes</v>
          </cell>
          <cell r="LG152" t="str">
            <v>Mukhtar Latif</v>
          </cell>
          <cell r="LH152">
            <v>42664</v>
          </cell>
          <cell r="LM152">
            <v>0</v>
          </cell>
          <cell r="LN152">
            <v>3000000</v>
          </cell>
          <cell r="LO152">
            <v>0</v>
          </cell>
          <cell r="LP152">
            <v>0</v>
          </cell>
          <cell r="LQ152">
            <v>3000000</v>
          </cell>
          <cell r="LR152">
            <v>0</v>
          </cell>
          <cell r="LS152" t="str">
            <v>Capital to support Vancouver Affordable Housing Agency projects</v>
          </cell>
          <cell r="LT152" t="str">
            <v>VAHA Prelim Funding - Affordable Housing</v>
          </cell>
          <cell r="LU152" t="str">
            <v>VAHA Prelim Funding - Affordable Housing</v>
          </cell>
          <cell r="LV152" t="b">
            <v>1</v>
          </cell>
          <cell r="LW152">
            <v>0</v>
          </cell>
          <cell r="LX152">
            <v>0</v>
          </cell>
          <cell r="LY152">
            <v>0</v>
          </cell>
        </row>
        <row r="153">
          <cell r="B153" t="str">
            <v>E62</v>
          </cell>
          <cell r="C153">
            <v>2017</v>
          </cell>
          <cell r="D153">
            <v>42657</v>
          </cell>
          <cell r="E153" t="str">
            <v>Engineering Services</v>
          </cell>
          <cell r="F153" t="str">
            <v>(select)</v>
          </cell>
          <cell r="G153">
            <v>0</v>
          </cell>
          <cell r="H153" t="str">
            <v>Project</v>
          </cell>
          <cell r="I153" t="str">
            <v>Capital</v>
          </cell>
          <cell r="J153" t="str">
            <v>Both Internal &amp; External</v>
          </cell>
          <cell r="K153" t="str">
            <v>07. Utilities and Public Works</v>
          </cell>
          <cell r="L153" t="str">
            <v>B. Sewers</v>
          </cell>
          <cell r="M153" t="str">
            <v>05. Planning &amp; research</v>
          </cell>
          <cell r="N153" t="str">
            <v xml:space="preserve">63rd &amp; Yukon Green Infrastructure Pilot </v>
          </cell>
          <cell r="O153" t="str">
            <v>No</v>
          </cell>
          <cell r="P153" t="str">
            <v>January</v>
          </cell>
          <cell r="Q153">
            <v>2017</v>
          </cell>
          <cell r="R153" t="str">
            <v>December</v>
          </cell>
          <cell r="S153">
            <v>2017</v>
          </cell>
          <cell r="T153" t="str">
            <v>New asset/service</v>
          </cell>
          <cell r="U153" t="str">
            <v>No</v>
          </cell>
          <cell r="V153">
            <v>0</v>
          </cell>
          <cell r="W153" t="str">
            <v>No</v>
          </cell>
          <cell r="X153" t="str">
            <v>(select)</v>
          </cell>
          <cell r="Y153" t="str">
            <v>No</v>
          </cell>
          <cell r="Z153" t="str">
            <v xml:space="preserve">The Marpole Integrated Rainwater Management Pilot project will be focused on achieving a new enhanced open space that will serve to trial a variety of green infrastructure strategies and designs for rainwater management (including quality, volume and rate control).   The project will provide an opportunity to evaluate design, construction, operation and maintenance considerations and will inform the development of other green infrastructure projects around the city. </v>
          </cell>
          <cell r="AA153" t="str">
            <v>New Enhanced Open Space 63rd and Yukon Street with integrated green infrastructure elements for rainwater management</v>
          </cell>
          <cell r="AB153" t="str">
            <v>Provide other details/comments about program/project.</v>
          </cell>
          <cell r="AC153">
            <v>0</v>
          </cell>
          <cell r="AD153">
            <v>0</v>
          </cell>
          <cell r="AE153">
            <v>0</v>
          </cell>
          <cell r="AF153">
            <v>0</v>
          </cell>
          <cell r="AG153">
            <v>0</v>
          </cell>
          <cell r="AH153">
            <v>0</v>
          </cell>
          <cell r="AI153">
            <v>0</v>
          </cell>
          <cell r="AJ153">
            <v>0</v>
          </cell>
          <cell r="AK153">
            <v>0</v>
          </cell>
          <cell r="AL153">
            <v>225000</v>
          </cell>
          <cell r="AM153">
            <v>0</v>
          </cell>
          <cell r="AN153">
            <v>100000</v>
          </cell>
          <cell r="AO153">
            <v>270000</v>
          </cell>
          <cell r="AP153">
            <v>0</v>
          </cell>
          <cell r="AQ153" t="str">
            <v>(select)</v>
          </cell>
          <cell r="AR153">
            <v>0</v>
          </cell>
          <cell r="AS153">
            <v>0</v>
          </cell>
          <cell r="AT153">
            <v>0</v>
          </cell>
          <cell r="AU153">
            <v>0</v>
          </cell>
          <cell r="AV153">
            <v>0</v>
          </cell>
          <cell r="AW153" t="str">
            <v>(select)</v>
          </cell>
          <cell r="AX153">
            <v>0</v>
          </cell>
          <cell r="AY153">
            <v>0</v>
          </cell>
          <cell r="AZ153">
            <v>0</v>
          </cell>
          <cell r="BA153">
            <v>0</v>
          </cell>
          <cell r="BB153">
            <v>0</v>
          </cell>
          <cell r="BC153" t="str">
            <v>(select)</v>
          </cell>
          <cell r="BD153">
            <v>0</v>
          </cell>
          <cell r="BE153">
            <v>0</v>
          </cell>
          <cell r="BF153">
            <v>0</v>
          </cell>
          <cell r="BG153">
            <v>0</v>
          </cell>
          <cell r="BH153">
            <v>0</v>
          </cell>
          <cell r="BI153" t="str">
            <v>(select)</v>
          </cell>
          <cell r="BJ153">
            <v>0</v>
          </cell>
          <cell r="BK153">
            <v>0</v>
          </cell>
          <cell r="BL153">
            <v>0</v>
          </cell>
          <cell r="BM153">
            <v>0</v>
          </cell>
          <cell r="BN153">
            <v>0</v>
          </cell>
          <cell r="BO153" t="str">
            <v>Yes</v>
          </cell>
          <cell r="BP153">
            <v>225000</v>
          </cell>
          <cell r="BQ153">
            <v>0</v>
          </cell>
          <cell r="BR153">
            <v>60000</v>
          </cell>
          <cell r="BS153">
            <v>20000</v>
          </cell>
          <cell r="BT153">
            <v>0</v>
          </cell>
          <cell r="BU153">
            <v>0</v>
          </cell>
          <cell r="BV153">
            <v>0</v>
          </cell>
          <cell r="BW153">
            <v>0</v>
          </cell>
          <cell r="BX153">
            <v>0</v>
          </cell>
          <cell r="BY153">
            <v>0</v>
          </cell>
          <cell r="BZ153">
            <v>0</v>
          </cell>
          <cell r="CA153">
            <v>0</v>
          </cell>
          <cell r="CB153">
            <v>0</v>
          </cell>
          <cell r="CC153">
            <v>0</v>
          </cell>
          <cell r="CD153">
            <v>0</v>
          </cell>
          <cell r="CE153" t="str">
            <v>(select)</v>
          </cell>
          <cell r="CF153">
            <v>0</v>
          </cell>
          <cell r="CG153">
            <v>0</v>
          </cell>
          <cell r="CH153">
            <v>0</v>
          </cell>
          <cell r="CI153">
            <v>0</v>
          </cell>
          <cell r="CJ153">
            <v>0</v>
          </cell>
          <cell r="CK153">
            <v>50000</v>
          </cell>
          <cell r="CL153">
            <v>0</v>
          </cell>
          <cell r="CM153">
            <v>25000</v>
          </cell>
          <cell r="CN153">
            <v>25000</v>
          </cell>
          <cell r="CO153">
            <v>0</v>
          </cell>
          <cell r="CP153">
            <v>500000</v>
          </cell>
          <cell r="CQ153">
            <v>0</v>
          </cell>
          <cell r="CR153">
            <v>185000</v>
          </cell>
          <cell r="CS153">
            <v>315000</v>
          </cell>
          <cell r="CT153">
            <v>0</v>
          </cell>
          <cell r="CU153">
            <v>225000</v>
          </cell>
          <cell r="CV153">
            <v>0</v>
          </cell>
          <cell r="CW153">
            <v>0</v>
          </cell>
          <cell r="CX153">
            <v>0</v>
          </cell>
          <cell r="CY153">
            <v>0</v>
          </cell>
          <cell r="CZ153" t="str">
            <v>(select)</v>
          </cell>
          <cell r="DA153">
            <v>0</v>
          </cell>
          <cell r="DB153">
            <v>0</v>
          </cell>
          <cell r="DC153">
            <v>0</v>
          </cell>
          <cell r="DD153">
            <v>0</v>
          </cell>
          <cell r="DE153">
            <v>0</v>
          </cell>
          <cell r="DF153" t="str">
            <v>(select)</v>
          </cell>
          <cell r="DG153">
            <v>0</v>
          </cell>
          <cell r="DH153">
            <v>0</v>
          </cell>
          <cell r="DI153">
            <v>0</v>
          </cell>
          <cell r="DJ153">
            <v>0</v>
          </cell>
          <cell r="DK153">
            <v>0</v>
          </cell>
          <cell r="DL153" t="str">
            <v>(select)</v>
          </cell>
          <cell r="DM153">
            <v>0</v>
          </cell>
          <cell r="DN153">
            <v>0</v>
          </cell>
          <cell r="DO153">
            <v>0</v>
          </cell>
          <cell r="DP153">
            <v>0</v>
          </cell>
          <cell r="DQ153">
            <v>0</v>
          </cell>
          <cell r="DR153" t="str">
            <v>(select)</v>
          </cell>
          <cell r="DS153">
            <v>0</v>
          </cell>
          <cell r="DT153">
            <v>0</v>
          </cell>
          <cell r="DU153">
            <v>0</v>
          </cell>
          <cell r="DV153">
            <v>0</v>
          </cell>
          <cell r="DW153">
            <v>0</v>
          </cell>
          <cell r="DX153" t="str">
            <v>Yes</v>
          </cell>
          <cell r="DY153">
            <v>225000</v>
          </cell>
          <cell r="DZ153">
            <v>0</v>
          </cell>
          <cell r="EA153">
            <v>0</v>
          </cell>
          <cell r="EB153">
            <v>0</v>
          </cell>
          <cell r="EC153">
            <v>0</v>
          </cell>
          <cell r="ED153">
            <v>0</v>
          </cell>
          <cell r="EE153">
            <v>0</v>
          </cell>
          <cell r="EF153">
            <v>0</v>
          </cell>
          <cell r="EG153">
            <v>0</v>
          </cell>
          <cell r="EH153">
            <v>0</v>
          </cell>
          <cell r="EI153">
            <v>0</v>
          </cell>
          <cell r="EJ153">
            <v>0</v>
          </cell>
          <cell r="EK153">
            <v>0</v>
          </cell>
          <cell r="EL153">
            <v>0</v>
          </cell>
          <cell r="EM153">
            <v>0</v>
          </cell>
          <cell r="EN153" t="str">
            <v>(select)</v>
          </cell>
          <cell r="EO153">
            <v>0</v>
          </cell>
          <cell r="EP153">
            <v>0</v>
          </cell>
          <cell r="EQ153">
            <v>0</v>
          </cell>
          <cell r="ER153">
            <v>0</v>
          </cell>
          <cell r="ES153">
            <v>0</v>
          </cell>
          <cell r="ET153">
            <v>50000</v>
          </cell>
          <cell r="EU153">
            <v>0</v>
          </cell>
          <cell r="EV153">
            <v>0</v>
          </cell>
          <cell r="EW153">
            <v>0</v>
          </cell>
          <cell r="EX153">
            <v>0</v>
          </cell>
          <cell r="EY153">
            <v>500000</v>
          </cell>
          <cell r="EZ153">
            <v>0</v>
          </cell>
          <cell r="FA153">
            <v>0</v>
          </cell>
          <cell r="FB153">
            <v>0</v>
          </cell>
          <cell r="FC153">
            <v>0</v>
          </cell>
          <cell r="FD153">
            <v>370000</v>
          </cell>
          <cell r="FE153">
            <v>0</v>
          </cell>
          <cell r="FF153">
            <v>0</v>
          </cell>
          <cell r="FG153">
            <v>0</v>
          </cell>
          <cell r="FH153">
            <v>0</v>
          </cell>
          <cell r="FI153">
            <v>80000</v>
          </cell>
          <cell r="FJ153">
            <v>0</v>
          </cell>
          <cell r="FK153">
            <v>0</v>
          </cell>
          <cell r="FL153">
            <v>0</v>
          </cell>
          <cell r="FM153">
            <v>50000</v>
          </cell>
          <cell r="FN153">
            <v>500000</v>
          </cell>
          <cell r="FO153">
            <v>0</v>
          </cell>
          <cell r="FP153" t="str">
            <v>Estimate only (high possibility of variance to estimate &gt;25%)</v>
          </cell>
          <cell r="FQ153" t="str">
            <v>Provide any additional comments relating to the program/project budget.</v>
          </cell>
          <cell r="FR153">
            <v>0</v>
          </cell>
          <cell r="FS153">
            <v>0</v>
          </cell>
          <cell r="FT153">
            <v>0</v>
          </cell>
          <cell r="FU153">
            <v>0</v>
          </cell>
          <cell r="FV153">
            <v>0</v>
          </cell>
          <cell r="FW153">
            <v>0</v>
          </cell>
          <cell r="FX153" t="str">
            <v>(select)</v>
          </cell>
          <cell r="FY153">
            <v>0</v>
          </cell>
          <cell r="FZ153">
            <v>0</v>
          </cell>
          <cell r="GA153">
            <v>0</v>
          </cell>
          <cell r="GB153">
            <v>0</v>
          </cell>
          <cell r="GC153">
            <v>0</v>
          </cell>
          <cell r="GD153">
            <v>0</v>
          </cell>
          <cell r="GE153" t="str">
            <v>(select)</v>
          </cell>
          <cell r="GF153">
            <v>0</v>
          </cell>
          <cell r="GG153">
            <v>0</v>
          </cell>
          <cell r="GH153">
            <v>0</v>
          </cell>
          <cell r="GI153">
            <v>0</v>
          </cell>
          <cell r="GJ153">
            <v>0</v>
          </cell>
          <cell r="GK153">
            <v>0</v>
          </cell>
          <cell r="GL153" t="str">
            <v>(select)</v>
          </cell>
          <cell r="GM153">
            <v>0</v>
          </cell>
          <cell r="GN153">
            <v>0</v>
          </cell>
          <cell r="GO153">
            <v>0</v>
          </cell>
          <cell r="GP153">
            <v>0</v>
          </cell>
          <cell r="GQ153">
            <v>0</v>
          </cell>
          <cell r="GR153">
            <v>0</v>
          </cell>
          <cell r="GS153" t="str">
            <v>(select)</v>
          </cell>
          <cell r="GT153">
            <v>0</v>
          </cell>
          <cell r="GU153">
            <v>0</v>
          </cell>
          <cell r="GV153">
            <v>0</v>
          </cell>
          <cell r="GW153">
            <v>0</v>
          </cell>
          <cell r="GX153">
            <v>0</v>
          </cell>
          <cell r="GY153">
            <v>0</v>
          </cell>
          <cell r="GZ153">
            <v>0</v>
          </cell>
          <cell r="HA153">
            <v>0</v>
          </cell>
          <cell r="HB153">
            <v>0</v>
          </cell>
          <cell r="HC153">
            <v>0</v>
          </cell>
          <cell r="HD153">
            <v>0</v>
          </cell>
          <cell r="HE153">
            <v>0</v>
          </cell>
          <cell r="HF153">
            <v>0</v>
          </cell>
          <cell r="HG153">
            <v>0</v>
          </cell>
          <cell r="HH153">
            <v>0</v>
          </cell>
          <cell r="HI153">
            <v>0</v>
          </cell>
          <cell r="HJ153">
            <v>0</v>
          </cell>
          <cell r="HK153">
            <v>0</v>
          </cell>
          <cell r="HL153" t="str">
            <v>(select)</v>
          </cell>
          <cell r="HM153">
            <v>0</v>
          </cell>
          <cell r="HN153">
            <v>0</v>
          </cell>
          <cell r="HO153">
            <v>0</v>
          </cell>
          <cell r="HP153">
            <v>0</v>
          </cell>
          <cell r="HQ153">
            <v>0</v>
          </cell>
          <cell r="HR153">
            <v>0</v>
          </cell>
          <cell r="HS153" t="str">
            <v>(select)</v>
          </cell>
          <cell r="HT153">
            <v>0</v>
          </cell>
          <cell r="HU153">
            <v>0</v>
          </cell>
          <cell r="HV153">
            <v>0</v>
          </cell>
          <cell r="HW153">
            <v>0</v>
          </cell>
          <cell r="HX153">
            <v>0</v>
          </cell>
          <cell r="HY153">
            <v>0</v>
          </cell>
          <cell r="HZ153" t="str">
            <v>(select)</v>
          </cell>
          <cell r="IA153">
            <v>0</v>
          </cell>
          <cell r="IB153">
            <v>0</v>
          </cell>
          <cell r="IC153">
            <v>0</v>
          </cell>
          <cell r="ID153">
            <v>0</v>
          </cell>
          <cell r="IE153">
            <v>0</v>
          </cell>
          <cell r="IF153">
            <v>0</v>
          </cell>
          <cell r="IG153" t="str">
            <v>(select)</v>
          </cell>
          <cell r="IH153">
            <v>0</v>
          </cell>
          <cell r="II153">
            <v>0</v>
          </cell>
          <cell r="IJ153">
            <v>0</v>
          </cell>
          <cell r="IK153">
            <v>0</v>
          </cell>
          <cell r="IL153">
            <v>0</v>
          </cell>
          <cell r="IM153">
            <v>0</v>
          </cell>
          <cell r="IN153">
            <v>0</v>
          </cell>
          <cell r="IO153">
            <v>0</v>
          </cell>
          <cell r="IP153">
            <v>0</v>
          </cell>
          <cell r="IQ153">
            <v>0</v>
          </cell>
          <cell r="IR153">
            <v>0</v>
          </cell>
          <cell r="IS153">
            <v>0</v>
          </cell>
          <cell r="IT153">
            <v>0</v>
          </cell>
          <cell r="IU153">
            <v>0</v>
          </cell>
          <cell r="IV153">
            <v>0</v>
          </cell>
          <cell r="IW153">
            <v>0</v>
          </cell>
          <cell r="IX153">
            <v>0</v>
          </cell>
          <cell r="IY153">
            <v>0</v>
          </cell>
          <cell r="IZ153" t="str">
            <v>Provide any additional information about expected operating impacts. Note: subject to annual operating budget review.</v>
          </cell>
          <cell r="JA153">
            <v>500000</v>
          </cell>
          <cell r="JB153" t="str">
            <v xml:space="preserve">  Other (specify in comments)</v>
          </cell>
          <cell r="JC153">
            <v>0</v>
          </cell>
          <cell r="JD153" t="str">
            <v xml:space="preserve">  (select)</v>
          </cell>
          <cell r="JE153">
            <v>0</v>
          </cell>
          <cell r="JF153" t="str">
            <v xml:space="preserve">  (select)</v>
          </cell>
          <cell r="JG153">
            <v>0</v>
          </cell>
          <cell r="JH153">
            <v>0</v>
          </cell>
          <cell r="JI153">
            <v>500000</v>
          </cell>
          <cell r="JJ153">
            <v>0</v>
          </cell>
          <cell r="JK153">
            <v>0</v>
          </cell>
          <cell r="JL153">
            <v>0</v>
          </cell>
          <cell r="JM153">
            <v>0</v>
          </cell>
          <cell r="JN153">
            <v>0</v>
          </cell>
          <cell r="JO153">
            <v>0</v>
          </cell>
          <cell r="JP153">
            <v>0</v>
          </cell>
          <cell r="JQ153">
            <v>500000</v>
          </cell>
          <cell r="JR153">
            <v>0</v>
          </cell>
          <cell r="JS153">
            <v>0</v>
          </cell>
          <cell r="JU153">
            <v>500000</v>
          </cell>
          <cell r="JV153">
            <v>500000</v>
          </cell>
          <cell r="JW153">
            <v>0</v>
          </cell>
          <cell r="JX153">
            <v>0</v>
          </cell>
          <cell r="JY153">
            <v>0</v>
          </cell>
          <cell r="JZ153">
            <v>0</v>
          </cell>
          <cell r="KA153">
            <v>500000</v>
          </cell>
          <cell r="KB153">
            <v>0</v>
          </cell>
          <cell r="KC153">
            <v>0</v>
          </cell>
          <cell r="KD153">
            <v>0</v>
          </cell>
          <cell r="KE153">
            <v>0</v>
          </cell>
          <cell r="KF153">
            <v>0</v>
          </cell>
          <cell r="KG153">
            <v>0</v>
          </cell>
          <cell r="KH153">
            <v>0</v>
          </cell>
          <cell r="KI153">
            <v>0</v>
          </cell>
          <cell r="KJ153">
            <v>0</v>
          </cell>
          <cell r="KK153">
            <v>0</v>
          </cell>
          <cell r="KL153">
            <v>500000</v>
          </cell>
          <cell r="KM153">
            <v>500000</v>
          </cell>
          <cell r="KN153" t="str">
            <v>(select)</v>
          </cell>
          <cell r="KO153">
            <v>0</v>
          </cell>
          <cell r="KP153" t="str">
            <v>(select)</v>
          </cell>
          <cell r="KQ153">
            <v>0</v>
          </cell>
          <cell r="KR153" t="str">
            <v>(select)</v>
          </cell>
          <cell r="KS153">
            <v>0</v>
          </cell>
          <cell r="KT153" t="str">
            <v>Source of funds for Value Proposition (e.g. Capital Plan Program)</v>
          </cell>
          <cell r="KU153" t="str">
            <v>Marpole Density Bonus Zoning Amenity Share
(Add to Capital Plan)</v>
          </cell>
          <cell r="KV153">
            <v>0</v>
          </cell>
          <cell r="KW153">
            <v>0</v>
          </cell>
          <cell r="KX153" t="str">
            <v>(select)</v>
          </cell>
          <cell r="KY153">
            <v>0</v>
          </cell>
          <cell r="KZ153" t="str">
            <v>(select)</v>
          </cell>
          <cell r="LA153">
            <v>0</v>
          </cell>
          <cell r="LB153" t="str">
            <v>(select)</v>
          </cell>
          <cell r="LC153" t="str">
            <v>(select)</v>
          </cell>
          <cell r="LD153">
            <v>0</v>
          </cell>
          <cell r="LE153">
            <v>0</v>
          </cell>
          <cell r="LF153" t="str">
            <v>(select)</v>
          </cell>
          <cell r="LG153">
            <v>0</v>
          </cell>
          <cell r="LH153">
            <v>0</v>
          </cell>
          <cell r="LM153">
            <v>0</v>
          </cell>
          <cell r="LN153">
            <v>0</v>
          </cell>
          <cell r="LO153">
            <v>0</v>
          </cell>
          <cell r="LP153">
            <v>0</v>
          </cell>
          <cell r="LQ153">
            <v>500000</v>
          </cell>
          <cell r="LR153">
            <v>0</v>
          </cell>
          <cell r="LS153" t="str">
            <v xml:space="preserve">63rd &amp; Yukon Green Infrastructure Pilot </v>
          </cell>
          <cell r="LT153" t="str">
            <v xml:space="preserve">63rd &amp; Yukon Green Infrastructure Pilot </v>
          </cell>
          <cell r="LU153" t="str">
            <v xml:space="preserve">63rd &amp; Yukon Green Infrastructure Pilot </v>
          </cell>
          <cell r="LV153" t="b">
            <v>1</v>
          </cell>
          <cell r="LW153">
            <v>0</v>
          </cell>
          <cell r="LX153">
            <v>0</v>
          </cell>
          <cell r="LY153" t="str">
            <v>Marpole Density Bonus</v>
          </cell>
        </row>
        <row r="154">
          <cell r="B154" t="str">
            <v>P21</v>
          </cell>
          <cell r="C154">
            <v>2017</v>
          </cell>
          <cell r="D154">
            <v>0</v>
          </cell>
          <cell r="E154" t="str">
            <v>Board of Parks &amp; Recreation</v>
          </cell>
          <cell r="F154" t="str">
            <v>Real Estate &amp; Facilities Mgmt</v>
          </cell>
          <cell r="G154" t="str">
            <v>Tiina Mack &amp; Joe Snadel</v>
          </cell>
          <cell r="H154" t="str">
            <v>Project</v>
          </cell>
          <cell r="I154" t="str">
            <v>Capital</v>
          </cell>
          <cell r="J154" t="str">
            <v>Yes</v>
          </cell>
          <cell r="K154" t="str">
            <v>03. Parks, Open Spaces and Recreation</v>
          </cell>
          <cell r="L154" t="str">
            <v>E. Park Infrastructure</v>
          </cell>
          <cell r="M154" t="str">
            <v>03. Replacement &amp; major upgrades</v>
          </cell>
          <cell r="N154" t="str">
            <v>Lost Lagoon Fountain Upgrades</v>
          </cell>
          <cell r="O154" t="str">
            <v>No</v>
          </cell>
          <cell r="P154" t="str">
            <v>January</v>
          </cell>
          <cell r="Q154">
            <v>2017</v>
          </cell>
          <cell r="R154" t="str">
            <v>December</v>
          </cell>
          <cell r="S154">
            <v>2017</v>
          </cell>
          <cell r="T154" t="str">
            <v>Existing asset/service</v>
          </cell>
          <cell r="U154" t="str">
            <v>Yes</v>
          </cell>
          <cell r="V154" t="str">
            <v>CPP-00068</v>
          </cell>
          <cell r="W154" t="str">
            <v>No</v>
          </cell>
          <cell r="X154" t="str">
            <v>(select)</v>
          </cell>
          <cell r="Y154" t="str">
            <v>No</v>
          </cell>
          <cell r="Z154" t="str">
            <v>Due to an unfortunate flood as a result of a pipe break in the electrical chamber in March 2016, the Stanley Park Lost Lagoon  heritage Jubilee fountain is now inoperable until renovations are complete.  The scope of work includes repairs to the fountain and lighting, rebuilding, modernizing, and relocating the mechnaical system and electrical service kiosk to dry land so that there is no submerged or confined space for the equipment or operational workers.</v>
          </cell>
          <cell r="AA154" t="str">
            <v>1 fountain upgrade, 1 new mechanical and 1 new electrical system rebuilt on the shore of Lost Lagoon in Stanley Park</v>
          </cell>
          <cell r="AB154" t="str">
            <v xml:space="preserve">Costs to be confirmed when consultant study complete in Q1 2017.  The fountain was originally constructed and opened on Dominion Day in 1936. The project was led by Harold Williams of Hume &amp; Rumble, a Vancouver engineering firm.  The fountain has been a prominent City of Vancouver landmark at the entrance to Stanley Park at the west end of Georgia Street.  The fountain also provides aeration to improve water quality in the Lagoon.  Over time, the fountain has aged and the electrical and mechanical systems are at the end of service life.  
</v>
          </cell>
          <cell r="AC154" t="str">
            <v>Fountain Repair</v>
          </cell>
          <cell r="AD154">
            <v>1</v>
          </cell>
          <cell r="AE154">
            <v>0</v>
          </cell>
          <cell r="AF154">
            <v>0</v>
          </cell>
          <cell r="AG154">
            <v>0</v>
          </cell>
          <cell r="AH154">
            <v>0</v>
          </cell>
          <cell r="AI154">
            <v>0</v>
          </cell>
          <cell r="AJ154">
            <v>0</v>
          </cell>
          <cell r="AK154">
            <v>0</v>
          </cell>
          <cell r="AL154">
            <v>0</v>
          </cell>
          <cell r="AM154">
            <v>0</v>
          </cell>
          <cell r="AN154">
            <v>0</v>
          </cell>
          <cell r="AO154">
            <v>0</v>
          </cell>
          <cell r="AP154">
            <v>0</v>
          </cell>
          <cell r="AQ154" t="str">
            <v>(select)</v>
          </cell>
          <cell r="AR154">
            <v>0</v>
          </cell>
          <cell r="AS154">
            <v>0</v>
          </cell>
          <cell r="AT154">
            <v>0</v>
          </cell>
          <cell r="AU154">
            <v>0</v>
          </cell>
          <cell r="AV154">
            <v>0</v>
          </cell>
          <cell r="AW154" t="str">
            <v>(select)</v>
          </cell>
          <cell r="AX154">
            <v>0</v>
          </cell>
          <cell r="AY154">
            <v>0</v>
          </cell>
          <cell r="AZ154">
            <v>0</v>
          </cell>
          <cell r="BA154">
            <v>0</v>
          </cell>
          <cell r="BB154">
            <v>0</v>
          </cell>
          <cell r="BC154" t="str">
            <v>(select)</v>
          </cell>
          <cell r="BD154">
            <v>0</v>
          </cell>
          <cell r="BE154">
            <v>0</v>
          </cell>
          <cell r="BF154">
            <v>0</v>
          </cell>
          <cell r="BG154">
            <v>0</v>
          </cell>
          <cell r="BH154">
            <v>0</v>
          </cell>
          <cell r="BI154" t="str">
            <v>Yes</v>
          </cell>
          <cell r="BJ154">
            <v>0</v>
          </cell>
          <cell r="BK154">
            <v>0</v>
          </cell>
          <cell r="BL154">
            <v>0</v>
          </cell>
          <cell r="BM154">
            <v>0</v>
          </cell>
          <cell r="BN154">
            <v>0</v>
          </cell>
          <cell r="BO154" t="str">
            <v>(select)</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C154">
            <v>0</v>
          </cell>
          <cell r="CD154">
            <v>0</v>
          </cell>
          <cell r="CE154" t="str">
            <v>(select)</v>
          </cell>
          <cell r="CF154">
            <v>0</v>
          </cell>
          <cell r="CG154">
            <v>0</v>
          </cell>
          <cell r="CH154">
            <v>0</v>
          </cell>
          <cell r="CI154">
            <v>0</v>
          </cell>
          <cell r="CJ154">
            <v>0</v>
          </cell>
          <cell r="CK154">
            <v>0</v>
          </cell>
          <cell r="CL154">
            <v>0</v>
          </cell>
          <cell r="CM154">
            <v>0</v>
          </cell>
          <cell r="CN154">
            <v>0</v>
          </cell>
          <cell r="CO154">
            <v>0</v>
          </cell>
          <cell r="CP154">
            <v>0</v>
          </cell>
          <cell r="CQ154">
            <v>0</v>
          </cell>
          <cell r="CR154">
            <v>0</v>
          </cell>
          <cell r="CS154">
            <v>0</v>
          </cell>
          <cell r="CT154">
            <v>0</v>
          </cell>
          <cell r="CU154">
            <v>0</v>
          </cell>
          <cell r="CV154">
            <v>0</v>
          </cell>
          <cell r="CW154">
            <v>0</v>
          </cell>
          <cell r="CX154">
            <v>0</v>
          </cell>
          <cell r="CY154">
            <v>0</v>
          </cell>
          <cell r="CZ154" t="str">
            <v>(select)</v>
          </cell>
          <cell r="DA154">
            <v>0</v>
          </cell>
          <cell r="DB154">
            <v>0</v>
          </cell>
          <cell r="DC154">
            <v>0</v>
          </cell>
          <cell r="DD154">
            <v>0</v>
          </cell>
          <cell r="DE154">
            <v>0</v>
          </cell>
          <cell r="DF154" t="str">
            <v>(select)</v>
          </cell>
          <cell r="DG154">
            <v>0</v>
          </cell>
          <cell r="DH154">
            <v>0</v>
          </cell>
          <cell r="DI154">
            <v>0</v>
          </cell>
          <cell r="DJ154">
            <v>0</v>
          </cell>
          <cell r="DK154">
            <v>0</v>
          </cell>
          <cell r="DL154" t="str">
            <v>(select)</v>
          </cell>
          <cell r="DM154">
            <v>0</v>
          </cell>
          <cell r="DN154">
            <v>0</v>
          </cell>
          <cell r="DO154">
            <v>0</v>
          </cell>
          <cell r="DP154">
            <v>0</v>
          </cell>
          <cell r="DQ154">
            <v>0</v>
          </cell>
          <cell r="DR154" t="str">
            <v>Yes</v>
          </cell>
          <cell r="DS154">
            <v>0</v>
          </cell>
          <cell r="DT154">
            <v>0</v>
          </cell>
          <cell r="DU154">
            <v>0</v>
          </cell>
          <cell r="DV154">
            <v>0</v>
          </cell>
          <cell r="DW154">
            <v>0</v>
          </cell>
          <cell r="DX154" t="str">
            <v>(select)</v>
          </cell>
          <cell r="DY154">
            <v>0</v>
          </cell>
          <cell r="DZ154">
            <v>0</v>
          </cell>
          <cell r="EA154">
            <v>0</v>
          </cell>
          <cell r="EB154">
            <v>0</v>
          </cell>
          <cell r="EC154">
            <v>0</v>
          </cell>
          <cell r="ED154">
            <v>0</v>
          </cell>
          <cell r="EE154">
            <v>0</v>
          </cell>
          <cell r="EF154">
            <v>0</v>
          </cell>
          <cell r="EG154">
            <v>0</v>
          </cell>
          <cell r="EH154">
            <v>0</v>
          </cell>
          <cell r="EI154">
            <v>0</v>
          </cell>
          <cell r="EJ154">
            <v>0</v>
          </cell>
          <cell r="EK154">
            <v>0</v>
          </cell>
          <cell r="EL154">
            <v>0</v>
          </cell>
          <cell r="EM154">
            <v>0</v>
          </cell>
          <cell r="EN154" t="str">
            <v>(select)</v>
          </cell>
          <cell r="EO154">
            <v>0</v>
          </cell>
          <cell r="EP154">
            <v>0</v>
          </cell>
          <cell r="EQ154">
            <v>0</v>
          </cell>
          <cell r="ER154">
            <v>0</v>
          </cell>
          <cell r="ES154">
            <v>0</v>
          </cell>
          <cell r="ET154">
            <v>0</v>
          </cell>
          <cell r="EU154">
            <v>0</v>
          </cell>
          <cell r="EV154">
            <v>0</v>
          </cell>
          <cell r="EW154">
            <v>0</v>
          </cell>
          <cell r="EX154">
            <v>0</v>
          </cell>
          <cell r="EY154">
            <v>0</v>
          </cell>
          <cell r="EZ154">
            <v>0</v>
          </cell>
          <cell r="FA154">
            <v>0</v>
          </cell>
          <cell r="FB154">
            <v>0</v>
          </cell>
          <cell r="FC154">
            <v>0</v>
          </cell>
          <cell r="FD154">
            <v>0</v>
          </cell>
          <cell r="FE154">
            <v>0</v>
          </cell>
          <cell r="FF154">
            <v>0</v>
          </cell>
          <cell r="FG154">
            <v>0</v>
          </cell>
          <cell r="FH154">
            <v>0</v>
          </cell>
          <cell r="FI154">
            <v>0</v>
          </cell>
          <cell r="FJ154">
            <v>0</v>
          </cell>
          <cell r="FK154">
            <v>0</v>
          </cell>
          <cell r="FL154">
            <v>0</v>
          </cell>
          <cell r="FM154">
            <v>0</v>
          </cell>
          <cell r="FN154">
            <v>0</v>
          </cell>
          <cell r="FO154">
            <v>231942.12</v>
          </cell>
          <cell r="FP154" t="str">
            <v>Estimate only (high possibility of variance to estimate &gt;25%)</v>
          </cell>
          <cell r="FQ154" t="str">
            <v>Provide any additional comments relating to the program/project budget.</v>
          </cell>
          <cell r="FR154">
            <v>0</v>
          </cell>
          <cell r="FS154">
            <v>0</v>
          </cell>
          <cell r="FT154">
            <v>0</v>
          </cell>
          <cell r="FU154">
            <v>0</v>
          </cell>
          <cell r="FV154">
            <v>0</v>
          </cell>
          <cell r="FW154">
            <v>0</v>
          </cell>
          <cell r="FX154" t="str">
            <v>(select)</v>
          </cell>
          <cell r="FY154">
            <v>0</v>
          </cell>
          <cell r="FZ154">
            <v>0</v>
          </cell>
          <cell r="GA154">
            <v>0</v>
          </cell>
          <cell r="GB154">
            <v>0</v>
          </cell>
          <cell r="GC154">
            <v>0</v>
          </cell>
          <cell r="GD154">
            <v>0</v>
          </cell>
          <cell r="GE154" t="str">
            <v>(select)</v>
          </cell>
          <cell r="GF154">
            <v>0</v>
          </cell>
          <cell r="GG154">
            <v>0</v>
          </cell>
          <cell r="GH154">
            <v>0</v>
          </cell>
          <cell r="GI154">
            <v>0</v>
          </cell>
          <cell r="GJ154">
            <v>0</v>
          </cell>
          <cell r="GK154">
            <v>0</v>
          </cell>
          <cell r="GL154" t="str">
            <v>(select)</v>
          </cell>
          <cell r="GM154">
            <v>0</v>
          </cell>
          <cell r="GN154">
            <v>0</v>
          </cell>
          <cell r="GO154">
            <v>0</v>
          </cell>
          <cell r="GP154">
            <v>0</v>
          </cell>
          <cell r="GQ154">
            <v>0</v>
          </cell>
          <cell r="GR154">
            <v>0</v>
          </cell>
          <cell r="GS154" t="str">
            <v>(select)</v>
          </cell>
          <cell r="GT154">
            <v>0</v>
          </cell>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t="str">
            <v>Salaries &amp; Benefits</v>
          </cell>
          <cell r="HM154">
            <v>0</v>
          </cell>
          <cell r="HN154">
            <v>8000</v>
          </cell>
          <cell r="HO154">
            <v>0</v>
          </cell>
          <cell r="HP154">
            <v>0</v>
          </cell>
          <cell r="HQ154">
            <v>0</v>
          </cell>
          <cell r="HR154">
            <v>8000</v>
          </cell>
          <cell r="HS154" t="str">
            <v>Supplies &amp; Materials</v>
          </cell>
          <cell r="HT154">
            <v>0</v>
          </cell>
          <cell r="HU154">
            <v>2000</v>
          </cell>
          <cell r="HV154">
            <v>0</v>
          </cell>
          <cell r="HW154">
            <v>0</v>
          </cell>
          <cell r="HX154">
            <v>0</v>
          </cell>
          <cell r="HY154">
            <v>2000</v>
          </cell>
          <cell r="HZ154" t="str">
            <v>(select)</v>
          </cell>
          <cell r="IA154">
            <v>0</v>
          </cell>
          <cell r="IB154">
            <v>0</v>
          </cell>
          <cell r="IC154">
            <v>0</v>
          </cell>
          <cell r="ID154">
            <v>0</v>
          </cell>
          <cell r="IE154">
            <v>0</v>
          </cell>
          <cell r="IF154">
            <v>0</v>
          </cell>
          <cell r="IG154" t="str">
            <v>(select)</v>
          </cell>
          <cell r="IH154">
            <v>0</v>
          </cell>
          <cell r="II154">
            <v>0</v>
          </cell>
          <cell r="IJ154">
            <v>0</v>
          </cell>
          <cell r="IK154">
            <v>0</v>
          </cell>
          <cell r="IL154">
            <v>0</v>
          </cell>
          <cell r="IM154">
            <v>0</v>
          </cell>
          <cell r="IN154">
            <v>0</v>
          </cell>
          <cell r="IO154">
            <v>10000</v>
          </cell>
          <cell r="IP154">
            <v>0</v>
          </cell>
          <cell r="IQ154">
            <v>0</v>
          </cell>
          <cell r="IR154">
            <v>0</v>
          </cell>
          <cell r="IS154">
            <v>10000</v>
          </cell>
          <cell r="IT154">
            <v>0</v>
          </cell>
          <cell r="IU154">
            <v>-10000</v>
          </cell>
          <cell r="IV154">
            <v>0</v>
          </cell>
          <cell r="IW154">
            <v>0</v>
          </cell>
          <cell r="IX154">
            <v>0</v>
          </cell>
          <cell r="IY154">
            <v>-10000</v>
          </cell>
          <cell r="IZ154" t="str">
            <v>Assume 2% cost</v>
          </cell>
          <cell r="JA154">
            <v>0</v>
          </cell>
          <cell r="JB154" t="str">
            <v xml:space="preserve">  (select)</v>
          </cell>
          <cell r="JC154">
            <v>0</v>
          </cell>
          <cell r="JD154" t="str">
            <v xml:space="preserve">  (select)</v>
          </cell>
          <cell r="JE154">
            <v>0</v>
          </cell>
          <cell r="JF154" t="str">
            <v xml:space="preserve">  (select)</v>
          </cell>
          <cell r="JG154">
            <v>0</v>
          </cell>
          <cell r="JH154">
            <v>0</v>
          </cell>
          <cell r="JI154">
            <v>0</v>
          </cell>
          <cell r="JJ154">
            <v>0</v>
          </cell>
          <cell r="JK154">
            <v>0</v>
          </cell>
          <cell r="JL154">
            <v>0</v>
          </cell>
          <cell r="JM154">
            <v>0</v>
          </cell>
          <cell r="JN154">
            <v>0</v>
          </cell>
          <cell r="JO154">
            <v>0</v>
          </cell>
          <cell r="JP154">
            <v>0</v>
          </cell>
          <cell r="JQ154">
            <v>0</v>
          </cell>
          <cell r="JR154">
            <v>0</v>
          </cell>
          <cell r="JS154">
            <v>0</v>
          </cell>
          <cell r="JT154">
            <v>0</v>
          </cell>
          <cell r="JU154">
            <v>0</v>
          </cell>
          <cell r="JV154">
            <v>0</v>
          </cell>
          <cell r="JW154">
            <v>0</v>
          </cell>
          <cell r="JX154">
            <v>0</v>
          </cell>
          <cell r="JY154">
            <v>0</v>
          </cell>
          <cell r="JZ154">
            <v>0</v>
          </cell>
          <cell r="KA154">
            <v>0</v>
          </cell>
          <cell r="KB154">
            <v>0</v>
          </cell>
          <cell r="KC154">
            <v>0</v>
          </cell>
          <cell r="KD154">
            <v>0</v>
          </cell>
          <cell r="KE154">
            <v>0</v>
          </cell>
          <cell r="KF154">
            <v>0</v>
          </cell>
          <cell r="KG154">
            <v>0</v>
          </cell>
          <cell r="KH154">
            <v>0</v>
          </cell>
          <cell r="KI154">
            <v>0</v>
          </cell>
          <cell r="KJ154">
            <v>0</v>
          </cell>
          <cell r="KK154">
            <v>0</v>
          </cell>
          <cell r="KL154">
            <v>0</v>
          </cell>
          <cell r="KM154">
            <v>0</v>
          </cell>
          <cell r="KN154" t="str">
            <v>(select)</v>
          </cell>
          <cell r="KO154">
            <v>0</v>
          </cell>
          <cell r="KP154" t="str">
            <v>(select)</v>
          </cell>
          <cell r="KQ154">
            <v>0</v>
          </cell>
          <cell r="KR154" t="str">
            <v>(select)</v>
          </cell>
          <cell r="KS154">
            <v>0</v>
          </cell>
          <cell r="KT154" t="str">
            <v>Source of funds for Value Proposition (e.g. Capital Plan Program)</v>
          </cell>
          <cell r="KU154" t="str">
            <v>Provide applicable source of funds comments (e.g. which area specific DCL, which reserve etc).</v>
          </cell>
          <cell r="KV154">
            <v>0</v>
          </cell>
          <cell r="KW154">
            <v>0</v>
          </cell>
          <cell r="KX154" t="str">
            <v>(select)</v>
          </cell>
          <cell r="KY154">
            <v>0</v>
          </cell>
          <cell r="KZ154" t="str">
            <v>(select)</v>
          </cell>
          <cell r="LA154">
            <v>0</v>
          </cell>
          <cell r="LB154" t="str">
            <v>(select)</v>
          </cell>
          <cell r="LC154" t="str">
            <v>(select)</v>
          </cell>
          <cell r="LD154">
            <v>0</v>
          </cell>
          <cell r="LE154">
            <v>0</v>
          </cell>
          <cell r="LF154" t="str">
            <v>(select)</v>
          </cell>
          <cell r="LG154">
            <v>0</v>
          </cell>
          <cell r="LH154">
            <v>0</v>
          </cell>
          <cell r="LM154">
            <v>0</v>
          </cell>
          <cell r="LN154">
            <v>0</v>
          </cell>
          <cell r="LO154">
            <v>0</v>
          </cell>
          <cell r="LP154">
            <v>0</v>
          </cell>
          <cell r="LQ154">
            <v>0</v>
          </cell>
          <cell r="LR154">
            <v>0</v>
          </cell>
          <cell r="LS154" t="str">
            <v>Lost Lagoon Fountain Upgrades</v>
          </cell>
          <cell r="LT154" t="str">
            <v>Lost Lagoon Fountain Upgrades</v>
          </cell>
          <cell r="LU154" t="str">
            <v>Lost Lagoon Fountain Upgrades</v>
          </cell>
          <cell r="LV154" t="b">
            <v>1</v>
          </cell>
          <cell r="LW154">
            <v>0</v>
          </cell>
          <cell r="LX154">
            <v>0</v>
          </cell>
          <cell r="LY154" t="e">
            <v>#N/A</v>
          </cell>
        </row>
        <row r="155">
          <cell r="B155" t="str">
            <v>P22</v>
          </cell>
          <cell r="C155">
            <v>2017</v>
          </cell>
          <cell r="D155">
            <v>42674</v>
          </cell>
          <cell r="E155" t="str">
            <v>Board of Parks &amp; Recreation</v>
          </cell>
          <cell r="F155" t="str">
            <v>Real Estate &amp; Facilities Mgmt</v>
          </cell>
          <cell r="G155">
            <v>0</v>
          </cell>
          <cell r="H155" t="str">
            <v>Project</v>
          </cell>
          <cell r="I155" t="str">
            <v>Capital</v>
          </cell>
          <cell r="J155" t="str">
            <v>Yes</v>
          </cell>
          <cell r="K155" t="str">
            <v>03. Parks, Open Spaces and Recreation</v>
          </cell>
          <cell r="L155" t="str">
            <v>B. Activity Features</v>
          </cell>
          <cell r="M155" t="str">
            <v xml:space="preserve">04. New </v>
          </cell>
          <cell r="N155" t="str">
            <v>New Outdoor Pool - Planning &amp; Design</v>
          </cell>
          <cell r="O155" t="str">
            <v>No</v>
          </cell>
          <cell r="P155" t="str">
            <v>January</v>
          </cell>
          <cell r="Q155">
            <v>2017</v>
          </cell>
          <cell r="R155" t="str">
            <v>December</v>
          </cell>
          <cell r="S155">
            <v>2017</v>
          </cell>
          <cell r="T155" t="str">
            <v>New asset/service</v>
          </cell>
          <cell r="U155" t="str">
            <v>No</v>
          </cell>
          <cell r="V155">
            <v>0</v>
          </cell>
          <cell r="W155" t="str">
            <v>No</v>
          </cell>
          <cell r="X155" t="str">
            <v>(select)</v>
          </cell>
          <cell r="Y155" t="str">
            <v>(select)</v>
          </cell>
          <cell r="Z155" t="str">
            <v>Provide overall description of program/project in a format that is ready to report to Council and publish in Budget report.</v>
          </cell>
          <cell r="AA155" t="str">
            <v>Provide specific program/project deliverables and key milestones in a format that is ready to report to Council and publish in Budget report.</v>
          </cell>
          <cell r="AB155" t="str">
            <v>Provide other details/comments about program/project.</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t="str">
            <v>(select)</v>
          </cell>
          <cell r="AR155">
            <v>0</v>
          </cell>
          <cell r="AS155">
            <v>0</v>
          </cell>
          <cell r="AT155">
            <v>0</v>
          </cell>
          <cell r="AU155">
            <v>0</v>
          </cell>
          <cell r="AV155">
            <v>0</v>
          </cell>
          <cell r="AW155" t="str">
            <v>(select)</v>
          </cell>
          <cell r="AX155">
            <v>0</v>
          </cell>
          <cell r="AY155">
            <v>0</v>
          </cell>
          <cell r="AZ155">
            <v>0</v>
          </cell>
          <cell r="BA155">
            <v>0</v>
          </cell>
          <cell r="BB155">
            <v>0</v>
          </cell>
          <cell r="BC155" t="str">
            <v>(select)</v>
          </cell>
          <cell r="BD155">
            <v>0</v>
          </cell>
          <cell r="BE155">
            <v>0</v>
          </cell>
          <cell r="BF155">
            <v>0</v>
          </cell>
          <cell r="BG155">
            <v>0</v>
          </cell>
          <cell r="BH155">
            <v>0</v>
          </cell>
          <cell r="BI155" t="str">
            <v>(select)</v>
          </cell>
          <cell r="BJ155">
            <v>0</v>
          </cell>
          <cell r="BK155">
            <v>0</v>
          </cell>
          <cell r="BL155">
            <v>0</v>
          </cell>
          <cell r="BM155">
            <v>0</v>
          </cell>
          <cell r="BN155">
            <v>0</v>
          </cell>
          <cell r="BO155" t="str">
            <v>Yes</v>
          </cell>
          <cell r="BP155">
            <v>200000</v>
          </cell>
          <cell r="BQ155">
            <v>50000</v>
          </cell>
          <cell r="BR155">
            <v>50000</v>
          </cell>
          <cell r="BS155">
            <v>50000</v>
          </cell>
          <cell r="BT155">
            <v>50000</v>
          </cell>
          <cell r="BU155">
            <v>0</v>
          </cell>
          <cell r="BV155">
            <v>0</v>
          </cell>
          <cell r="BW155">
            <v>0</v>
          </cell>
          <cell r="BX155">
            <v>0</v>
          </cell>
          <cell r="BY155">
            <v>0</v>
          </cell>
          <cell r="BZ155">
            <v>0</v>
          </cell>
          <cell r="CA155">
            <v>0</v>
          </cell>
          <cell r="CB155">
            <v>0</v>
          </cell>
          <cell r="CC155">
            <v>0</v>
          </cell>
          <cell r="CD155">
            <v>0</v>
          </cell>
          <cell r="CE155" t="str">
            <v>(select)</v>
          </cell>
          <cell r="CF155">
            <v>0</v>
          </cell>
          <cell r="CG155">
            <v>0</v>
          </cell>
          <cell r="CH155">
            <v>0</v>
          </cell>
          <cell r="CI155">
            <v>0</v>
          </cell>
          <cell r="CJ155">
            <v>0</v>
          </cell>
          <cell r="CK155">
            <v>0</v>
          </cell>
          <cell r="CL155">
            <v>0</v>
          </cell>
          <cell r="CM155">
            <v>0</v>
          </cell>
          <cell r="CN155">
            <v>0</v>
          </cell>
          <cell r="CO155">
            <v>0</v>
          </cell>
          <cell r="CP155">
            <v>200000</v>
          </cell>
          <cell r="CQ155">
            <v>50000</v>
          </cell>
          <cell r="CR155">
            <v>50000</v>
          </cell>
          <cell r="CS155">
            <v>50000</v>
          </cell>
          <cell r="CT155">
            <v>50000</v>
          </cell>
          <cell r="CU155">
            <v>0</v>
          </cell>
          <cell r="CV155">
            <v>0</v>
          </cell>
          <cell r="CW155">
            <v>0</v>
          </cell>
          <cell r="CX155">
            <v>0</v>
          </cell>
          <cell r="CY155">
            <v>0</v>
          </cell>
          <cell r="CZ155" t="str">
            <v>(select)</v>
          </cell>
          <cell r="DA155">
            <v>0</v>
          </cell>
          <cell r="DB155">
            <v>0</v>
          </cell>
          <cell r="DC155">
            <v>0</v>
          </cell>
          <cell r="DD155">
            <v>0</v>
          </cell>
          <cell r="DE155">
            <v>0</v>
          </cell>
          <cell r="DF155" t="str">
            <v>(select)</v>
          </cell>
          <cell r="DG155">
            <v>0</v>
          </cell>
          <cell r="DH155">
            <v>0</v>
          </cell>
          <cell r="DI155">
            <v>0</v>
          </cell>
          <cell r="DJ155">
            <v>0</v>
          </cell>
          <cell r="DK155">
            <v>0</v>
          </cell>
          <cell r="DL155" t="str">
            <v>(select)</v>
          </cell>
          <cell r="DM155">
            <v>0</v>
          </cell>
          <cell r="DN155">
            <v>0</v>
          </cell>
          <cell r="DO155">
            <v>0</v>
          </cell>
          <cell r="DP155">
            <v>0</v>
          </cell>
          <cell r="DQ155">
            <v>0</v>
          </cell>
          <cell r="DR155" t="str">
            <v>(select)</v>
          </cell>
          <cell r="DS155">
            <v>0</v>
          </cell>
          <cell r="DT155">
            <v>0</v>
          </cell>
          <cell r="DU155">
            <v>0</v>
          </cell>
          <cell r="DV155">
            <v>0</v>
          </cell>
          <cell r="DW155">
            <v>0</v>
          </cell>
          <cell r="DX155" t="str">
            <v>Yes</v>
          </cell>
          <cell r="DY155">
            <v>200000</v>
          </cell>
          <cell r="EA155">
            <v>0</v>
          </cell>
          <cell r="EB155">
            <v>0</v>
          </cell>
          <cell r="EC155">
            <v>0</v>
          </cell>
          <cell r="ED155">
            <v>0</v>
          </cell>
          <cell r="EE155">
            <v>0</v>
          </cell>
          <cell r="EF155">
            <v>0</v>
          </cell>
          <cell r="EG155">
            <v>0</v>
          </cell>
          <cell r="EH155">
            <v>0</v>
          </cell>
          <cell r="EI155">
            <v>0</v>
          </cell>
          <cell r="EJ155">
            <v>0</v>
          </cell>
          <cell r="EK155">
            <v>0</v>
          </cell>
          <cell r="EL155">
            <v>0</v>
          </cell>
          <cell r="EM155">
            <v>0</v>
          </cell>
          <cell r="EN155" t="str">
            <v>(select)</v>
          </cell>
          <cell r="EO155">
            <v>0</v>
          </cell>
          <cell r="EP155">
            <v>0</v>
          </cell>
          <cell r="EQ155">
            <v>0</v>
          </cell>
          <cell r="ER155">
            <v>0</v>
          </cell>
          <cell r="ES155">
            <v>0</v>
          </cell>
          <cell r="ET155">
            <v>0</v>
          </cell>
          <cell r="EU155">
            <v>0</v>
          </cell>
          <cell r="EV155">
            <v>0</v>
          </cell>
          <cell r="EW155">
            <v>0</v>
          </cell>
          <cell r="EX155">
            <v>0</v>
          </cell>
          <cell r="EY155">
            <v>200000</v>
          </cell>
          <cell r="FA155">
            <v>0</v>
          </cell>
          <cell r="FB155">
            <v>0</v>
          </cell>
          <cell r="FC155">
            <v>0</v>
          </cell>
          <cell r="FD155">
            <v>0</v>
          </cell>
          <cell r="FE155">
            <v>0</v>
          </cell>
          <cell r="FF155">
            <v>0</v>
          </cell>
          <cell r="FG155">
            <v>0</v>
          </cell>
          <cell r="FH155">
            <v>0</v>
          </cell>
          <cell r="FI155">
            <v>200000</v>
          </cell>
          <cell r="FJ155">
            <v>0</v>
          </cell>
          <cell r="FK155">
            <v>0</v>
          </cell>
          <cell r="FL155">
            <v>0</v>
          </cell>
          <cell r="FM155">
            <v>0</v>
          </cell>
          <cell r="FN155">
            <v>200000</v>
          </cell>
          <cell r="FO155">
            <v>0</v>
          </cell>
          <cell r="FP155" t="str">
            <v>Estimate (possibility of variance &lt;25%)</v>
          </cell>
          <cell r="FQ155" t="str">
            <v>Provide any additional comments relating to the program/project budget.</v>
          </cell>
          <cell r="FR155">
            <v>0</v>
          </cell>
          <cell r="FS155">
            <v>0</v>
          </cell>
          <cell r="FT155">
            <v>0</v>
          </cell>
          <cell r="FU155">
            <v>0</v>
          </cell>
          <cell r="FV155">
            <v>0</v>
          </cell>
          <cell r="FW155">
            <v>0</v>
          </cell>
          <cell r="FX155" t="str">
            <v>(select)</v>
          </cell>
          <cell r="FY155">
            <v>0</v>
          </cell>
          <cell r="FZ155">
            <v>0</v>
          </cell>
          <cell r="GA155">
            <v>0</v>
          </cell>
          <cell r="GB155">
            <v>0</v>
          </cell>
          <cell r="GC155">
            <v>0</v>
          </cell>
          <cell r="GD155">
            <v>0</v>
          </cell>
          <cell r="GE155" t="str">
            <v>(select)</v>
          </cell>
          <cell r="GF155">
            <v>0</v>
          </cell>
          <cell r="GG155">
            <v>0</v>
          </cell>
          <cell r="GH155">
            <v>0</v>
          </cell>
          <cell r="GI155">
            <v>0</v>
          </cell>
          <cell r="GJ155">
            <v>0</v>
          </cell>
          <cell r="GK155">
            <v>0</v>
          </cell>
          <cell r="GL155" t="str">
            <v>(select)</v>
          </cell>
          <cell r="GM155">
            <v>0</v>
          </cell>
          <cell r="GN155">
            <v>0</v>
          </cell>
          <cell r="GO155">
            <v>0</v>
          </cell>
          <cell r="GP155">
            <v>0</v>
          </cell>
          <cell r="GQ155">
            <v>0</v>
          </cell>
          <cell r="GR155">
            <v>0</v>
          </cell>
          <cell r="GS155" t="str">
            <v>(select)</v>
          </cell>
          <cell r="GT155">
            <v>0</v>
          </cell>
          <cell r="GU155">
            <v>0</v>
          </cell>
          <cell r="GV155">
            <v>0</v>
          </cell>
          <cell r="GW155">
            <v>0</v>
          </cell>
          <cell r="GX155">
            <v>0</v>
          </cell>
          <cell r="GY155">
            <v>0</v>
          </cell>
          <cell r="GZ155">
            <v>0</v>
          </cell>
          <cell r="HA155">
            <v>0</v>
          </cell>
          <cell r="HB155">
            <v>0</v>
          </cell>
          <cell r="HC155">
            <v>0</v>
          </cell>
          <cell r="HD155">
            <v>0</v>
          </cell>
          <cell r="HE155">
            <v>0</v>
          </cell>
          <cell r="HF155">
            <v>0</v>
          </cell>
          <cell r="HG155">
            <v>0</v>
          </cell>
          <cell r="HH155">
            <v>0</v>
          </cell>
          <cell r="HI155">
            <v>0</v>
          </cell>
          <cell r="HJ155">
            <v>0</v>
          </cell>
          <cell r="HK155">
            <v>0</v>
          </cell>
          <cell r="HL155" t="str">
            <v>(select)</v>
          </cell>
          <cell r="HM155">
            <v>0</v>
          </cell>
          <cell r="HN155">
            <v>0</v>
          </cell>
          <cell r="HO155">
            <v>0</v>
          </cell>
          <cell r="HP155">
            <v>0</v>
          </cell>
          <cell r="HQ155">
            <v>0</v>
          </cell>
          <cell r="HR155">
            <v>0</v>
          </cell>
          <cell r="HS155" t="str">
            <v>(select)</v>
          </cell>
          <cell r="HT155">
            <v>0</v>
          </cell>
          <cell r="HU155">
            <v>0</v>
          </cell>
          <cell r="HV155">
            <v>0</v>
          </cell>
          <cell r="HW155">
            <v>0</v>
          </cell>
          <cell r="HX155">
            <v>0</v>
          </cell>
          <cell r="HY155">
            <v>0</v>
          </cell>
          <cell r="HZ155" t="str">
            <v>(select)</v>
          </cell>
          <cell r="IA155">
            <v>0</v>
          </cell>
          <cell r="IB155">
            <v>0</v>
          </cell>
          <cell r="IC155">
            <v>0</v>
          </cell>
          <cell r="ID155">
            <v>0</v>
          </cell>
          <cell r="IE155">
            <v>0</v>
          </cell>
          <cell r="IF155">
            <v>0</v>
          </cell>
          <cell r="IG155" t="str">
            <v>(select)</v>
          </cell>
          <cell r="IH155">
            <v>0</v>
          </cell>
          <cell r="II155">
            <v>0</v>
          </cell>
          <cell r="IJ155">
            <v>0</v>
          </cell>
          <cell r="IK155">
            <v>0</v>
          </cell>
          <cell r="IL155">
            <v>0</v>
          </cell>
          <cell r="IM155">
            <v>0</v>
          </cell>
          <cell r="IN155">
            <v>0</v>
          </cell>
          <cell r="IO155">
            <v>0</v>
          </cell>
          <cell r="IP155">
            <v>0</v>
          </cell>
          <cell r="IQ155">
            <v>0</v>
          </cell>
          <cell r="IR155">
            <v>0</v>
          </cell>
          <cell r="IS155">
            <v>0</v>
          </cell>
          <cell r="IT155">
            <v>0</v>
          </cell>
          <cell r="IU155">
            <v>0</v>
          </cell>
          <cell r="IV155">
            <v>0</v>
          </cell>
          <cell r="IW155">
            <v>0</v>
          </cell>
          <cell r="IX155">
            <v>0</v>
          </cell>
          <cell r="IY155">
            <v>0</v>
          </cell>
          <cell r="IZ155" t="str">
            <v>Provide any additional information about expected operating impacts. Note: subject to annual operating budget review.</v>
          </cell>
          <cell r="JA155">
            <v>200000</v>
          </cell>
          <cell r="JB155" t="str">
            <v xml:space="preserve">  (select)</v>
          </cell>
          <cell r="JC155">
            <v>0</v>
          </cell>
          <cell r="JD155" t="str">
            <v xml:space="preserve">  (select)</v>
          </cell>
          <cell r="JE155">
            <v>0</v>
          </cell>
          <cell r="JF155" t="str">
            <v xml:space="preserve">  (select)</v>
          </cell>
          <cell r="JG155">
            <v>0</v>
          </cell>
          <cell r="JH155">
            <v>0</v>
          </cell>
          <cell r="JI155">
            <v>200000</v>
          </cell>
          <cell r="JJ155">
            <v>0</v>
          </cell>
          <cell r="JK155">
            <v>0</v>
          </cell>
          <cell r="JL155">
            <v>0</v>
          </cell>
          <cell r="JM155">
            <v>0</v>
          </cell>
          <cell r="JN155">
            <v>0</v>
          </cell>
          <cell r="JO155">
            <v>0</v>
          </cell>
          <cell r="JP155">
            <v>0</v>
          </cell>
          <cell r="JQ155">
            <v>200000</v>
          </cell>
          <cell r="JR155">
            <v>0</v>
          </cell>
          <cell r="JS155">
            <v>0</v>
          </cell>
          <cell r="JT155">
            <v>0</v>
          </cell>
          <cell r="JU155">
            <v>200000</v>
          </cell>
          <cell r="JV155">
            <v>200000</v>
          </cell>
          <cell r="JW155">
            <v>0</v>
          </cell>
          <cell r="JX155">
            <v>0</v>
          </cell>
          <cell r="JY155">
            <v>0</v>
          </cell>
          <cell r="JZ155">
            <v>0</v>
          </cell>
          <cell r="KA155">
            <v>200000</v>
          </cell>
          <cell r="KB155">
            <v>0</v>
          </cell>
          <cell r="KC155">
            <v>0</v>
          </cell>
          <cell r="KD155">
            <v>0</v>
          </cell>
          <cell r="KE155">
            <v>0</v>
          </cell>
          <cell r="KF155">
            <v>0</v>
          </cell>
          <cell r="KG155">
            <v>0</v>
          </cell>
          <cell r="KH155">
            <v>0</v>
          </cell>
          <cell r="KI155">
            <v>200000</v>
          </cell>
          <cell r="KJ155">
            <v>0</v>
          </cell>
          <cell r="KK155">
            <v>0</v>
          </cell>
          <cell r="KL155">
            <v>0</v>
          </cell>
          <cell r="KM155">
            <v>200000</v>
          </cell>
          <cell r="KN155" t="str">
            <v>(select)</v>
          </cell>
          <cell r="KO155">
            <v>0</v>
          </cell>
          <cell r="KP155" t="str">
            <v>(select)</v>
          </cell>
          <cell r="KQ155">
            <v>0</v>
          </cell>
          <cell r="KR155" t="str">
            <v>(select)</v>
          </cell>
          <cell r="KS155">
            <v>0</v>
          </cell>
          <cell r="KT155" t="str">
            <v>Source of funds for Value Proposition (e.g. Capital Plan Program)</v>
          </cell>
          <cell r="KU155" t="str">
            <v>Michel Desrocher to confirm CAC is eligible.</v>
          </cell>
          <cell r="KV155">
            <v>0</v>
          </cell>
          <cell r="KW155">
            <v>0</v>
          </cell>
          <cell r="KX155" t="str">
            <v>(select)</v>
          </cell>
          <cell r="KY155">
            <v>0</v>
          </cell>
          <cell r="KZ155" t="str">
            <v>(select)</v>
          </cell>
          <cell r="LA155">
            <v>0</v>
          </cell>
          <cell r="LB155" t="str">
            <v>(select)</v>
          </cell>
          <cell r="LC155" t="str">
            <v>(select)</v>
          </cell>
          <cell r="LD155">
            <v>0</v>
          </cell>
          <cell r="LE155">
            <v>0</v>
          </cell>
          <cell r="LF155" t="str">
            <v>(select)</v>
          </cell>
          <cell r="LG155">
            <v>0</v>
          </cell>
          <cell r="LH155">
            <v>0</v>
          </cell>
          <cell r="LM155">
            <v>0</v>
          </cell>
          <cell r="LN155">
            <v>0</v>
          </cell>
          <cell r="LO155">
            <v>0</v>
          </cell>
          <cell r="LP155">
            <v>0</v>
          </cell>
          <cell r="LQ155">
            <v>200000</v>
          </cell>
          <cell r="LR155">
            <v>0</v>
          </cell>
          <cell r="LS155" t="str">
            <v>New Outdoor Pool - Planning and Design</v>
          </cell>
          <cell r="LT155" t="str">
            <v>New Outdoor Pool - Planning &amp; Design</v>
          </cell>
          <cell r="LU155" t="str">
            <v>New Outdoor Pool - Planning &amp; Design</v>
          </cell>
          <cell r="LV155" t="b">
            <v>1</v>
          </cell>
          <cell r="LW155">
            <v>0</v>
          </cell>
          <cell r="LX155">
            <v>0</v>
          </cell>
          <cell r="LY155" t="e">
            <v>#N/A</v>
          </cell>
        </row>
        <row r="156">
          <cell r="B156" t="str">
            <v>F6</v>
          </cell>
          <cell r="C156">
            <v>2017</v>
          </cell>
          <cell r="D156">
            <v>42657</v>
          </cell>
          <cell r="E156" t="str">
            <v>Finance Risk &amp; Bsness Planning</v>
          </cell>
          <cell r="F156" t="str">
            <v>(select)</v>
          </cell>
          <cell r="G156">
            <v>0</v>
          </cell>
          <cell r="H156" t="str">
            <v>Program</v>
          </cell>
          <cell r="I156" t="str">
            <v>Non-Capital</v>
          </cell>
          <cell r="J156" t="str">
            <v>No</v>
          </cell>
          <cell r="K156" t="str">
            <v>09. City-Wide</v>
          </cell>
          <cell r="L156" t="str">
            <v>C. City-Wide Overhead</v>
          </cell>
          <cell r="M156" t="str">
            <v>07. Other</v>
          </cell>
          <cell r="N156" t="str">
            <v>City-wide Overhead - PNE Capital Admin</v>
          </cell>
          <cell r="O156" t="str">
            <v>No</v>
          </cell>
          <cell r="P156" t="str">
            <v>January</v>
          </cell>
          <cell r="Q156">
            <v>2017</v>
          </cell>
          <cell r="R156" t="str">
            <v>December</v>
          </cell>
          <cell r="S156">
            <v>2018</v>
          </cell>
          <cell r="T156" t="str">
            <v>Existing asset/service</v>
          </cell>
          <cell r="U156" t="str">
            <v>No</v>
          </cell>
          <cell r="V156">
            <v>0</v>
          </cell>
          <cell r="W156" t="str">
            <v>No</v>
          </cell>
          <cell r="X156" t="str">
            <v>(select)</v>
          </cell>
          <cell r="Y156" t="str">
            <v>No</v>
          </cell>
          <cell r="Z156" t="str">
            <v>Covers the cost of City staff providing capital administrative support for the PNE capital program.</v>
          </cell>
          <cell r="AA156" t="str">
            <v>Administrative support for PNE capital-related work undertaken or brought forward for consideration in 2017.</v>
          </cell>
          <cell r="AB156">
            <v>0</v>
          </cell>
          <cell r="AC156">
            <v>0</v>
          </cell>
          <cell r="AD156">
            <v>0</v>
          </cell>
          <cell r="AE156">
            <v>0</v>
          </cell>
          <cell r="AF156">
            <v>0</v>
          </cell>
          <cell r="AG156">
            <v>0</v>
          </cell>
          <cell r="AH156">
            <v>0</v>
          </cell>
          <cell r="AI156">
            <v>0</v>
          </cell>
          <cell r="AJ156">
            <v>0</v>
          </cell>
          <cell r="AK156">
            <v>0</v>
          </cell>
          <cell r="AL156">
            <v>200000</v>
          </cell>
          <cell r="AM156">
            <v>50000</v>
          </cell>
          <cell r="AN156">
            <v>50000</v>
          </cell>
          <cell r="AO156">
            <v>50000</v>
          </cell>
          <cell r="AP156">
            <v>50000</v>
          </cell>
          <cell r="AQ156" t="str">
            <v>(select)</v>
          </cell>
          <cell r="AR156">
            <v>0</v>
          </cell>
          <cell r="AS156">
            <v>0</v>
          </cell>
          <cell r="AT156">
            <v>0</v>
          </cell>
          <cell r="AU156">
            <v>0</v>
          </cell>
          <cell r="AV156">
            <v>0</v>
          </cell>
          <cell r="AW156" t="str">
            <v>(select)</v>
          </cell>
          <cell r="AX156">
            <v>0</v>
          </cell>
          <cell r="AY156">
            <v>0</v>
          </cell>
          <cell r="AZ156">
            <v>0</v>
          </cell>
          <cell r="BA156">
            <v>0</v>
          </cell>
          <cell r="BB156">
            <v>0</v>
          </cell>
          <cell r="BC156" t="str">
            <v>(select)</v>
          </cell>
          <cell r="BD156">
            <v>0</v>
          </cell>
          <cell r="BE156">
            <v>0</v>
          </cell>
          <cell r="BF156">
            <v>0</v>
          </cell>
          <cell r="BG156">
            <v>0</v>
          </cell>
          <cell r="BH156">
            <v>0</v>
          </cell>
          <cell r="BI156" t="str">
            <v>(select)</v>
          </cell>
          <cell r="BJ156">
            <v>0</v>
          </cell>
          <cell r="BK156">
            <v>0</v>
          </cell>
          <cell r="BL156">
            <v>0</v>
          </cell>
          <cell r="BM156">
            <v>0</v>
          </cell>
          <cell r="BN156">
            <v>0</v>
          </cell>
          <cell r="BO156" t="str">
            <v>(select)</v>
          </cell>
          <cell r="BP156">
            <v>0</v>
          </cell>
          <cell r="BQ156">
            <v>0</v>
          </cell>
          <cell r="BR156">
            <v>0</v>
          </cell>
          <cell r="BS156">
            <v>0</v>
          </cell>
          <cell r="BT156">
            <v>0</v>
          </cell>
          <cell r="BU156">
            <v>0</v>
          </cell>
          <cell r="BV156">
            <v>0</v>
          </cell>
          <cell r="BW156">
            <v>0</v>
          </cell>
          <cell r="BX156">
            <v>0</v>
          </cell>
          <cell r="BY156">
            <v>0</v>
          </cell>
          <cell r="BZ156">
            <v>0</v>
          </cell>
          <cell r="CA156">
            <v>0</v>
          </cell>
          <cell r="CB156">
            <v>0</v>
          </cell>
          <cell r="CC156">
            <v>0</v>
          </cell>
          <cell r="CD156">
            <v>0</v>
          </cell>
          <cell r="CE156" t="str">
            <v>(select)</v>
          </cell>
          <cell r="CF156">
            <v>0</v>
          </cell>
          <cell r="CG156">
            <v>0</v>
          </cell>
          <cell r="CH156">
            <v>0</v>
          </cell>
          <cell r="CI156">
            <v>0</v>
          </cell>
          <cell r="CJ156">
            <v>0</v>
          </cell>
          <cell r="CK156">
            <v>0</v>
          </cell>
          <cell r="CL156">
            <v>0</v>
          </cell>
          <cell r="CM156">
            <v>0</v>
          </cell>
          <cell r="CN156">
            <v>0</v>
          </cell>
          <cell r="CO156">
            <v>0</v>
          </cell>
          <cell r="CP156">
            <v>200000</v>
          </cell>
          <cell r="CQ156">
            <v>50000</v>
          </cell>
          <cell r="CR156">
            <v>50000</v>
          </cell>
          <cell r="CS156">
            <v>50000</v>
          </cell>
          <cell r="CT156">
            <v>50000</v>
          </cell>
          <cell r="CU156">
            <v>200000</v>
          </cell>
          <cell r="CV156">
            <v>200000</v>
          </cell>
          <cell r="CW156">
            <v>0</v>
          </cell>
          <cell r="CX156">
            <v>0</v>
          </cell>
          <cell r="CY156">
            <v>0</v>
          </cell>
          <cell r="CZ156" t="str">
            <v>(select)</v>
          </cell>
          <cell r="DA156">
            <v>0</v>
          </cell>
          <cell r="DB156">
            <v>0</v>
          </cell>
          <cell r="DC156">
            <v>0</v>
          </cell>
          <cell r="DD156">
            <v>0</v>
          </cell>
          <cell r="DE156">
            <v>0</v>
          </cell>
          <cell r="DF156" t="str">
            <v>(select)</v>
          </cell>
          <cell r="DG156">
            <v>0</v>
          </cell>
          <cell r="DH156">
            <v>0</v>
          </cell>
          <cell r="DI156">
            <v>0</v>
          </cell>
          <cell r="DJ156">
            <v>0</v>
          </cell>
          <cell r="DK156">
            <v>0</v>
          </cell>
          <cell r="DL156" t="str">
            <v>(select)</v>
          </cell>
          <cell r="DM156">
            <v>0</v>
          </cell>
          <cell r="DN156">
            <v>0</v>
          </cell>
          <cell r="DO156">
            <v>0</v>
          </cell>
          <cell r="DP156">
            <v>0</v>
          </cell>
          <cell r="DQ156">
            <v>0</v>
          </cell>
          <cell r="DR156" t="str">
            <v>(select)</v>
          </cell>
          <cell r="DS156">
            <v>0</v>
          </cell>
          <cell r="DT156">
            <v>0</v>
          </cell>
          <cell r="DU156">
            <v>0</v>
          </cell>
          <cell r="DV156">
            <v>0</v>
          </cell>
          <cell r="DW156">
            <v>0</v>
          </cell>
          <cell r="DX156" t="str">
            <v>(select)</v>
          </cell>
          <cell r="DY156">
            <v>0</v>
          </cell>
          <cell r="DZ156">
            <v>0</v>
          </cell>
          <cell r="EA156">
            <v>0</v>
          </cell>
          <cell r="EB156">
            <v>0</v>
          </cell>
          <cell r="EC156">
            <v>0</v>
          </cell>
          <cell r="ED156">
            <v>0</v>
          </cell>
          <cell r="EE156">
            <v>0</v>
          </cell>
          <cell r="EF156">
            <v>0</v>
          </cell>
          <cell r="EG156">
            <v>0</v>
          </cell>
          <cell r="EH156">
            <v>0</v>
          </cell>
          <cell r="EI156">
            <v>0</v>
          </cell>
          <cell r="EJ156">
            <v>0</v>
          </cell>
          <cell r="EK156">
            <v>0</v>
          </cell>
          <cell r="EL156">
            <v>0</v>
          </cell>
          <cell r="EM156">
            <v>0</v>
          </cell>
          <cell r="EN156" t="str">
            <v>(select)</v>
          </cell>
          <cell r="EO156">
            <v>0</v>
          </cell>
          <cell r="EP156">
            <v>0</v>
          </cell>
          <cell r="EQ156">
            <v>0</v>
          </cell>
          <cell r="ER156">
            <v>0</v>
          </cell>
          <cell r="ES156">
            <v>0</v>
          </cell>
          <cell r="ET156">
            <v>0</v>
          </cell>
          <cell r="EU156">
            <v>0</v>
          </cell>
          <cell r="EV156">
            <v>0</v>
          </cell>
          <cell r="EW156">
            <v>0</v>
          </cell>
          <cell r="EX156">
            <v>0</v>
          </cell>
          <cell r="EY156">
            <v>200000</v>
          </cell>
          <cell r="EZ156">
            <v>200000</v>
          </cell>
          <cell r="FA156">
            <v>0</v>
          </cell>
          <cell r="FB156">
            <v>0</v>
          </cell>
          <cell r="FC156">
            <v>0</v>
          </cell>
          <cell r="FD156">
            <v>400000</v>
          </cell>
          <cell r="FE156">
            <v>0</v>
          </cell>
          <cell r="FF156">
            <v>0</v>
          </cell>
          <cell r="FG156">
            <v>0</v>
          </cell>
          <cell r="FH156">
            <v>0</v>
          </cell>
          <cell r="FI156">
            <v>0</v>
          </cell>
          <cell r="FJ156">
            <v>0</v>
          </cell>
          <cell r="FK156">
            <v>0</v>
          </cell>
          <cell r="FL156">
            <v>0</v>
          </cell>
          <cell r="FM156">
            <v>0</v>
          </cell>
          <cell r="FN156">
            <v>400000</v>
          </cell>
          <cell r="FO156">
            <v>0</v>
          </cell>
          <cell r="FP156" t="str">
            <v>Estimate (possibility of variance &lt;25%)</v>
          </cell>
          <cell r="FQ156" t="str">
            <v>Provide any additional comments relating to the program/project budget.</v>
          </cell>
          <cell r="FR156">
            <v>0</v>
          </cell>
          <cell r="FS156">
            <v>0</v>
          </cell>
          <cell r="FT156">
            <v>0</v>
          </cell>
          <cell r="FU156">
            <v>0</v>
          </cell>
          <cell r="FV156">
            <v>0</v>
          </cell>
          <cell r="FW156">
            <v>0</v>
          </cell>
          <cell r="FX156" t="str">
            <v>(select)</v>
          </cell>
          <cell r="FY156">
            <v>0</v>
          </cell>
          <cell r="FZ156">
            <v>0</v>
          </cell>
          <cell r="GA156">
            <v>0</v>
          </cell>
          <cell r="GB156">
            <v>0</v>
          </cell>
          <cell r="GC156">
            <v>0</v>
          </cell>
          <cell r="GD156">
            <v>0</v>
          </cell>
          <cell r="GE156" t="str">
            <v>(select)</v>
          </cell>
          <cell r="GF156">
            <v>0</v>
          </cell>
          <cell r="GG156">
            <v>0</v>
          </cell>
          <cell r="GH156">
            <v>0</v>
          </cell>
          <cell r="GI156">
            <v>0</v>
          </cell>
          <cell r="GJ156">
            <v>0</v>
          </cell>
          <cell r="GK156">
            <v>0</v>
          </cell>
          <cell r="GL156" t="str">
            <v>(select)</v>
          </cell>
          <cell r="GM156">
            <v>0</v>
          </cell>
          <cell r="GN156">
            <v>0</v>
          </cell>
          <cell r="GO156">
            <v>0</v>
          </cell>
          <cell r="GP156">
            <v>0</v>
          </cell>
          <cell r="GQ156">
            <v>0</v>
          </cell>
          <cell r="GR156">
            <v>0</v>
          </cell>
          <cell r="GS156" t="str">
            <v>(select)</v>
          </cell>
          <cell r="GT156">
            <v>0</v>
          </cell>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t="str">
            <v>(select)</v>
          </cell>
          <cell r="HM156">
            <v>0</v>
          </cell>
          <cell r="HN156">
            <v>0</v>
          </cell>
          <cell r="HO156">
            <v>0</v>
          </cell>
          <cell r="HP156">
            <v>0</v>
          </cell>
          <cell r="HQ156">
            <v>0</v>
          </cell>
          <cell r="HR156">
            <v>0</v>
          </cell>
          <cell r="HS156" t="str">
            <v>(select)</v>
          </cell>
          <cell r="HT156">
            <v>0</v>
          </cell>
          <cell r="HU156">
            <v>0</v>
          </cell>
          <cell r="HV156">
            <v>0</v>
          </cell>
          <cell r="HW156">
            <v>0</v>
          </cell>
          <cell r="HX156">
            <v>0</v>
          </cell>
          <cell r="HY156">
            <v>0</v>
          </cell>
          <cell r="HZ156" t="str">
            <v>(select)</v>
          </cell>
          <cell r="IA156">
            <v>0</v>
          </cell>
          <cell r="IB156">
            <v>0</v>
          </cell>
          <cell r="IC156">
            <v>0</v>
          </cell>
          <cell r="ID156">
            <v>0</v>
          </cell>
          <cell r="IE156">
            <v>0</v>
          </cell>
          <cell r="IF156">
            <v>0</v>
          </cell>
          <cell r="IG156" t="str">
            <v>(select)</v>
          </cell>
          <cell r="IH156">
            <v>0</v>
          </cell>
          <cell r="II156">
            <v>0</v>
          </cell>
          <cell r="IJ156">
            <v>0</v>
          </cell>
          <cell r="IK156">
            <v>0</v>
          </cell>
          <cell r="IL156">
            <v>0</v>
          </cell>
          <cell r="IM156">
            <v>0</v>
          </cell>
          <cell r="IN156">
            <v>0</v>
          </cell>
          <cell r="IO156">
            <v>0</v>
          </cell>
          <cell r="IP156">
            <v>0</v>
          </cell>
          <cell r="IQ156">
            <v>0</v>
          </cell>
          <cell r="IR156">
            <v>0</v>
          </cell>
          <cell r="IS156">
            <v>0</v>
          </cell>
          <cell r="IT156">
            <v>0</v>
          </cell>
          <cell r="IU156">
            <v>0</v>
          </cell>
          <cell r="IV156">
            <v>0</v>
          </cell>
          <cell r="IW156">
            <v>0</v>
          </cell>
          <cell r="IX156">
            <v>0</v>
          </cell>
          <cell r="IY156">
            <v>0</v>
          </cell>
          <cell r="IZ156" t="str">
            <v>Provide any additional information about expected operating impacts. Note: subject to annual operating budget review.</v>
          </cell>
          <cell r="JA156">
            <v>200000</v>
          </cell>
          <cell r="JB156" t="str">
            <v xml:space="preserve">  (select)</v>
          </cell>
          <cell r="JC156">
            <v>0</v>
          </cell>
          <cell r="JD156" t="str">
            <v xml:space="preserve">  (select)</v>
          </cell>
          <cell r="JE156">
            <v>0</v>
          </cell>
          <cell r="JF156" t="str">
            <v xml:space="preserve">  (select)</v>
          </cell>
          <cell r="JG156">
            <v>0</v>
          </cell>
          <cell r="JH156">
            <v>0</v>
          </cell>
          <cell r="JI156">
            <v>200000</v>
          </cell>
          <cell r="JJ156">
            <v>0</v>
          </cell>
          <cell r="JK156">
            <v>0</v>
          </cell>
          <cell r="JL156">
            <v>0</v>
          </cell>
          <cell r="JM156">
            <v>0</v>
          </cell>
          <cell r="JN156">
            <v>0</v>
          </cell>
          <cell r="JO156">
            <v>0</v>
          </cell>
          <cell r="JP156">
            <v>0</v>
          </cell>
          <cell r="JQ156">
            <v>0</v>
          </cell>
          <cell r="JR156">
            <v>200000</v>
          </cell>
          <cell r="JS156">
            <v>0</v>
          </cell>
          <cell r="JT156">
            <v>0</v>
          </cell>
          <cell r="JU156">
            <v>200000</v>
          </cell>
          <cell r="JV156">
            <v>200000</v>
          </cell>
          <cell r="JW156">
            <v>0</v>
          </cell>
          <cell r="JX156">
            <v>0</v>
          </cell>
          <cell r="JY156">
            <v>0</v>
          </cell>
          <cell r="JZ156">
            <v>0</v>
          </cell>
          <cell r="KA156">
            <v>200000</v>
          </cell>
          <cell r="KB156">
            <v>0</v>
          </cell>
          <cell r="KC156">
            <v>0</v>
          </cell>
          <cell r="KD156">
            <v>0</v>
          </cell>
          <cell r="KE156">
            <v>0</v>
          </cell>
          <cell r="KF156">
            <v>0</v>
          </cell>
          <cell r="KG156">
            <v>0</v>
          </cell>
          <cell r="KH156">
            <v>0</v>
          </cell>
          <cell r="KI156">
            <v>0</v>
          </cell>
          <cell r="KJ156">
            <v>200000</v>
          </cell>
          <cell r="KK156">
            <v>0</v>
          </cell>
          <cell r="KL156">
            <v>0</v>
          </cell>
          <cell r="KM156">
            <v>200000</v>
          </cell>
          <cell r="KN156" t="str">
            <v>(select)</v>
          </cell>
          <cell r="KO156">
            <v>0</v>
          </cell>
          <cell r="KP156" t="str">
            <v>(select)</v>
          </cell>
          <cell r="KQ156">
            <v>0</v>
          </cell>
          <cell r="KR156" t="str">
            <v>(select)</v>
          </cell>
          <cell r="KS156">
            <v>0</v>
          </cell>
          <cell r="KT156" t="str">
            <v>Source of funds for Value Proposition (e.g. Capital Plan Program)</v>
          </cell>
          <cell r="KU156" t="str">
            <v>Staff position to be funded from Hastings Park Reserve.</v>
          </cell>
          <cell r="KV156">
            <v>0</v>
          </cell>
          <cell r="KW156">
            <v>0</v>
          </cell>
          <cell r="KX156" t="str">
            <v>(select)</v>
          </cell>
          <cell r="KY156">
            <v>0</v>
          </cell>
          <cell r="KZ156" t="str">
            <v>(select)</v>
          </cell>
          <cell r="LA156">
            <v>0</v>
          </cell>
          <cell r="LB156" t="str">
            <v>(select)</v>
          </cell>
          <cell r="LC156" t="str">
            <v>(select)</v>
          </cell>
          <cell r="LD156">
            <v>0</v>
          </cell>
          <cell r="LE156">
            <v>0</v>
          </cell>
          <cell r="LF156" t="str">
            <v>(select)</v>
          </cell>
          <cell r="LG156">
            <v>0</v>
          </cell>
          <cell r="LH156">
            <v>0</v>
          </cell>
          <cell r="LM156">
            <v>0</v>
          </cell>
          <cell r="LN156">
            <v>0</v>
          </cell>
          <cell r="LO156">
            <v>0</v>
          </cell>
          <cell r="LP156">
            <v>0</v>
          </cell>
          <cell r="LQ156">
            <v>0</v>
          </cell>
          <cell r="LR156">
            <v>200000</v>
          </cell>
          <cell r="LS156" t="str">
            <v>City-wide Overhead - PNE Capital Administration</v>
          </cell>
          <cell r="LT156" t="str">
            <v>City-wide Overhead - PNE Capital Admin</v>
          </cell>
          <cell r="LU156" t="str">
            <v>City-wide Overhead - PNE Capital Admin</v>
          </cell>
          <cell r="LV156" t="b">
            <v>1</v>
          </cell>
          <cell r="LW156">
            <v>0</v>
          </cell>
          <cell r="LX156">
            <v>0</v>
          </cell>
          <cell r="LY156" t="e">
            <v>#N/A</v>
          </cell>
        </row>
        <row r="157">
          <cell r="B157" t="str">
            <v>H9</v>
          </cell>
          <cell r="C157">
            <v>2017</v>
          </cell>
          <cell r="D157">
            <v>42678</v>
          </cell>
          <cell r="E157" t="str">
            <v>Community Services</v>
          </cell>
          <cell r="F157" t="str">
            <v>(select)</v>
          </cell>
          <cell r="G157" t="str">
            <v>Luke Harrison</v>
          </cell>
          <cell r="H157" t="str">
            <v>Program</v>
          </cell>
          <cell r="I157" t="str">
            <v>Capital</v>
          </cell>
          <cell r="J157" t="str">
            <v>Both Internal &amp; External</v>
          </cell>
          <cell r="K157" t="str">
            <v>01. Housing</v>
          </cell>
          <cell r="L157" t="str">
            <v>A. Non-Market Rental Housing</v>
          </cell>
          <cell r="M157" t="str">
            <v>07. Other</v>
          </cell>
          <cell r="N157" t="str">
            <v>VAHA- New Rental Housing Units</v>
          </cell>
          <cell r="O157" t="str">
            <v>Yes</v>
          </cell>
          <cell r="P157" t="str">
            <v>January</v>
          </cell>
          <cell r="Q157">
            <v>2017</v>
          </cell>
          <cell r="R157" t="str">
            <v>December</v>
          </cell>
          <cell r="S157">
            <v>2018</v>
          </cell>
          <cell r="T157" t="str">
            <v>Existing asset/service</v>
          </cell>
          <cell r="U157" t="str">
            <v>No</v>
          </cell>
          <cell r="V157">
            <v>0</v>
          </cell>
          <cell r="W157" t="str">
            <v>No</v>
          </cell>
          <cell r="X157" t="str">
            <v>(select)</v>
          </cell>
          <cell r="Y157" t="str">
            <v>No</v>
          </cell>
          <cell r="Z157" t="str">
            <v xml:space="preserve">Additional funding to support the construction of affordable housing projects by the Vancouver Affordable Housing Agency as an interim measure while partnership contributions continue to be explored.
</v>
          </cell>
          <cell r="AA157" t="str">
            <v xml:space="preserve">Vancouver Affordable Housing Agency has been advancing on the 12 sites (approximately 1,350 units) designated to the Housing Agency in March 2015. </v>
          </cell>
          <cell r="AB157">
            <v>0</v>
          </cell>
          <cell r="AC157" t="str">
            <v>Development Cost</v>
          </cell>
          <cell r="AD157" t="str">
            <v>N/a</v>
          </cell>
          <cell r="AE157" t="str">
            <v>N/a</v>
          </cell>
          <cell r="AF157">
            <v>0</v>
          </cell>
          <cell r="AG157">
            <v>0</v>
          </cell>
          <cell r="AH157">
            <v>0</v>
          </cell>
          <cell r="AI157">
            <v>0</v>
          </cell>
          <cell r="AJ157">
            <v>0</v>
          </cell>
          <cell r="AK157">
            <v>0</v>
          </cell>
          <cell r="AL157">
            <v>0</v>
          </cell>
          <cell r="AM157">
            <v>0</v>
          </cell>
          <cell r="AN157">
            <v>0</v>
          </cell>
          <cell r="AO157">
            <v>0</v>
          </cell>
          <cell r="AP157">
            <v>0</v>
          </cell>
          <cell r="AQ157" t="str">
            <v>(select)</v>
          </cell>
          <cell r="AR157">
            <v>0</v>
          </cell>
          <cell r="AS157">
            <v>0</v>
          </cell>
          <cell r="AT157">
            <v>0</v>
          </cell>
          <cell r="AU157">
            <v>0</v>
          </cell>
          <cell r="AV157">
            <v>0</v>
          </cell>
          <cell r="AW157" t="str">
            <v>(select)</v>
          </cell>
          <cell r="AX157">
            <v>0</v>
          </cell>
          <cell r="AY157">
            <v>0</v>
          </cell>
          <cell r="AZ157">
            <v>0</v>
          </cell>
          <cell r="BA157">
            <v>0</v>
          </cell>
          <cell r="BB157">
            <v>0</v>
          </cell>
          <cell r="BC157" t="str">
            <v>(select)</v>
          </cell>
          <cell r="BD157">
            <v>0</v>
          </cell>
          <cell r="BE157">
            <v>0</v>
          </cell>
          <cell r="BF157">
            <v>0</v>
          </cell>
          <cell r="BG157">
            <v>0</v>
          </cell>
          <cell r="BH157">
            <v>0</v>
          </cell>
          <cell r="BI157" t="str">
            <v>(select)</v>
          </cell>
          <cell r="BJ157">
            <v>0</v>
          </cell>
          <cell r="BK157">
            <v>0</v>
          </cell>
          <cell r="BL157">
            <v>0</v>
          </cell>
          <cell r="BM157">
            <v>0</v>
          </cell>
          <cell r="BN157">
            <v>0</v>
          </cell>
          <cell r="BO157" t="str">
            <v>(select)</v>
          </cell>
          <cell r="BP157">
            <v>0</v>
          </cell>
          <cell r="BQ157">
            <v>0</v>
          </cell>
          <cell r="BR157">
            <v>0</v>
          </cell>
          <cell r="BS157">
            <v>0</v>
          </cell>
          <cell r="BT157">
            <v>0</v>
          </cell>
          <cell r="BU157">
            <v>0</v>
          </cell>
          <cell r="BV157">
            <v>0</v>
          </cell>
          <cell r="BW157">
            <v>0</v>
          </cell>
          <cell r="BX157">
            <v>0</v>
          </cell>
          <cell r="BY157">
            <v>0</v>
          </cell>
          <cell r="BZ157">
            <v>0</v>
          </cell>
          <cell r="CA157">
            <v>0</v>
          </cell>
          <cell r="CB157">
            <v>0</v>
          </cell>
          <cell r="CC157">
            <v>0</v>
          </cell>
          <cell r="CD157">
            <v>0</v>
          </cell>
          <cell r="CE157" t="str">
            <v>No</v>
          </cell>
          <cell r="CF157">
            <v>0</v>
          </cell>
          <cell r="CG157">
            <v>0</v>
          </cell>
          <cell r="CH157">
            <v>0</v>
          </cell>
          <cell r="CI157">
            <v>0</v>
          </cell>
          <cell r="CJ157">
            <v>0</v>
          </cell>
          <cell r="CK157">
            <v>0</v>
          </cell>
          <cell r="CL157">
            <v>0</v>
          </cell>
          <cell r="CM157">
            <v>0</v>
          </cell>
          <cell r="CN157">
            <v>0</v>
          </cell>
          <cell r="CO157">
            <v>0</v>
          </cell>
          <cell r="CP157">
            <v>0</v>
          </cell>
          <cell r="CQ157">
            <v>0</v>
          </cell>
          <cell r="CR157">
            <v>0</v>
          </cell>
          <cell r="CS157">
            <v>0</v>
          </cell>
          <cell r="CT157">
            <v>0</v>
          </cell>
          <cell r="CU157">
            <v>0</v>
          </cell>
          <cell r="CV157">
            <v>0</v>
          </cell>
          <cell r="CW157">
            <v>0</v>
          </cell>
          <cell r="CX157">
            <v>0</v>
          </cell>
          <cell r="CY157">
            <v>0</v>
          </cell>
          <cell r="CZ157" t="str">
            <v>(select)</v>
          </cell>
          <cell r="DA157">
            <v>0</v>
          </cell>
          <cell r="DB157">
            <v>0</v>
          </cell>
          <cell r="DC157">
            <v>0</v>
          </cell>
          <cell r="DD157">
            <v>0</v>
          </cell>
          <cell r="DE157">
            <v>0</v>
          </cell>
          <cell r="DF157" t="str">
            <v>(select)</v>
          </cell>
          <cell r="DG157">
            <v>0</v>
          </cell>
          <cell r="DH157">
            <v>0</v>
          </cell>
          <cell r="DI157">
            <v>0</v>
          </cell>
          <cell r="DJ157">
            <v>0</v>
          </cell>
          <cell r="DK157">
            <v>0</v>
          </cell>
          <cell r="DL157" t="str">
            <v>(select)</v>
          </cell>
          <cell r="DM157">
            <v>0</v>
          </cell>
          <cell r="DN157">
            <v>0</v>
          </cell>
          <cell r="DO157">
            <v>0</v>
          </cell>
          <cell r="DP157">
            <v>0</v>
          </cell>
          <cell r="DQ157">
            <v>0</v>
          </cell>
          <cell r="DR157" t="str">
            <v>(select)</v>
          </cell>
          <cell r="DS157">
            <v>0</v>
          </cell>
          <cell r="DT157">
            <v>0</v>
          </cell>
          <cell r="DU157">
            <v>0</v>
          </cell>
          <cell r="DV157">
            <v>0</v>
          </cell>
          <cell r="DW157">
            <v>0</v>
          </cell>
          <cell r="DX157" t="str">
            <v>(select)</v>
          </cell>
          <cell r="DY157">
            <v>0</v>
          </cell>
          <cell r="DZ157">
            <v>0</v>
          </cell>
          <cell r="EA157">
            <v>0</v>
          </cell>
          <cell r="EB157">
            <v>0</v>
          </cell>
          <cell r="EC157">
            <v>0</v>
          </cell>
          <cell r="ED157">
            <v>0</v>
          </cell>
          <cell r="EE157">
            <v>0</v>
          </cell>
          <cell r="EF157">
            <v>0</v>
          </cell>
          <cell r="EG157">
            <v>0</v>
          </cell>
          <cell r="EH157">
            <v>0</v>
          </cell>
          <cell r="EI157">
            <v>0</v>
          </cell>
          <cell r="EJ157">
            <v>0</v>
          </cell>
          <cell r="EK157">
            <v>0</v>
          </cell>
          <cell r="EL157">
            <v>0</v>
          </cell>
          <cell r="EM157">
            <v>0</v>
          </cell>
          <cell r="EN157" t="str">
            <v>No</v>
          </cell>
          <cell r="EO157">
            <v>30000000</v>
          </cell>
          <cell r="EP157">
            <v>30000000</v>
          </cell>
          <cell r="EQ157">
            <v>0</v>
          </cell>
          <cell r="ER157">
            <v>0</v>
          </cell>
          <cell r="ES157">
            <v>0</v>
          </cell>
          <cell r="ET157">
            <v>0</v>
          </cell>
          <cell r="EU157">
            <v>0</v>
          </cell>
          <cell r="EV157">
            <v>0</v>
          </cell>
          <cell r="EW157">
            <v>0</v>
          </cell>
          <cell r="EX157">
            <v>0</v>
          </cell>
          <cell r="EY157">
            <v>30000000</v>
          </cell>
          <cell r="EZ157">
            <v>30000000</v>
          </cell>
          <cell r="FA157">
            <v>0</v>
          </cell>
          <cell r="FB157">
            <v>0</v>
          </cell>
          <cell r="FC157">
            <v>0</v>
          </cell>
          <cell r="FD157">
            <v>0</v>
          </cell>
          <cell r="FE157">
            <v>0</v>
          </cell>
          <cell r="FF157">
            <v>0</v>
          </cell>
          <cell r="FG157">
            <v>0</v>
          </cell>
          <cell r="FH157">
            <v>0</v>
          </cell>
          <cell r="FI157">
            <v>0</v>
          </cell>
          <cell r="FJ157">
            <v>0</v>
          </cell>
          <cell r="FK157">
            <v>0</v>
          </cell>
          <cell r="FL157">
            <v>30000000</v>
          </cell>
          <cell r="FM157">
            <v>0</v>
          </cell>
          <cell r="FN157">
            <v>30000000</v>
          </cell>
          <cell r="FO157">
            <v>0</v>
          </cell>
          <cell r="FP157" t="str">
            <v>Estimate (possibility of variance &lt;25%)</v>
          </cell>
          <cell r="FQ157" t="str">
            <v>Provide any additional comments relating to the program/project budget.</v>
          </cell>
          <cell r="FR157">
            <v>0</v>
          </cell>
          <cell r="FS157">
            <v>0</v>
          </cell>
          <cell r="FT157">
            <v>0</v>
          </cell>
          <cell r="FU157">
            <v>0</v>
          </cell>
          <cell r="FV157">
            <v>0</v>
          </cell>
          <cell r="FW157">
            <v>0</v>
          </cell>
          <cell r="FX157" t="str">
            <v>(select)</v>
          </cell>
          <cell r="FY157">
            <v>0</v>
          </cell>
          <cell r="FZ157">
            <v>0</v>
          </cell>
          <cell r="GA157">
            <v>0</v>
          </cell>
          <cell r="GB157">
            <v>0</v>
          </cell>
          <cell r="GC157">
            <v>0</v>
          </cell>
          <cell r="GD157">
            <v>0</v>
          </cell>
          <cell r="GE157" t="str">
            <v>(select)</v>
          </cell>
          <cell r="GF157">
            <v>0</v>
          </cell>
          <cell r="GG157">
            <v>0</v>
          </cell>
          <cell r="GH157">
            <v>0</v>
          </cell>
          <cell r="GI157">
            <v>0</v>
          </cell>
          <cell r="GJ157">
            <v>0</v>
          </cell>
          <cell r="GK157">
            <v>0</v>
          </cell>
          <cell r="GL157" t="str">
            <v>(select)</v>
          </cell>
          <cell r="GM157">
            <v>0</v>
          </cell>
          <cell r="GN157">
            <v>0</v>
          </cell>
          <cell r="GO157">
            <v>0</v>
          </cell>
          <cell r="GP157">
            <v>0</v>
          </cell>
          <cell r="GQ157">
            <v>0</v>
          </cell>
          <cell r="GR157">
            <v>0</v>
          </cell>
          <cell r="GS157" t="str">
            <v>(select)</v>
          </cell>
          <cell r="GT157">
            <v>0</v>
          </cell>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t="str">
            <v>(select)</v>
          </cell>
          <cell r="HM157">
            <v>0</v>
          </cell>
          <cell r="HN157">
            <v>0</v>
          </cell>
          <cell r="HO157">
            <v>0</v>
          </cell>
          <cell r="HP157">
            <v>0</v>
          </cell>
          <cell r="HQ157">
            <v>0</v>
          </cell>
          <cell r="HR157">
            <v>0</v>
          </cell>
          <cell r="HS157" t="str">
            <v>(select)</v>
          </cell>
          <cell r="HT157">
            <v>0</v>
          </cell>
          <cell r="HU157">
            <v>0</v>
          </cell>
          <cell r="HV157">
            <v>0</v>
          </cell>
          <cell r="HW157">
            <v>0</v>
          </cell>
          <cell r="HX157">
            <v>0</v>
          </cell>
          <cell r="HY157">
            <v>0</v>
          </cell>
          <cell r="HZ157" t="str">
            <v>(select)</v>
          </cell>
          <cell r="IA157">
            <v>0</v>
          </cell>
          <cell r="IB157">
            <v>0</v>
          </cell>
          <cell r="IC157">
            <v>0</v>
          </cell>
          <cell r="ID157">
            <v>0</v>
          </cell>
          <cell r="IE157">
            <v>0</v>
          </cell>
          <cell r="IF157">
            <v>0</v>
          </cell>
          <cell r="IG157" t="str">
            <v>(select)</v>
          </cell>
          <cell r="IH157">
            <v>0</v>
          </cell>
          <cell r="II157">
            <v>0</v>
          </cell>
          <cell r="IJ157">
            <v>0</v>
          </cell>
          <cell r="IK157">
            <v>0</v>
          </cell>
          <cell r="IL157">
            <v>0</v>
          </cell>
          <cell r="IM157">
            <v>0</v>
          </cell>
          <cell r="IN157">
            <v>0</v>
          </cell>
          <cell r="IO157">
            <v>0</v>
          </cell>
          <cell r="IP157">
            <v>0</v>
          </cell>
          <cell r="IQ157">
            <v>0</v>
          </cell>
          <cell r="IR157">
            <v>0</v>
          </cell>
          <cell r="IS157">
            <v>0</v>
          </cell>
          <cell r="IT157">
            <v>0</v>
          </cell>
          <cell r="IU157">
            <v>0</v>
          </cell>
          <cell r="IV157">
            <v>0</v>
          </cell>
          <cell r="IW157">
            <v>0</v>
          </cell>
          <cell r="IX157">
            <v>0</v>
          </cell>
          <cell r="IY157">
            <v>0</v>
          </cell>
          <cell r="IZ157" t="str">
            <v>Provide any additional information about expected operating impacts. Note: subject to annual operating budget review.</v>
          </cell>
          <cell r="JA157">
            <v>30000000</v>
          </cell>
          <cell r="JB157" t="str">
            <v xml:space="preserve">  (select)</v>
          </cell>
          <cell r="JC157">
            <v>0</v>
          </cell>
          <cell r="JD157" t="str">
            <v xml:space="preserve">  (select)</v>
          </cell>
          <cell r="JE157">
            <v>0</v>
          </cell>
          <cell r="JF157" t="str">
            <v xml:space="preserve">  (select)</v>
          </cell>
          <cell r="JG157">
            <v>0</v>
          </cell>
          <cell r="JH157">
            <v>0</v>
          </cell>
          <cell r="JI157">
            <v>30000000</v>
          </cell>
          <cell r="JJ157">
            <v>0</v>
          </cell>
          <cell r="JK157">
            <v>0</v>
          </cell>
          <cell r="JL157">
            <v>0</v>
          </cell>
          <cell r="JM157">
            <v>0</v>
          </cell>
          <cell r="JN157">
            <v>0</v>
          </cell>
          <cell r="JO157">
            <v>0</v>
          </cell>
          <cell r="JP157">
            <v>0</v>
          </cell>
          <cell r="JQ157">
            <v>30000000</v>
          </cell>
          <cell r="JR157">
            <v>0</v>
          </cell>
          <cell r="JS157">
            <v>0</v>
          </cell>
          <cell r="JT157">
            <v>0</v>
          </cell>
          <cell r="JU157">
            <v>30000000</v>
          </cell>
          <cell r="JV157">
            <v>0</v>
          </cell>
          <cell r="JW157">
            <v>0</v>
          </cell>
          <cell r="JX157">
            <v>0</v>
          </cell>
          <cell r="JY157">
            <v>0</v>
          </cell>
          <cell r="JZ157">
            <v>0</v>
          </cell>
          <cell r="KA157">
            <v>0</v>
          </cell>
          <cell r="KB157">
            <v>0</v>
          </cell>
          <cell r="KC157">
            <v>0</v>
          </cell>
          <cell r="KD157">
            <v>0</v>
          </cell>
          <cell r="KE157">
            <v>0</v>
          </cell>
          <cell r="KF157">
            <v>0</v>
          </cell>
          <cell r="KG157">
            <v>0</v>
          </cell>
          <cell r="KH157">
            <v>0</v>
          </cell>
          <cell r="KI157">
            <v>0</v>
          </cell>
          <cell r="KJ157">
            <v>0</v>
          </cell>
          <cell r="KK157">
            <v>0</v>
          </cell>
          <cell r="KL157">
            <v>0</v>
          </cell>
          <cell r="KM157">
            <v>0</v>
          </cell>
          <cell r="KN157" t="str">
            <v>(select)</v>
          </cell>
          <cell r="KO157">
            <v>0</v>
          </cell>
          <cell r="KP157" t="str">
            <v>(select)</v>
          </cell>
          <cell r="KQ157">
            <v>0</v>
          </cell>
          <cell r="KR157" t="str">
            <v>(select)</v>
          </cell>
          <cell r="KS157">
            <v>0</v>
          </cell>
          <cell r="KT157" t="str">
            <v>Source of funds for Value Proposition (e.g. Capital Plan Program)</v>
          </cell>
          <cell r="KU157" t="str">
            <v>Cambie Corridor &amp; Downtown South CAC</v>
          </cell>
          <cell r="KV157">
            <v>0</v>
          </cell>
          <cell r="KW157">
            <v>0</v>
          </cell>
          <cell r="KX157" t="str">
            <v>(select)</v>
          </cell>
          <cell r="KY157">
            <v>0</v>
          </cell>
          <cell r="KZ157" t="str">
            <v>(select)</v>
          </cell>
          <cell r="LA157">
            <v>0</v>
          </cell>
          <cell r="LB157" t="str">
            <v>(select)</v>
          </cell>
          <cell r="LC157" t="str">
            <v>Yes</v>
          </cell>
          <cell r="LD157" t="str">
            <v>Grace Cheng</v>
          </cell>
          <cell r="LE157">
            <v>42678</v>
          </cell>
          <cell r="LF157" t="str">
            <v>Yes</v>
          </cell>
          <cell r="LG157" t="str">
            <v>Mukhtar Latif</v>
          </cell>
          <cell r="LH157">
            <v>42680</v>
          </cell>
          <cell r="LM157">
            <v>0</v>
          </cell>
          <cell r="LN157">
            <v>0</v>
          </cell>
          <cell r="LO157">
            <v>0</v>
          </cell>
          <cell r="LP157">
            <v>0</v>
          </cell>
          <cell r="LQ157">
            <v>30000000</v>
          </cell>
          <cell r="LR157">
            <v>0</v>
          </cell>
          <cell r="LS157" t="str">
            <v>New Rental Affordable Housing units</v>
          </cell>
          <cell r="LT157" t="str">
            <v>VAHA- New Rental Housing Units</v>
          </cell>
          <cell r="LU157" t="str">
            <v>VAHA- New Rental Housing Units</v>
          </cell>
          <cell r="LV157" t="b">
            <v>1</v>
          </cell>
          <cell r="LW157">
            <v>0</v>
          </cell>
          <cell r="LX157">
            <v>0</v>
          </cell>
          <cell r="LY157" t="e">
            <v>#N/A</v>
          </cell>
        </row>
        <row r="158">
          <cell r="B158" t="str">
            <v>R38</v>
          </cell>
          <cell r="C158">
            <v>2017</v>
          </cell>
          <cell r="D158">
            <v>42653</v>
          </cell>
          <cell r="E158" t="str">
            <v>Real Estate &amp; Facilities Mgmt</v>
          </cell>
          <cell r="F158" t="str">
            <v>Community Services</v>
          </cell>
          <cell r="G158" t="str">
            <v>Michelle Schouls</v>
          </cell>
          <cell r="H158" t="str">
            <v>Project</v>
          </cell>
          <cell r="I158" t="str">
            <v>Capital</v>
          </cell>
          <cell r="J158" t="str">
            <v>Yes</v>
          </cell>
          <cell r="K158" t="str">
            <v>02. Childcare</v>
          </cell>
          <cell r="L158" t="str">
            <v>A. Daycare &amp; Preschool (0-4 Yrs)</v>
          </cell>
          <cell r="M158" t="str">
            <v xml:space="preserve">04. New </v>
          </cell>
          <cell r="N158" t="str">
            <v>Childcare Amenities at 1396 Richards</v>
          </cell>
          <cell r="O158" t="str">
            <v>Yes</v>
          </cell>
          <cell r="P158" t="str">
            <v>January</v>
          </cell>
          <cell r="Q158">
            <v>2017</v>
          </cell>
          <cell r="R158" t="str">
            <v>June</v>
          </cell>
          <cell r="S158">
            <v>2018</v>
          </cell>
          <cell r="T158" t="str">
            <v>New asset/service</v>
          </cell>
          <cell r="U158" t="str">
            <v>No</v>
          </cell>
          <cell r="V158">
            <v>0</v>
          </cell>
          <cell r="W158" t="str">
            <v>No</v>
          </cell>
          <cell r="X158" t="str">
            <v>(select)</v>
          </cell>
          <cell r="Y158" t="str">
            <v>No</v>
          </cell>
          <cell r="Z158" t="str">
            <v>City payment towards the construction costs of a 37-space Childcare facility at 1396 Richards Street (this includes the design, construction, equipment, fit, finish, furnish and supply of the facility).</v>
          </cell>
          <cell r="AA158" t="str">
            <v>The City will pay its contribution of $2,581,116 to the owner upon acceptance of the childcare facility and trnasfer of the air space parcel to the City. Anticipated completion of the Facility in spring 2018.</v>
          </cell>
          <cell r="AB158" t="str">
            <v xml:space="preserve">Per RTS 10106 approved June 8, 2013 - As noted in the section on Public Benefits, this application includes the provision of a 37-space childcare facility, the City's contribution toward the construction, fitting, furnishing, equiping and supply the childcare facility will be $2,581,116, source of funds to be the Downtown South  Development Cost Levy reserve. 
</v>
          </cell>
          <cell r="AC158" t="str">
            <v xml:space="preserve">Chidlcare facility </v>
          </cell>
          <cell r="AD158">
            <v>1</v>
          </cell>
          <cell r="AE158" t="str">
            <v>project</v>
          </cell>
          <cell r="AF158">
            <v>0</v>
          </cell>
          <cell r="AG158">
            <v>0</v>
          </cell>
          <cell r="AH158">
            <v>0</v>
          </cell>
          <cell r="AI158">
            <v>0</v>
          </cell>
          <cell r="AJ158">
            <v>0</v>
          </cell>
          <cell r="AK158">
            <v>0</v>
          </cell>
          <cell r="AL158">
            <v>0</v>
          </cell>
          <cell r="AM158">
            <v>0</v>
          </cell>
          <cell r="AN158">
            <v>0</v>
          </cell>
          <cell r="AO158">
            <v>0</v>
          </cell>
          <cell r="AP158">
            <v>0</v>
          </cell>
          <cell r="AQ158" t="str">
            <v>(select)</v>
          </cell>
          <cell r="AR158">
            <v>0</v>
          </cell>
          <cell r="AS158">
            <v>0</v>
          </cell>
          <cell r="AT158">
            <v>0</v>
          </cell>
          <cell r="AU158">
            <v>0</v>
          </cell>
          <cell r="AV158">
            <v>0</v>
          </cell>
          <cell r="AW158" t="str">
            <v>(select)</v>
          </cell>
          <cell r="AX158">
            <v>0</v>
          </cell>
          <cell r="AY158">
            <v>0</v>
          </cell>
          <cell r="AZ158">
            <v>0</v>
          </cell>
          <cell r="BA158">
            <v>0</v>
          </cell>
          <cell r="BB158">
            <v>0</v>
          </cell>
          <cell r="BC158" t="str">
            <v>(select)</v>
          </cell>
          <cell r="BD158">
            <v>0</v>
          </cell>
          <cell r="BE158">
            <v>0</v>
          </cell>
          <cell r="BF158">
            <v>0</v>
          </cell>
          <cell r="BG158">
            <v>0</v>
          </cell>
          <cell r="BH158">
            <v>0</v>
          </cell>
          <cell r="BI158" t="str">
            <v>(select)</v>
          </cell>
          <cell r="BJ158">
            <v>0</v>
          </cell>
          <cell r="BK158">
            <v>0</v>
          </cell>
          <cell r="BL158">
            <v>0</v>
          </cell>
          <cell r="BM158">
            <v>0</v>
          </cell>
          <cell r="BN158">
            <v>0</v>
          </cell>
          <cell r="BO158" t="str">
            <v>(select)</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C158">
            <v>0</v>
          </cell>
          <cell r="CD158">
            <v>0</v>
          </cell>
          <cell r="CE158" t="str">
            <v>(select)</v>
          </cell>
          <cell r="CF158">
            <v>0</v>
          </cell>
          <cell r="CG158">
            <v>0</v>
          </cell>
          <cell r="CH158">
            <v>0</v>
          </cell>
          <cell r="CI158">
            <v>0</v>
          </cell>
          <cell r="CJ158">
            <v>0</v>
          </cell>
          <cell r="CK158">
            <v>0</v>
          </cell>
          <cell r="CL158">
            <v>0</v>
          </cell>
          <cell r="CM158">
            <v>0</v>
          </cell>
          <cell r="CN158">
            <v>0</v>
          </cell>
          <cell r="CO158">
            <v>0</v>
          </cell>
          <cell r="CP158">
            <v>0</v>
          </cell>
          <cell r="CQ158">
            <v>0</v>
          </cell>
          <cell r="CR158">
            <v>0</v>
          </cell>
          <cell r="CS158">
            <v>0</v>
          </cell>
          <cell r="CT158">
            <v>0</v>
          </cell>
          <cell r="CU158">
            <v>0</v>
          </cell>
          <cell r="CV158">
            <v>0</v>
          </cell>
          <cell r="CW158">
            <v>0</v>
          </cell>
          <cell r="CX158">
            <v>0</v>
          </cell>
          <cell r="CY158">
            <v>0</v>
          </cell>
          <cell r="CZ158" t="str">
            <v>(select)</v>
          </cell>
          <cell r="DA158">
            <v>0</v>
          </cell>
          <cell r="DB158">
            <v>0</v>
          </cell>
          <cell r="DC158">
            <v>0</v>
          </cell>
          <cell r="DD158">
            <v>0</v>
          </cell>
          <cell r="DE158">
            <v>0</v>
          </cell>
          <cell r="DF158" t="str">
            <v>(select)</v>
          </cell>
          <cell r="DG158">
            <v>0</v>
          </cell>
          <cell r="DH158">
            <v>0</v>
          </cell>
          <cell r="DI158">
            <v>0</v>
          </cell>
          <cell r="DJ158">
            <v>0</v>
          </cell>
          <cell r="DK158">
            <v>0</v>
          </cell>
          <cell r="DL158" t="str">
            <v>(select)</v>
          </cell>
          <cell r="DM158">
            <v>0</v>
          </cell>
          <cell r="DN158">
            <v>0</v>
          </cell>
          <cell r="DO158">
            <v>0</v>
          </cell>
          <cell r="DP158">
            <v>0</v>
          </cell>
          <cell r="DQ158">
            <v>0</v>
          </cell>
          <cell r="DR158" t="str">
            <v>Yes</v>
          </cell>
          <cell r="DS158">
            <v>2581116</v>
          </cell>
          <cell r="DT158">
            <v>2581116</v>
          </cell>
          <cell r="DU158">
            <v>0</v>
          </cell>
          <cell r="DV158">
            <v>0</v>
          </cell>
          <cell r="DW158">
            <v>0</v>
          </cell>
          <cell r="DX158" t="str">
            <v>(select)</v>
          </cell>
          <cell r="DY158">
            <v>0</v>
          </cell>
          <cell r="DZ158">
            <v>0</v>
          </cell>
          <cell r="EA158">
            <v>0</v>
          </cell>
          <cell r="EB158">
            <v>0</v>
          </cell>
          <cell r="EC158">
            <v>0</v>
          </cell>
          <cell r="ED158">
            <v>0</v>
          </cell>
          <cell r="EE158">
            <v>0</v>
          </cell>
          <cell r="EF158">
            <v>0</v>
          </cell>
          <cell r="EG158">
            <v>0</v>
          </cell>
          <cell r="EH158">
            <v>0</v>
          </cell>
          <cell r="EI158">
            <v>0</v>
          </cell>
          <cell r="EJ158">
            <v>0</v>
          </cell>
          <cell r="EK158">
            <v>0</v>
          </cell>
          <cell r="EL158">
            <v>0</v>
          </cell>
          <cell r="EM158">
            <v>0</v>
          </cell>
          <cell r="EN158" t="str">
            <v>(select)</v>
          </cell>
          <cell r="EO158">
            <v>0</v>
          </cell>
          <cell r="EP158">
            <v>0</v>
          </cell>
          <cell r="EQ158">
            <v>0</v>
          </cell>
          <cell r="ER158">
            <v>0</v>
          </cell>
          <cell r="ES158">
            <v>0</v>
          </cell>
          <cell r="ET158">
            <v>0</v>
          </cell>
          <cell r="EU158">
            <v>0</v>
          </cell>
          <cell r="EV158">
            <v>0</v>
          </cell>
          <cell r="EW158">
            <v>0</v>
          </cell>
          <cell r="EX158">
            <v>0</v>
          </cell>
          <cell r="EY158">
            <v>2581116</v>
          </cell>
          <cell r="EZ158">
            <v>2581116</v>
          </cell>
          <cell r="FA158">
            <v>0</v>
          </cell>
          <cell r="FB158">
            <v>0</v>
          </cell>
          <cell r="FC158">
            <v>0</v>
          </cell>
          <cell r="FD158">
            <v>0</v>
          </cell>
          <cell r="FE158">
            <v>0</v>
          </cell>
          <cell r="FF158">
            <v>0</v>
          </cell>
          <cell r="FG158">
            <v>0</v>
          </cell>
          <cell r="FH158">
            <v>2581116</v>
          </cell>
          <cell r="FI158">
            <v>0</v>
          </cell>
          <cell r="FJ158">
            <v>0</v>
          </cell>
          <cell r="FK158">
            <v>0</v>
          </cell>
          <cell r="FL158">
            <v>0</v>
          </cell>
          <cell r="FM158">
            <v>0</v>
          </cell>
          <cell r="FN158">
            <v>2581116</v>
          </cell>
          <cell r="FO158">
            <v>0</v>
          </cell>
          <cell r="FP158" t="str">
            <v>Estimate (possibility of variance &lt;25%)</v>
          </cell>
          <cell r="FQ158" t="str">
            <v>Approval of this project was before the 2015-18 Capital Plan and was not in the original $20M funding for Age 0-4 program. The 2015-18 Capital Plan will have ~$40M added to Childcare program and this project will be funded from that source.</v>
          </cell>
          <cell r="FR158">
            <v>0</v>
          </cell>
          <cell r="FS158">
            <v>0</v>
          </cell>
          <cell r="FT158">
            <v>0</v>
          </cell>
          <cell r="FU158">
            <v>0</v>
          </cell>
          <cell r="FV158">
            <v>0</v>
          </cell>
          <cell r="FW158">
            <v>0</v>
          </cell>
          <cell r="FX158" t="str">
            <v>(select)</v>
          </cell>
          <cell r="FY158">
            <v>0</v>
          </cell>
          <cell r="FZ158">
            <v>0</v>
          </cell>
          <cell r="GA158">
            <v>0</v>
          </cell>
          <cell r="GB158">
            <v>0</v>
          </cell>
          <cell r="GC158">
            <v>0</v>
          </cell>
          <cell r="GD158">
            <v>0</v>
          </cell>
          <cell r="GE158" t="str">
            <v>(select)</v>
          </cell>
          <cell r="GF158">
            <v>0</v>
          </cell>
          <cell r="GG158">
            <v>0</v>
          </cell>
          <cell r="GH158">
            <v>0</v>
          </cell>
          <cell r="GI158">
            <v>0</v>
          </cell>
          <cell r="GJ158">
            <v>0</v>
          </cell>
          <cell r="GK158">
            <v>0</v>
          </cell>
          <cell r="GL158" t="str">
            <v>(select)</v>
          </cell>
          <cell r="GM158">
            <v>0</v>
          </cell>
          <cell r="GN158">
            <v>0</v>
          </cell>
          <cell r="GO158">
            <v>0</v>
          </cell>
          <cell r="GP158">
            <v>0</v>
          </cell>
          <cell r="GQ158">
            <v>0</v>
          </cell>
          <cell r="GR158">
            <v>0</v>
          </cell>
          <cell r="GS158" t="str">
            <v>(select)</v>
          </cell>
          <cell r="GT158">
            <v>0</v>
          </cell>
          <cell r="GU158">
            <v>0</v>
          </cell>
          <cell r="GV158">
            <v>0</v>
          </cell>
          <cell r="GW158">
            <v>0</v>
          </cell>
          <cell r="GX158">
            <v>0</v>
          </cell>
          <cell r="GY158">
            <v>0</v>
          </cell>
          <cell r="GZ158">
            <v>0</v>
          </cell>
          <cell r="HA158">
            <v>0</v>
          </cell>
          <cell r="HB158">
            <v>0</v>
          </cell>
          <cell r="HC158">
            <v>0</v>
          </cell>
          <cell r="HD158">
            <v>0</v>
          </cell>
          <cell r="HE158">
            <v>0</v>
          </cell>
          <cell r="HF158">
            <v>0</v>
          </cell>
          <cell r="HG158">
            <v>0</v>
          </cell>
          <cell r="HH158">
            <v>0</v>
          </cell>
          <cell r="HI158">
            <v>0</v>
          </cell>
          <cell r="HJ158">
            <v>0</v>
          </cell>
          <cell r="HK158">
            <v>0</v>
          </cell>
          <cell r="HL158" t="str">
            <v>Building Occupancy &amp; Mtce</v>
          </cell>
          <cell r="HM158">
            <v>0</v>
          </cell>
          <cell r="HN158">
            <v>25200</v>
          </cell>
          <cell r="HO158">
            <v>8400</v>
          </cell>
          <cell r="HP158">
            <v>0</v>
          </cell>
          <cell r="HQ158">
            <v>0</v>
          </cell>
          <cell r="HR158">
            <v>33600</v>
          </cell>
          <cell r="HS158" t="str">
            <v>(select)</v>
          </cell>
          <cell r="HT158">
            <v>0</v>
          </cell>
          <cell r="HU158">
            <v>0</v>
          </cell>
          <cell r="HV158">
            <v>0</v>
          </cell>
          <cell r="HW158">
            <v>0</v>
          </cell>
          <cell r="HX158">
            <v>0</v>
          </cell>
          <cell r="HY158">
            <v>0</v>
          </cell>
          <cell r="HZ158" t="str">
            <v>(select)</v>
          </cell>
          <cell r="IA158">
            <v>0</v>
          </cell>
          <cell r="IB158">
            <v>0</v>
          </cell>
          <cell r="IC158">
            <v>0</v>
          </cell>
          <cell r="ID158">
            <v>0</v>
          </cell>
          <cell r="IE158">
            <v>0</v>
          </cell>
          <cell r="IF158">
            <v>0</v>
          </cell>
          <cell r="IG158" t="str">
            <v>(select)</v>
          </cell>
          <cell r="IH158">
            <v>0</v>
          </cell>
          <cell r="II158">
            <v>0</v>
          </cell>
          <cell r="IJ158">
            <v>0</v>
          </cell>
          <cell r="IK158">
            <v>0</v>
          </cell>
          <cell r="IL158">
            <v>0</v>
          </cell>
          <cell r="IM158">
            <v>0</v>
          </cell>
          <cell r="IN158">
            <v>0</v>
          </cell>
          <cell r="IO158">
            <v>25200</v>
          </cell>
          <cell r="IP158">
            <v>8400</v>
          </cell>
          <cell r="IQ158">
            <v>0</v>
          </cell>
          <cell r="IR158">
            <v>0</v>
          </cell>
          <cell r="IS158">
            <v>33600</v>
          </cell>
          <cell r="IT158">
            <v>0</v>
          </cell>
          <cell r="IU158">
            <v>-25200</v>
          </cell>
          <cell r="IV158">
            <v>-8400</v>
          </cell>
          <cell r="IW158">
            <v>0</v>
          </cell>
          <cell r="IX158">
            <v>0</v>
          </cell>
          <cell r="IY158">
            <v>-33600</v>
          </cell>
          <cell r="IZ158" t="str">
            <v>~approximately $6/sq ft/annum for the 5600 sq ft facility = $33,600
Assuming occupany in spring 2018, so increase gradually in 2018 and then in 2019</v>
          </cell>
          <cell r="JA158">
            <v>2581116</v>
          </cell>
          <cell r="JB158">
            <v>0</v>
          </cell>
          <cell r="JC158">
            <v>0</v>
          </cell>
          <cell r="JD158" t="str">
            <v xml:space="preserve">  (select)</v>
          </cell>
          <cell r="JE158">
            <v>0</v>
          </cell>
          <cell r="JF158" t="str">
            <v xml:space="preserve">  (select)</v>
          </cell>
          <cell r="JG158">
            <v>0</v>
          </cell>
          <cell r="JH158">
            <v>0</v>
          </cell>
          <cell r="JI158">
            <v>2581116</v>
          </cell>
          <cell r="JJ158">
            <v>0</v>
          </cell>
          <cell r="JK158">
            <v>0</v>
          </cell>
          <cell r="JL158">
            <v>0</v>
          </cell>
          <cell r="JM158">
            <v>0</v>
          </cell>
          <cell r="JN158">
            <v>0</v>
          </cell>
          <cell r="JO158">
            <v>0</v>
          </cell>
          <cell r="JP158">
            <v>2581116</v>
          </cell>
          <cell r="JQ158">
            <v>0</v>
          </cell>
          <cell r="JR158">
            <v>0</v>
          </cell>
          <cell r="JS158">
            <v>0</v>
          </cell>
          <cell r="JT158">
            <v>0</v>
          </cell>
          <cell r="JU158">
            <v>2581116</v>
          </cell>
          <cell r="JV158">
            <v>0</v>
          </cell>
          <cell r="JW158">
            <v>0</v>
          </cell>
          <cell r="JX158">
            <v>0</v>
          </cell>
          <cell r="JY158">
            <v>0</v>
          </cell>
          <cell r="JZ158">
            <v>0</v>
          </cell>
          <cell r="KA158">
            <v>0</v>
          </cell>
          <cell r="KB158">
            <v>0</v>
          </cell>
          <cell r="KC158">
            <v>0</v>
          </cell>
          <cell r="KD158">
            <v>0</v>
          </cell>
          <cell r="KE158">
            <v>0</v>
          </cell>
          <cell r="KF158">
            <v>0</v>
          </cell>
          <cell r="KG158">
            <v>0</v>
          </cell>
          <cell r="KH158">
            <v>0</v>
          </cell>
          <cell r="KI158">
            <v>0</v>
          </cell>
          <cell r="KJ158">
            <v>0</v>
          </cell>
          <cell r="KK158">
            <v>0</v>
          </cell>
          <cell r="KL158">
            <v>0</v>
          </cell>
          <cell r="KM158">
            <v>0</v>
          </cell>
          <cell r="KN158">
            <v>0</v>
          </cell>
          <cell r="KO158">
            <v>0</v>
          </cell>
          <cell r="KP158" t="str">
            <v>(select)</v>
          </cell>
          <cell r="KQ158">
            <v>0</v>
          </cell>
          <cell r="KR158" t="str">
            <v>(select)</v>
          </cell>
          <cell r="KS158">
            <v>0</v>
          </cell>
          <cell r="KT158" t="str">
            <v>Source of funds for Value Proposition (e.g. Capital Plan Program)</v>
          </cell>
          <cell r="KU158" t="str">
            <v>Funding source is from  Downtown South Development Cost Levies. Per RTS #10106 approved in June 2013.</v>
          </cell>
          <cell r="KV158">
            <v>0</v>
          </cell>
          <cell r="KW158">
            <v>0</v>
          </cell>
          <cell r="KX158" t="str">
            <v>(select)</v>
          </cell>
          <cell r="KY158">
            <v>0</v>
          </cell>
          <cell r="KZ158" t="str">
            <v>(select)</v>
          </cell>
          <cell r="LA158">
            <v>0</v>
          </cell>
          <cell r="LB158" t="str">
            <v>(select)</v>
          </cell>
          <cell r="LC158" t="str">
            <v>Yes</v>
          </cell>
          <cell r="LD158" t="str">
            <v>Julia Morrison</v>
          </cell>
          <cell r="LE158">
            <v>42657</v>
          </cell>
          <cell r="LF158" t="str">
            <v>Yes</v>
          </cell>
          <cell r="LG158" t="str">
            <v>Bill Aujla</v>
          </cell>
          <cell r="LH158">
            <v>42657</v>
          </cell>
          <cell r="LM158">
            <v>0</v>
          </cell>
          <cell r="LN158">
            <v>2581116</v>
          </cell>
          <cell r="LO158">
            <v>0</v>
          </cell>
          <cell r="LP158">
            <v>0</v>
          </cell>
          <cell r="LQ158">
            <v>2581116</v>
          </cell>
          <cell r="LR158">
            <v>0</v>
          </cell>
          <cell r="LS158" t="str">
            <v>Childcare Amenities at 1396 Richards</v>
          </cell>
          <cell r="LT158" t="str">
            <v>Childcare Amenities at 1396 Richards</v>
          </cell>
          <cell r="LU158" t="str">
            <v>Childcare Amenities at 1396 Richards</v>
          </cell>
          <cell r="LV158" t="b">
            <v>1</v>
          </cell>
          <cell r="LW158">
            <v>0</v>
          </cell>
          <cell r="LX158">
            <v>0</v>
          </cell>
          <cell r="LY158" t="e">
            <v>#N/A</v>
          </cell>
        </row>
        <row r="159">
          <cell r="B159" t="str">
            <v>R39</v>
          </cell>
          <cell r="C159">
            <v>2017</v>
          </cell>
          <cell r="D159">
            <v>42653</v>
          </cell>
          <cell r="E159" t="str">
            <v>Real Estate &amp; Facilities Mgmt</v>
          </cell>
          <cell r="F159" t="str">
            <v>Community Services</v>
          </cell>
          <cell r="G159" t="str">
            <v>Michelle Schouls</v>
          </cell>
          <cell r="H159" t="str">
            <v>Project</v>
          </cell>
          <cell r="I159" t="str">
            <v>Capital</v>
          </cell>
          <cell r="J159" t="str">
            <v>Yes</v>
          </cell>
          <cell r="K159" t="str">
            <v>01. Housing</v>
          </cell>
          <cell r="L159" t="str">
            <v>A. Non-Market Rental Housing</v>
          </cell>
          <cell r="M159" t="str">
            <v xml:space="preserve">04. New </v>
          </cell>
          <cell r="N159" t="str">
            <v>Seymour St Site for Social Housing</v>
          </cell>
          <cell r="O159" t="str">
            <v>No</v>
          </cell>
          <cell r="P159" t="str">
            <v>January</v>
          </cell>
          <cell r="Q159">
            <v>2017</v>
          </cell>
          <cell r="R159" t="str">
            <v>December</v>
          </cell>
          <cell r="S159">
            <v>2017</v>
          </cell>
          <cell r="T159" t="str">
            <v>New asset/service</v>
          </cell>
          <cell r="U159" t="str">
            <v>No</v>
          </cell>
          <cell r="V159">
            <v>0</v>
          </cell>
          <cell r="W159" t="str">
            <v>No</v>
          </cell>
          <cell r="X159" t="str">
            <v>(select)</v>
          </cell>
          <cell r="Y159" t="str">
            <v>No</v>
          </cell>
          <cell r="Z159" t="str">
            <v>City contribution toward the estimated cost of land and building at 1107 Seymour Street, including 81 units of turn-key social housing and 24,000 sq. ft. of social service space to be designed, constructed and finished by the developer. A condition of the rezoning approval requires the City to provide payment derived from DCLs to the applicant upon completion of the building and transfer of ownership of the Seymour Street site to the City.</v>
          </cell>
          <cell r="AA159" t="str">
            <v>Estimated completion in first half of 2017, anticipated to pay the developer $4,900,660 from Downtown South DCL</v>
          </cell>
          <cell r="AB159" t="str">
            <v xml:space="preserve">Per Council report on Rezoning - 1107 Seymour Street (RTS# 9952) approved on May 15, 2013. An option to purchase the site at 1107 Seymour Street for social housing and social services facility. Anticipated completion in 2017. 
</v>
          </cell>
          <cell r="AC159" t="str">
            <v>Social Housing and Social Service Facility</v>
          </cell>
          <cell r="AD159">
            <v>1</v>
          </cell>
          <cell r="AE159" t="str">
            <v>project</v>
          </cell>
          <cell r="AF159">
            <v>0</v>
          </cell>
          <cell r="AG159">
            <v>0</v>
          </cell>
          <cell r="AH159">
            <v>0</v>
          </cell>
          <cell r="AI159">
            <v>0</v>
          </cell>
          <cell r="AJ159">
            <v>0</v>
          </cell>
          <cell r="AK159">
            <v>0</v>
          </cell>
          <cell r="AL159">
            <v>0</v>
          </cell>
          <cell r="AM159">
            <v>0</v>
          </cell>
          <cell r="AN159">
            <v>0</v>
          </cell>
          <cell r="AO159">
            <v>0</v>
          </cell>
          <cell r="AP159">
            <v>0</v>
          </cell>
          <cell r="AQ159" t="str">
            <v>(select)</v>
          </cell>
          <cell r="AR159">
            <v>0</v>
          </cell>
          <cell r="AS159">
            <v>0</v>
          </cell>
          <cell r="AT159">
            <v>0</v>
          </cell>
          <cell r="AU159">
            <v>0</v>
          </cell>
          <cell r="AV159">
            <v>0</v>
          </cell>
          <cell r="AW159" t="str">
            <v>(select)</v>
          </cell>
          <cell r="AX159">
            <v>0</v>
          </cell>
          <cell r="AY159">
            <v>0</v>
          </cell>
          <cell r="AZ159">
            <v>0</v>
          </cell>
          <cell r="BA159">
            <v>0</v>
          </cell>
          <cell r="BB159">
            <v>0</v>
          </cell>
          <cell r="BC159" t="str">
            <v>(select)</v>
          </cell>
          <cell r="BD159">
            <v>0</v>
          </cell>
          <cell r="BE159">
            <v>0</v>
          </cell>
          <cell r="BF159">
            <v>0</v>
          </cell>
          <cell r="BG159">
            <v>0</v>
          </cell>
          <cell r="BH159">
            <v>0</v>
          </cell>
          <cell r="BI159" t="str">
            <v>Yes</v>
          </cell>
          <cell r="BJ159">
            <v>4900660</v>
          </cell>
          <cell r="BK159">
            <v>0</v>
          </cell>
          <cell r="BL159">
            <v>4900660</v>
          </cell>
          <cell r="BM159">
            <v>0</v>
          </cell>
          <cell r="BN159">
            <v>0</v>
          </cell>
          <cell r="BO159" t="str">
            <v>(select)</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C159">
            <v>0</v>
          </cell>
          <cell r="CD159">
            <v>0</v>
          </cell>
          <cell r="CE159" t="str">
            <v>(select)</v>
          </cell>
          <cell r="CF159">
            <v>0</v>
          </cell>
          <cell r="CG159">
            <v>0</v>
          </cell>
          <cell r="CH159">
            <v>0</v>
          </cell>
          <cell r="CI159">
            <v>0</v>
          </cell>
          <cell r="CJ159">
            <v>0</v>
          </cell>
          <cell r="CK159">
            <v>0</v>
          </cell>
          <cell r="CL159">
            <v>0</v>
          </cell>
          <cell r="CM159">
            <v>0</v>
          </cell>
          <cell r="CN159">
            <v>0</v>
          </cell>
          <cell r="CO159">
            <v>0</v>
          </cell>
          <cell r="CP159">
            <v>4900660</v>
          </cell>
          <cell r="CQ159">
            <v>0</v>
          </cell>
          <cell r="CR159">
            <v>4900660</v>
          </cell>
          <cell r="CS159">
            <v>0</v>
          </cell>
          <cell r="CT159">
            <v>0</v>
          </cell>
          <cell r="CU159">
            <v>0</v>
          </cell>
          <cell r="CV159">
            <v>0</v>
          </cell>
          <cell r="CW159">
            <v>0</v>
          </cell>
          <cell r="CX159">
            <v>0</v>
          </cell>
          <cell r="CY159">
            <v>0</v>
          </cell>
          <cell r="CZ159" t="str">
            <v>(select)</v>
          </cell>
          <cell r="DA159">
            <v>0</v>
          </cell>
          <cell r="DB159">
            <v>0</v>
          </cell>
          <cell r="DC159">
            <v>0</v>
          </cell>
          <cell r="DD159">
            <v>0</v>
          </cell>
          <cell r="DE159">
            <v>0</v>
          </cell>
          <cell r="DF159" t="str">
            <v>(select)</v>
          </cell>
          <cell r="DG159">
            <v>0</v>
          </cell>
          <cell r="DH159">
            <v>0</v>
          </cell>
          <cell r="DI159">
            <v>0</v>
          </cell>
          <cell r="DJ159">
            <v>0</v>
          </cell>
          <cell r="DK159">
            <v>0</v>
          </cell>
          <cell r="DL159" t="str">
            <v>(select)</v>
          </cell>
          <cell r="DM159">
            <v>0</v>
          </cell>
          <cell r="DN159">
            <v>0</v>
          </cell>
          <cell r="DO159">
            <v>0</v>
          </cell>
          <cell r="DP159">
            <v>0</v>
          </cell>
          <cell r="DQ159">
            <v>0</v>
          </cell>
          <cell r="DR159" t="str">
            <v>Yes</v>
          </cell>
          <cell r="DS159">
            <v>0</v>
          </cell>
          <cell r="DT159">
            <v>0</v>
          </cell>
          <cell r="DU159">
            <v>0</v>
          </cell>
          <cell r="DV159">
            <v>0</v>
          </cell>
          <cell r="DW159">
            <v>0</v>
          </cell>
          <cell r="DX159" t="str">
            <v>(select)</v>
          </cell>
          <cell r="DY159">
            <v>0</v>
          </cell>
          <cell r="DZ159">
            <v>0</v>
          </cell>
          <cell r="EA159">
            <v>0</v>
          </cell>
          <cell r="EB159">
            <v>0</v>
          </cell>
          <cell r="EC159">
            <v>0</v>
          </cell>
          <cell r="ED159">
            <v>0</v>
          </cell>
          <cell r="EE159">
            <v>0</v>
          </cell>
          <cell r="EF159">
            <v>0</v>
          </cell>
          <cell r="EG159">
            <v>0</v>
          </cell>
          <cell r="EH159">
            <v>0</v>
          </cell>
          <cell r="EI159">
            <v>0</v>
          </cell>
          <cell r="EJ159">
            <v>0</v>
          </cell>
          <cell r="EK159">
            <v>0</v>
          </cell>
          <cell r="EL159">
            <v>0</v>
          </cell>
          <cell r="EM159">
            <v>0</v>
          </cell>
          <cell r="EN159" t="str">
            <v>(select)</v>
          </cell>
          <cell r="EO159">
            <v>0</v>
          </cell>
          <cell r="EP159">
            <v>0</v>
          </cell>
          <cell r="EQ159">
            <v>0</v>
          </cell>
          <cell r="ER159">
            <v>0</v>
          </cell>
          <cell r="ES159">
            <v>0</v>
          </cell>
          <cell r="ET159">
            <v>0</v>
          </cell>
          <cell r="EU159">
            <v>0</v>
          </cell>
          <cell r="EV159">
            <v>0</v>
          </cell>
          <cell r="EW159">
            <v>0</v>
          </cell>
          <cell r="EX159">
            <v>0</v>
          </cell>
          <cell r="EY159">
            <v>4900660</v>
          </cell>
          <cell r="EZ159">
            <v>0</v>
          </cell>
          <cell r="FA159">
            <v>0</v>
          </cell>
          <cell r="FB159">
            <v>0</v>
          </cell>
          <cell r="FC159">
            <v>0</v>
          </cell>
          <cell r="FD159">
            <v>0</v>
          </cell>
          <cell r="FE159">
            <v>0</v>
          </cell>
          <cell r="FF159">
            <v>0</v>
          </cell>
          <cell r="FG159">
            <v>0</v>
          </cell>
          <cell r="FH159">
            <v>4900660</v>
          </cell>
          <cell r="FI159">
            <v>0</v>
          </cell>
          <cell r="FJ159">
            <v>0</v>
          </cell>
          <cell r="FK159">
            <v>0</v>
          </cell>
          <cell r="FL159">
            <v>0</v>
          </cell>
          <cell r="FM159">
            <v>0</v>
          </cell>
          <cell r="FN159">
            <v>4900660</v>
          </cell>
          <cell r="FO159">
            <v>0</v>
          </cell>
          <cell r="FP159" t="str">
            <v>Estimate (possibility of variance &lt;25%)</v>
          </cell>
          <cell r="FQ159" t="str">
            <v>Rezoning report approved in 2013 and not part of the 2015-18 Capital Plan.</v>
          </cell>
          <cell r="FR159">
            <v>0</v>
          </cell>
          <cell r="FS159">
            <v>0</v>
          </cell>
          <cell r="FT159">
            <v>0</v>
          </cell>
          <cell r="FU159">
            <v>0</v>
          </cell>
          <cell r="FV159">
            <v>0</v>
          </cell>
          <cell r="FW159">
            <v>0</v>
          </cell>
          <cell r="FX159" t="str">
            <v>(select)</v>
          </cell>
          <cell r="FY159">
            <v>0</v>
          </cell>
          <cell r="FZ159">
            <v>0</v>
          </cell>
          <cell r="GA159">
            <v>0</v>
          </cell>
          <cell r="GB159">
            <v>0</v>
          </cell>
          <cell r="GC159">
            <v>0</v>
          </cell>
          <cell r="GD159">
            <v>0</v>
          </cell>
          <cell r="GE159" t="str">
            <v>(select)</v>
          </cell>
          <cell r="GF159">
            <v>0</v>
          </cell>
          <cell r="GG159">
            <v>0</v>
          </cell>
          <cell r="GH159">
            <v>0</v>
          </cell>
          <cell r="GI159">
            <v>0</v>
          </cell>
          <cell r="GJ159">
            <v>0</v>
          </cell>
          <cell r="GK159">
            <v>0</v>
          </cell>
          <cell r="GL159" t="str">
            <v>(select)</v>
          </cell>
          <cell r="GM159">
            <v>0</v>
          </cell>
          <cell r="GN159">
            <v>0</v>
          </cell>
          <cell r="GO159">
            <v>0</v>
          </cell>
          <cell r="GP159">
            <v>0</v>
          </cell>
          <cell r="GQ159">
            <v>0</v>
          </cell>
          <cell r="GR159">
            <v>0</v>
          </cell>
          <cell r="GS159" t="str">
            <v>(select)</v>
          </cell>
          <cell r="GT159">
            <v>0</v>
          </cell>
          <cell r="GU159">
            <v>0</v>
          </cell>
          <cell r="GV159">
            <v>0</v>
          </cell>
          <cell r="GW159">
            <v>0</v>
          </cell>
          <cell r="GX159">
            <v>0</v>
          </cell>
          <cell r="GY159">
            <v>0</v>
          </cell>
          <cell r="GZ159">
            <v>0</v>
          </cell>
          <cell r="HA159">
            <v>0</v>
          </cell>
          <cell r="HB159">
            <v>0</v>
          </cell>
          <cell r="HC159">
            <v>0</v>
          </cell>
          <cell r="HD159">
            <v>0</v>
          </cell>
          <cell r="HE159">
            <v>0</v>
          </cell>
          <cell r="HF159">
            <v>0</v>
          </cell>
          <cell r="HG159">
            <v>0</v>
          </cell>
          <cell r="HH159">
            <v>0</v>
          </cell>
          <cell r="HI159">
            <v>0</v>
          </cell>
          <cell r="HJ159">
            <v>0</v>
          </cell>
          <cell r="HK159">
            <v>0</v>
          </cell>
          <cell r="HL159" t="str">
            <v>Building Occupancy &amp; Mtce</v>
          </cell>
          <cell r="HM159">
            <v>0</v>
          </cell>
          <cell r="HN159">
            <v>0</v>
          </cell>
          <cell r="HO159">
            <v>0</v>
          </cell>
          <cell r="HP159">
            <v>0</v>
          </cell>
          <cell r="HQ159">
            <v>0</v>
          </cell>
          <cell r="HR159">
            <v>0</v>
          </cell>
          <cell r="HS159" t="str">
            <v>(select)</v>
          </cell>
          <cell r="HT159">
            <v>0</v>
          </cell>
          <cell r="HU159">
            <v>0</v>
          </cell>
          <cell r="HV159">
            <v>0</v>
          </cell>
          <cell r="HW159">
            <v>0</v>
          </cell>
          <cell r="HX159">
            <v>0</v>
          </cell>
          <cell r="HY159">
            <v>0</v>
          </cell>
          <cell r="HZ159" t="str">
            <v>(select)</v>
          </cell>
          <cell r="IA159">
            <v>0</v>
          </cell>
          <cell r="IB159">
            <v>0</v>
          </cell>
          <cell r="IC159">
            <v>0</v>
          </cell>
          <cell r="ID159">
            <v>0</v>
          </cell>
          <cell r="IE159">
            <v>0</v>
          </cell>
          <cell r="IF159">
            <v>0</v>
          </cell>
          <cell r="IG159" t="str">
            <v>(select)</v>
          </cell>
          <cell r="IH159">
            <v>0</v>
          </cell>
          <cell r="II159">
            <v>0</v>
          </cell>
          <cell r="IJ159">
            <v>0</v>
          </cell>
          <cell r="IK159">
            <v>0</v>
          </cell>
          <cell r="IL159">
            <v>0</v>
          </cell>
          <cell r="IM159">
            <v>0</v>
          </cell>
          <cell r="IN159">
            <v>0</v>
          </cell>
          <cell r="IO159">
            <v>0</v>
          </cell>
          <cell r="IP159">
            <v>0</v>
          </cell>
          <cell r="IQ159">
            <v>0</v>
          </cell>
          <cell r="IR159">
            <v>0</v>
          </cell>
          <cell r="IS159">
            <v>0</v>
          </cell>
          <cell r="IT159">
            <v>0</v>
          </cell>
          <cell r="IU159">
            <v>0</v>
          </cell>
          <cell r="IV159">
            <v>0</v>
          </cell>
          <cell r="IW159">
            <v>0</v>
          </cell>
          <cell r="IX159">
            <v>0</v>
          </cell>
          <cell r="IY159">
            <v>0</v>
          </cell>
          <cell r="IZ159" t="str">
            <v>Impact on operating budget - depends on operator agreement (TBD)</v>
          </cell>
          <cell r="JA159">
            <v>4900660</v>
          </cell>
          <cell r="JB159">
            <v>0</v>
          </cell>
          <cell r="JC159">
            <v>0</v>
          </cell>
          <cell r="JD159" t="str">
            <v xml:space="preserve">  (select)</v>
          </cell>
          <cell r="JE159">
            <v>0</v>
          </cell>
          <cell r="JF159" t="str">
            <v xml:space="preserve">  (select)</v>
          </cell>
          <cell r="JG159">
            <v>0</v>
          </cell>
          <cell r="JH159">
            <v>0</v>
          </cell>
          <cell r="JI159">
            <v>4900660</v>
          </cell>
          <cell r="JJ159">
            <v>0</v>
          </cell>
          <cell r="JK159">
            <v>0</v>
          </cell>
          <cell r="JL159">
            <v>0</v>
          </cell>
          <cell r="JM159">
            <v>0</v>
          </cell>
          <cell r="JN159">
            <v>0</v>
          </cell>
          <cell r="JO159">
            <v>0</v>
          </cell>
          <cell r="JP159">
            <v>4900660</v>
          </cell>
          <cell r="JQ159">
            <v>0</v>
          </cell>
          <cell r="JR159">
            <v>0</v>
          </cell>
          <cell r="JS159">
            <v>0</v>
          </cell>
          <cell r="JT159">
            <v>0</v>
          </cell>
          <cell r="JU159">
            <v>4900660</v>
          </cell>
          <cell r="JV159">
            <v>4900660</v>
          </cell>
          <cell r="JW159">
            <v>0</v>
          </cell>
          <cell r="JX159">
            <v>0</v>
          </cell>
          <cell r="JY159">
            <v>0</v>
          </cell>
          <cell r="JZ159">
            <v>0</v>
          </cell>
          <cell r="KA159">
            <v>4900660</v>
          </cell>
          <cell r="KB159">
            <v>0</v>
          </cell>
          <cell r="KC159">
            <v>0</v>
          </cell>
          <cell r="KD159">
            <v>0</v>
          </cell>
          <cell r="KE159">
            <v>0</v>
          </cell>
          <cell r="KF159">
            <v>0</v>
          </cell>
          <cell r="KG159">
            <v>0</v>
          </cell>
          <cell r="KH159">
            <v>4900660</v>
          </cell>
          <cell r="KI159">
            <v>0</v>
          </cell>
          <cell r="KJ159">
            <v>0</v>
          </cell>
          <cell r="KK159">
            <v>0</v>
          </cell>
          <cell r="KL159">
            <v>0</v>
          </cell>
          <cell r="KM159">
            <v>4900660</v>
          </cell>
          <cell r="KN159">
            <v>0</v>
          </cell>
          <cell r="KO159">
            <v>0</v>
          </cell>
          <cell r="KP159" t="str">
            <v>(select)</v>
          </cell>
          <cell r="KQ159">
            <v>0</v>
          </cell>
          <cell r="KR159" t="str">
            <v>(select)</v>
          </cell>
          <cell r="KS159">
            <v>0</v>
          </cell>
          <cell r="KT159" t="str">
            <v>Source of funds for Value Proposition (e.g. Capital Plan Program)</v>
          </cell>
          <cell r="KU159" t="str">
            <v>Funding source is from  Downtown South Development Cost Levies. Per RTS #9952 approved in May 2013.</v>
          </cell>
          <cell r="KV159">
            <v>0</v>
          </cell>
          <cell r="KW159">
            <v>0</v>
          </cell>
          <cell r="KX159" t="str">
            <v>(select)</v>
          </cell>
          <cell r="KY159">
            <v>0</v>
          </cell>
          <cell r="KZ159" t="str">
            <v>(select)</v>
          </cell>
          <cell r="LA159">
            <v>0</v>
          </cell>
          <cell r="LB159" t="str">
            <v>(select)</v>
          </cell>
          <cell r="LC159" t="str">
            <v>Yes</v>
          </cell>
          <cell r="LD159" t="str">
            <v>Julia Morrison</v>
          </cell>
          <cell r="LE159">
            <v>42657</v>
          </cell>
          <cell r="LF159" t="str">
            <v>Yes</v>
          </cell>
          <cell r="LG159" t="str">
            <v>Bill Aujla</v>
          </cell>
          <cell r="LH159">
            <v>42657</v>
          </cell>
          <cell r="LM159">
            <v>0</v>
          </cell>
          <cell r="LN159">
            <v>4900660</v>
          </cell>
          <cell r="LO159">
            <v>0</v>
          </cell>
          <cell r="LP159">
            <v>0</v>
          </cell>
          <cell r="LQ159">
            <v>4900660</v>
          </cell>
          <cell r="LR159">
            <v>0</v>
          </cell>
          <cell r="LS159" t="str">
            <v>Seymour Street Site for Social Housing</v>
          </cell>
          <cell r="LT159" t="str">
            <v>Seymour St Site for Social Housing</v>
          </cell>
          <cell r="LU159" t="str">
            <v>Seymour St Site for Social Housing</v>
          </cell>
          <cell r="LV159" t="b">
            <v>1</v>
          </cell>
          <cell r="LW159">
            <v>0</v>
          </cell>
          <cell r="LX159">
            <v>0</v>
          </cell>
          <cell r="LY159" t="e">
            <v>#N/A</v>
          </cell>
        </row>
        <row r="160">
          <cell r="B160" t="str">
            <v>P23</v>
          </cell>
          <cell r="C160">
            <v>2017</v>
          </cell>
          <cell r="D160">
            <v>43040</v>
          </cell>
          <cell r="E160" t="str">
            <v>Board of Parks &amp; Recreation</v>
          </cell>
          <cell r="F160" t="str">
            <v>(select)</v>
          </cell>
          <cell r="G160" t="str">
            <v>Dave Hutch</v>
          </cell>
          <cell r="H160" t="str">
            <v>Program</v>
          </cell>
          <cell r="I160" t="str">
            <v>Capital</v>
          </cell>
          <cell r="J160" t="str">
            <v>Yes</v>
          </cell>
          <cell r="K160" t="str">
            <v>03. Parks, Open Spaces and Recreation</v>
          </cell>
          <cell r="L160" t="str">
            <v>C. New Parks and Renewals</v>
          </cell>
          <cell r="M160" t="str">
            <v xml:space="preserve">04. New </v>
          </cell>
          <cell r="N160" t="str">
            <v>Parkland Acquisition</v>
          </cell>
          <cell r="O160" t="str">
            <v>No</v>
          </cell>
          <cell r="P160" t="str">
            <v>January</v>
          </cell>
          <cell r="Q160">
            <v>2017</v>
          </cell>
          <cell r="R160" t="str">
            <v>January</v>
          </cell>
          <cell r="S160">
            <v>2017</v>
          </cell>
          <cell r="T160" t="str">
            <v>New asset/service</v>
          </cell>
          <cell r="U160" t="str">
            <v>No</v>
          </cell>
          <cell r="V160">
            <v>0</v>
          </cell>
          <cell r="W160" t="str">
            <v>No</v>
          </cell>
          <cell r="X160" t="str">
            <v>(select)</v>
          </cell>
          <cell r="Y160" t="str">
            <v>No</v>
          </cell>
          <cell r="Z160" t="str">
            <v xml:space="preserve">This is for acquistion of new land for park purposes.  </v>
          </cell>
          <cell r="AA160" t="str">
            <v xml:space="preserve">Location is to be confirmed as land becomes available on a willing seller basis.  This project provides funding for the acquistion of one parcel. </v>
          </cell>
          <cell r="AB160" t="str">
            <v xml:space="preserve">More funding may be needed if more than one parcel becomes available.  Park Board has a number of properties on its acqusition target list.  Other needs will be addressed through budget adjustment when timing is known.  </v>
          </cell>
          <cell r="AC160" t="str">
            <v>land acquisition</v>
          </cell>
          <cell r="AD160">
            <v>1</v>
          </cell>
          <cell r="AE160" t="str">
            <v>ea</v>
          </cell>
          <cell r="AF160">
            <v>0</v>
          </cell>
          <cell r="AG160">
            <v>0</v>
          </cell>
          <cell r="AH160">
            <v>0</v>
          </cell>
          <cell r="AI160">
            <v>0</v>
          </cell>
          <cell r="AJ160">
            <v>0</v>
          </cell>
          <cell r="AK160">
            <v>0</v>
          </cell>
          <cell r="AL160">
            <v>0</v>
          </cell>
          <cell r="AM160">
            <v>0</v>
          </cell>
          <cell r="AN160">
            <v>0</v>
          </cell>
          <cell r="AO160">
            <v>0</v>
          </cell>
          <cell r="AP160">
            <v>0</v>
          </cell>
          <cell r="AQ160" t="str">
            <v>(select)</v>
          </cell>
          <cell r="AR160">
            <v>0</v>
          </cell>
          <cell r="AS160">
            <v>0</v>
          </cell>
          <cell r="AT160">
            <v>0</v>
          </cell>
          <cell r="AU160">
            <v>0</v>
          </cell>
          <cell r="AV160">
            <v>0</v>
          </cell>
          <cell r="AW160" t="str">
            <v>(select)</v>
          </cell>
          <cell r="AX160">
            <v>0</v>
          </cell>
          <cell r="AY160">
            <v>0</v>
          </cell>
          <cell r="AZ160">
            <v>0</v>
          </cell>
          <cell r="BA160">
            <v>0</v>
          </cell>
          <cell r="BB160">
            <v>0</v>
          </cell>
          <cell r="BC160" t="str">
            <v>(select)</v>
          </cell>
          <cell r="BD160">
            <v>0</v>
          </cell>
          <cell r="BE160">
            <v>0</v>
          </cell>
          <cell r="BF160">
            <v>0</v>
          </cell>
          <cell r="BG160">
            <v>0</v>
          </cell>
          <cell r="BH160">
            <v>0</v>
          </cell>
          <cell r="BI160" t="str">
            <v>(select)</v>
          </cell>
          <cell r="BJ160">
            <v>0</v>
          </cell>
          <cell r="BK160">
            <v>0</v>
          </cell>
          <cell r="BL160">
            <v>0</v>
          </cell>
          <cell r="BM160">
            <v>0</v>
          </cell>
          <cell r="BN160">
            <v>0</v>
          </cell>
          <cell r="BO160" t="str">
            <v>(select)</v>
          </cell>
          <cell r="BP160">
            <v>0</v>
          </cell>
          <cell r="BQ160">
            <v>0</v>
          </cell>
          <cell r="BR160">
            <v>0</v>
          </cell>
          <cell r="BS160">
            <v>0</v>
          </cell>
          <cell r="BT160">
            <v>0</v>
          </cell>
          <cell r="BU160">
            <v>0</v>
          </cell>
          <cell r="BV160">
            <v>0</v>
          </cell>
          <cell r="BW160">
            <v>0</v>
          </cell>
          <cell r="BX160">
            <v>0</v>
          </cell>
          <cell r="BY160">
            <v>0</v>
          </cell>
          <cell r="BZ160">
            <v>0</v>
          </cell>
          <cell r="CA160">
            <v>0</v>
          </cell>
          <cell r="CB160">
            <v>0</v>
          </cell>
          <cell r="CC160">
            <v>0</v>
          </cell>
          <cell r="CD160">
            <v>0</v>
          </cell>
          <cell r="CE160" t="str">
            <v>Yes</v>
          </cell>
          <cell r="CF160">
            <v>1600000</v>
          </cell>
          <cell r="CG160">
            <v>400000</v>
          </cell>
          <cell r="CH160">
            <v>400000</v>
          </cell>
          <cell r="CI160">
            <v>400000</v>
          </cell>
          <cell r="CJ160">
            <v>400000</v>
          </cell>
          <cell r="CK160">
            <v>0</v>
          </cell>
          <cell r="CL160">
            <v>0</v>
          </cell>
          <cell r="CM160">
            <v>0</v>
          </cell>
          <cell r="CN160">
            <v>0</v>
          </cell>
          <cell r="CO160">
            <v>0</v>
          </cell>
          <cell r="CP160">
            <v>1600000</v>
          </cell>
          <cell r="CQ160">
            <v>400000</v>
          </cell>
          <cell r="CR160">
            <v>400000</v>
          </cell>
          <cell r="CS160">
            <v>400000</v>
          </cell>
          <cell r="CT160">
            <v>400000</v>
          </cell>
          <cell r="CU160">
            <v>0</v>
          </cell>
          <cell r="CV160">
            <v>0</v>
          </cell>
          <cell r="CW160">
            <v>0</v>
          </cell>
          <cell r="CX160">
            <v>0</v>
          </cell>
          <cell r="CY160">
            <v>0</v>
          </cell>
          <cell r="CZ160" t="str">
            <v>(select)</v>
          </cell>
          <cell r="DA160">
            <v>0</v>
          </cell>
          <cell r="DB160">
            <v>0</v>
          </cell>
          <cell r="DC160">
            <v>0</v>
          </cell>
          <cell r="DD160">
            <v>0</v>
          </cell>
          <cell r="DE160">
            <v>0</v>
          </cell>
          <cell r="DF160" t="str">
            <v>(select)</v>
          </cell>
          <cell r="DG160">
            <v>0</v>
          </cell>
          <cell r="DH160">
            <v>0</v>
          </cell>
          <cell r="DI160">
            <v>0</v>
          </cell>
          <cell r="DJ160">
            <v>0</v>
          </cell>
          <cell r="DK160">
            <v>0</v>
          </cell>
          <cell r="DL160" t="str">
            <v>(select)</v>
          </cell>
          <cell r="DM160">
            <v>0</v>
          </cell>
          <cell r="DN160">
            <v>0</v>
          </cell>
          <cell r="DO160">
            <v>0</v>
          </cell>
          <cell r="DP160">
            <v>0</v>
          </cell>
          <cell r="DQ160">
            <v>0</v>
          </cell>
          <cell r="DR160" t="str">
            <v>(select)</v>
          </cell>
          <cell r="DS160">
            <v>0</v>
          </cell>
          <cell r="DT160">
            <v>0</v>
          </cell>
          <cell r="DU160">
            <v>0</v>
          </cell>
          <cell r="DV160">
            <v>0</v>
          </cell>
          <cell r="DW160">
            <v>0</v>
          </cell>
          <cell r="DX160" t="str">
            <v>(select)</v>
          </cell>
          <cell r="DY160">
            <v>0</v>
          </cell>
          <cell r="DZ160">
            <v>0</v>
          </cell>
          <cell r="EA160">
            <v>0</v>
          </cell>
          <cell r="EB160">
            <v>0</v>
          </cell>
          <cell r="EC160">
            <v>0</v>
          </cell>
          <cell r="ED160">
            <v>0</v>
          </cell>
          <cell r="EE160">
            <v>0</v>
          </cell>
          <cell r="EF160">
            <v>0</v>
          </cell>
          <cell r="EG160">
            <v>0</v>
          </cell>
          <cell r="EH160">
            <v>0</v>
          </cell>
          <cell r="EI160">
            <v>0</v>
          </cell>
          <cell r="EJ160">
            <v>0</v>
          </cell>
          <cell r="EK160">
            <v>0</v>
          </cell>
          <cell r="EL160">
            <v>0</v>
          </cell>
          <cell r="EM160">
            <v>0</v>
          </cell>
          <cell r="EN160" t="str">
            <v>Yes</v>
          </cell>
          <cell r="EO160">
            <v>1600000</v>
          </cell>
          <cell r="ET160">
            <v>0</v>
          </cell>
          <cell r="EU160">
            <v>0</v>
          </cell>
          <cell r="EV160">
            <v>0</v>
          </cell>
          <cell r="EW160">
            <v>0</v>
          </cell>
          <cell r="EX160">
            <v>0</v>
          </cell>
          <cell r="EY160">
            <v>1600000</v>
          </cell>
          <cell r="FD160">
            <v>0</v>
          </cell>
          <cell r="FE160">
            <v>0</v>
          </cell>
          <cell r="FF160">
            <v>0</v>
          </cell>
          <cell r="FG160">
            <v>0</v>
          </cell>
          <cell r="FH160">
            <v>0</v>
          </cell>
          <cell r="FI160">
            <v>0</v>
          </cell>
          <cell r="FJ160">
            <v>0</v>
          </cell>
          <cell r="FK160">
            <v>0</v>
          </cell>
          <cell r="FL160">
            <v>3200000</v>
          </cell>
          <cell r="FM160">
            <v>0</v>
          </cell>
          <cell r="FN160">
            <v>3200000</v>
          </cell>
          <cell r="FO160">
            <v>0</v>
          </cell>
          <cell r="FP160" t="str">
            <v>Estimate (possibility of variance &lt;25%)</v>
          </cell>
          <cell r="FQ160" t="str">
            <v>Land acquisition purchase</v>
          </cell>
          <cell r="FR160">
            <v>0</v>
          </cell>
          <cell r="FS160">
            <v>0</v>
          </cell>
          <cell r="FT160">
            <v>0</v>
          </cell>
          <cell r="FU160">
            <v>0</v>
          </cell>
          <cell r="FV160">
            <v>0</v>
          </cell>
          <cell r="FW160">
            <v>0</v>
          </cell>
          <cell r="FX160" t="str">
            <v>(select)</v>
          </cell>
          <cell r="FY160">
            <v>0</v>
          </cell>
          <cell r="FZ160">
            <v>0</v>
          </cell>
          <cell r="GA160">
            <v>0</v>
          </cell>
          <cell r="GB160">
            <v>0</v>
          </cell>
          <cell r="GC160">
            <v>0</v>
          </cell>
          <cell r="GD160">
            <v>0</v>
          </cell>
          <cell r="GE160" t="str">
            <v>(select)</v>
          </cell>
          <cell r="GF160">
            <v>0</v>
          </cell>
          <cell r="GG160">
            <v>0</v>
          </cell>
          <cell r="GH160">
            <v>0</v>
          </cell>
          <cell r="GI160">
            <v>0</v>
          </cell>
          <cell r="GJ160">
            <v>0</v>
          </cell>
          <cell r="GK160">
            <v>0</v>
          </cell>
          <cell r="GL160" t="str">
            <v>(select)</v>
          </cell>
          <cell r="GM160">
            <v>0</v>
          </cell>
          <cell r="GN160">
            <v>0</v>
          </cell>
          <cell r="GO160">
            <v>0</v>
          </cell>
          <cell r="GP160">
            <v>0</v>
          </cell>
          <cell r="GQ160">
            <v>0</v>
          </cell>
          <cell r="GR160">
            <v>0</v>
          </cell>
          <cell r="GS160" t="str">
            <v>(select)</v>
          </cell>
          <cell r="GT160">
            <v>0</v>
          </cell>
          <cell r="GU160">
            <v>0</v>
          </cell>
          <cell r="GV160">
            <v>0</v>
          </cell>
          <cell r="GW160">
            <v>0</v>
          </cell>
          <cell r="GX160">
            <v>0</v>
          </cell>
          <cell r="GY160">
            <v>0</v>
          </cell>
          <cell r="GZ160">
            <v>0</v>
          </cell>
          <cell r="HA160">
            <v>0</v>
          </cell>
          <cell r="HB160">
            <v>0</v>
          </cell>
          <cell r="HC160">
            <v>0</v>
          </cell>
          <cell r="HD160">
            <v>0</v>
          </cell>
          <cell r="HE160">
            <v>0</v>
          </cell>
          <cell r="HF160">
            <v>0</v>
          </cell>
          <cell r="HG160">
            <v>0</v>
          </cell>
          <cell r="HH160">
            <v>0</v>
          </cell>
          <cell r="HI160">
            <v>0</v>
          </cell>
          <cell r="HJ160">
            <v>0</v>
          </cell>
          <cell r="HK160">
            <v>0</v>
          </cell>
          <cell r="HL160" t="str">
            <v>(select)</v>
          </cell>
          <cell r="HM160">
            <v>0</v>
          </cell>
          <cell r="HN160">
            <v>0</v>
          </cell>
          <cell r="HO160">
            <v>0</v>
          </cell>
          <cell r="HP160">
            <v>0</v>
          </cell>
          <cell r="HQ160">
            <v>0</v>
          </cell>
          <cell r="HR160">
            <v>0</v>
          </cell>
          <cell r="HS160" t="str">
            <v>(select)</v>
          </cell>
          <cell r="HT160">
            <v>0</v>
          </cell>
          <cell r="HU160">
            <v>0</v>
          </cell>
          <cell r="HV160">
            <v>0</v>
          </cell>
          <cell r="HW160">
            <v>0</v>
          </cell>
          <cell r="HX160">
            <v>0</v>
          </cell>
          <cell r="HY160">
            <v>0</v>
          </cell>
          <cell r="HZ160" t="str">
            <v>(select)</v>
          </cell>
          <cell r="IA160">
            <v>0</v>
          </cell>
          <cell r="IB160">
            <v>0</v>
          </cell>
          <cell r="IC160">
            <v>0</v>
          </cell>
          <cell r="ID160">
            <v>0</v>
          </cell>
          <cell r="IE160">
            <v>0</v>
          </cell>
          <cell r="IF160">
            <v>0</v>
          </cell>
          <cell r="IG160" t="str">
            <v>(select)</v>
          </cell>
          <cell r="IH160">
            <v>0</v>
          </cell>
          <cell r="II160">
            <v>0</v>
          </cell>
          <cell r="IJ160">
            <v>0</v>
          </cell>
          <cell r="IK160">
            <v>0</v>
          </cell>
          <cell r="IL160">
            <v>0</v>
          </cell>
          <cell r="IM160">
            <v>0</v>
          </cell>
          <cell r="IN160">
            <v>0</v>
          </cell>
          <cell r="IO160">
            <v>0</v>
          </cell>
          <cell r="IP160">
            <v>0</v>
          </cell>
          <cell r="IQ160">
            <v>0</v>
          </cell>
          <cell r="IR160">
            <v>0</v>
          </cell>
          <cell r="IS160">
            <v>0</v>
          </cell>
          <cell r="IT160">
            <v>0</v>
          </cell>
          <cell r="IU160">
            <v>0</v>
          </cell>
          <cell r="IV160">
            <v>0</v>
          </cell>
          <cell r="IW160">
            <v>0</v>
          </cell>
          <cell r="IX160">
            <v>0</v>
          </cell>
          <cell r="IY160">
            <v>0</v>
          </cell>
          <cell r="IZ160" t="str">
            <v>Provide any additional information about expected operating impacts. Note: subject to annual operating budget review.</v>
          </cell>
          <cell r="JA160">
            <v>1600000</v>
          </cell>
          <cell r="JB160" t="str">
            <v xml:space="preserve">  (select)</v>
          </cell>
          <cell r="JC160">
            <v>0</v>
          </cell>
          <cell r="JD160" t="str">
            <v xml:space="preserve">  (select)</v>
          </cell>
          <cell r="JE160">
            <v>0</v>
          </cell>
          <cell r="JF160" t="str">
            <v xml:space="preserve">  (select)</v>
          </cell>
          <cell r="JG160">
            <v>0</v>
          </cell>
          <cell r="JH160">
            <v>0</v>
          </cell>
          <cell r="JI160">
            <v>1600000</v>
          </cell>
          <cell r="JJ160">
            <v>0</v>
          </cell>
          <cell r="JK160">
            <v>0</v>
          </cell>
          <cell r="JL160">
            <v>0</v>
          </cell>
          <cell r="JM160">
            <v>0</v>
          </cell>
          <cell r="JN160">
            <v>0</v>
          </cell>
          <cell r="JO160">
            <v>1600000</v>
          </cell>
          <cell r="JP160">
            <v>0</v>
          </cell>
          <cell r="JQ160">
            <v>0</v>
          </cell>
          <cell r="JR160">
            <v>0</v>
          </cell>
          <cell r="JS160">
            <v>0</v>
          </cell>
          <cell r="JT160">
            <v>0</v>
          </cell>
          <cell r="JU160">
            <v>1600000</v>
          </cell>
          <cell r="JV160">
            <v>1600000</v>
          </cell>
          <cell r="JW160">
            <v>0</v>
          </cell>
          <cell r="JX160">
            <v>0</v>
          </cell>
          <cell r="JY160">
            <v>0</v>
          </cell>
          <cell r="JZ160">
            <v>0</v>
          </cell>
          <cell r="KA160">
            <v>1600000</v>
          </cell>
          <cell r="KB160">
            <v>0</v>
          </cell>
          <cell r="KC160">
            <v>0</v>
          </cell>
          <cell r="KD160">
            <v>0</v>
          </cell>
          <cell r="KE160">
            <v>0</v>
          </cell>
          <cell r="KF160">
            <v>0</v>
          </cell>
          <cell r="KG160">
            <v>1600000</v>
          </cell>
          <cell r="KH160">
            <v>0</v>
          </cell>
          <cell r="KI160">
            <v>0</v>
          </cell>
          <cell r="KJ160">
            <v>0</v>
          </cell>
          <cell r="KK160">
            <v>0</v>
          </cell>
          <cell r="KL160">
            <v>0</v>
          </cell>
          <cell r="KM160">
            <v>1600000</v>
          </cell>
          <cell r="KN160" t="str">
            <v>(select)</v>
          </cell>
          <cell r="KO160">
            <v>0</v>
          </cell>
          <cell r="KP160" t="str">
            <v>(select)</v>
          </cell>
          <cell r="KQ160">
            <v>0</v>
          </cell>
          <cell r="KR160" t="str">
            <v>(select)</v>
          </cell>
          <cell r="KS160">
            <v>0</v>
          </cell>
          <cell r="KT160" t="str">
            <v>Source of funds for Value Proposition (e.g. Capital Plan Program)</v>
          </cell>
          <cell r="KU160" t="str">
            <v>Provide applicable source of funds comments (e.g. which area specific DCL, which reserve etc).</v>
          </cell>
          <cell r="KV160">
            <v>0</v>
          </cell>
          <cell r="KW160">
            <v>0</v>
          </cell>
          <cell r="KX160" t="str">
            <v>(select)</v>
          </cell>
          <cell r="KY160">
            <v>0</v>
          </cell>
          <cell r="KZ160" t="str">
            <v>(select)</v>
          </cell>
          <cell r="LA160">
            <v>0</v>
          </cell>
          <cell r="LB160" t="str">
            <v>(select)</v>
          </cell>
          <cell r="LC160" t="str">
            <v>(select)</v>
          </cell>
          <cell r="LD160">
            <v>0</v>
          </cell>
          <cell r="LE160">
            <v>0</v>
          </cell>
          <cell r="LF160" t="str">
            <v>(select)</v>
          </cell>
          <cell r="LG160">
            <v>0</v>
          </cell>
          <cell r="LH160">
            <v>0</v>
          </cell>
          <cell r="LM160">
            <v>0</v>
          </cell>
          <cell r="LN160">
            <v>1600000</v>
          </cell>
          <cell r="LO160">
            <v>0</v>
          </cell>
          <cell r="LP160">
            <v>0</v>
          </cell>
          <cell r="LQ160">
            <v>1600000</v>
          </cell>
          <cell r="LR160">
            <v>0</v>
          </cell>
          <cell r="LS160" t="str">
            <v>Parkland Acquisition</v>
          </cell>
          <cell r="LT160" t="str">
            <v>Parkland Acquisition</v>
          </cell>
          <cell r="LU160" t="str">
            <v>Parkland Acquisition</v>
          </cell>
          <cell r="LV160" t="b">
            <v>1</v>
          </cell>
          <cell r="LW160">
            <v>0</v>
          </cell>
          <cell r="LX160">
            <v>0</v>
          </cell>
          <cell r="LY160" t="e">
            <v>#N/A</v>
          </cell>
        </row>
        <row r="161">
          <cell r="N161">
            <v>0</v>
          </cell>
          <cell r="LM161">
            <v>0</v>
          </cell>
          <cell r="LN161">
            <v>0</v>
          </cell>
          <cell r="LO161">
            <v>0</v>
          </cell>
          <cell r="LP161">
            <v>0</v>
          </cell>
          <cell r="LQ161">
            <v>0</v>
          </cell>
          <cell r="LR161">
            <v>0</v>
          </cell>
          <cell r="LS161" t="e">
            <v>#N/A</v>
          </cell>
          <cell r="LT161">
            <v>0</v>
          </cell>
          <cell r="LU161">
            <v>0</v>
          </cell>
          <cell r="LV161" t="b">
            <v>1</v>
          </cell>
          <cell r="LW161">
            <v>0</v>
          </cell>
          <cell r="LX161">
            <v>0</v>
          </cell>
          <cell r="LY161" t="e">
            <v>#N/A</v>
          </cell>
        </row>
        <row r="162">
          <cell r="N162">
            <v>0</v>
          </cell>
          <cell r="LM162">
            <v>0</v>
          </cell>
          <cell r="LN162">
            <v>0</v>
          </cell>
          <cell r="LO162">
            <v>0</v>
          </cell>
          <cell r="LP162">
            <v>0</v>
          </cell>
          <cell r="LQ162">
            <v>0</v>
          </cell>
          <cell r="LR162">
            <v>0</v>
          </cell>
          <cell r="LS162" t="e">
            <v>#N/A</v>
          </cell>
          <cell r="LT162">
            <v>0</v>
          </cell>
          <cell r="LU162">
            <v>0</v>
          </cell>
          <cell r="LV162" t="b">
            <v>1</v>
          </cell>
          <cell r="LW162">
            <v>0</v>
          </cell>
          <cell r="LX162">
            <v>0</v>
          </cell>
          <cell r="LY162" t="e">
            <v>#N/A</v>
          </cell>
        </row>
        <row r="163">
          <cell r="N163">
            <v>0</v>
          </cell>
          <cell r="LM163">
            <v>0</v>
          </cell>
          <cell r="LN163">
            <v>0</v>
          </cell>
          <cell r="LO163">
            <v>0</v>
          </cell>
          <cell r="LP163">
            <v>0</v>
          </cell>
          <cell r="LQ163">
            <v>0</v>
          </cell>
          <cell r="LR163">
            <v>0</v>
          </cell>
          <cell r="LS163" t="e">
            <v>#N/A</v>
          </cell>
          <cell r="LT163">
            <v>0</v>
          </cell>
          <cell r="LU163">
            <v>0</v>
          </cell>
          <cell r="LV163" t="b">
            <v>1</v>
          </cell>
          <cell r="LW163">
            <v>0</v>
          </cell>
          <cell r="LX163">
            <v>0</v>
          </cell>
          <cell r="LY163" t="e">
            <v>#N/A</v>
          </cell>
        </row>
        <row r="164">
          <cell r="N164">
            <v>0</v>
          </cell>
          <cell r="LM164">
            <v>0</v>
          </cell>
          <cell r="LN164">
            <v>0</v>
          </cell>
          <cell r="LO164">
            <v>0</v>
          </cell>
          <cell r="LP164">
            <v>0</v>
          </cell>
          <cell r="LQ164">
            <v>0</v>
          </cell>
          <cell r="LR164">
            <v>0</v>
          </cell>
          <cell r="LS164" t="e">
            <v>#N/A</v>
          </cell>
          <cell r="LT164">
            <v>0</v>
          </cell>
          <cell r="LU164">
            <v>0</v>
          </cell>
          <cell r="LV164" t="b">
            <v>1</v>
          </cell>
          <cell r="LW164">
            <v>0</v>
          </cell>
          <cell r="LX164">
            <v>0</v>
          </cell>
          <cell r="LY164" t="e">
            <v>#N/A</v>
          </cell>
        </row>
        <row r="165">
          <cell r="N165">
            <v>0</v>
          </cell>
          <cell r="LM165">
            <v>0</v>
          </cell>
          <cell r="LN165">
            <v>0</v>
          </cell>
          <cell r="LO165">
            <v>0</v>
          </cell>
          <cell r="LP165">
            <v>0</v>
          </cell>
          <cell r="LQ165">
            <v>0</v>
          </cell>
          <cell r="LR165">
            <v>0</v>
          </cell>
          <cell r="LS165" t="e">
            <v>#N/A</v>
          </cell>
          <cell r="LT165">
            <v>0</v>
          </cell>
          <cell r="LU165">
            <v>0</v>
          </cell>
          <cell r="LV165" t="b">
            <v>1</v>
          </cell>
          <cell r="LW165">
            <v>0</v>
          </cell>
          <cell r="LX165">
            <v>0</v>
          </cell>
          <cell r="LY165" t="e">
            <v>#N/A</v>
          </cell>
        </row>
        <row r="166">
          <cell r="N166">
            <v>0</v>
          </cell>
          <cell r="LM166">
            <v>0</v>
          </cell>
          <cell r="LN166">
            <v>0</v>
          </cell>
          <cell r="LO166">
            <v>0</v>
          </cell>
          <cell r="LP166">
            <v>0</v>
          </cell>
          <cell r="LQ166">
            <v>0</v>
          </cell>
          <cell r="LR166">
            <v>0</v>
          </cell>
          <cell r="LS166" t="e">
            <v>#N/A</v>
          </cell>
          <cell r="LT166">
            <v>0</v>
          </cell>
          <cell r="LU166">
            <v>0</v>
          </cell>
          <cell r="LV166" t="b">
            <v>1</v>
          </cell>
          <cell r="LW166">
            <v>0</v>
          </cell>
          <cell r="LX166">
            <v>0</v>
          </cell>
          <cell r="LY166" t="e">
            <v>#N/A</v>
          </cell>
        </row>
        <row r="167">
          <cell r="N167">
            <v>0</v>
          </cell>
          <cell r="LM167">
            <v>0</v>
          </cell>
          <cell r="LN167">
            <v>0</v>
          </cell>
          <cell r="LO167">
            <v>0</v>
          </cell>
          <cell r="LP167">
            <v>0</v>
          </cell>
          <cell r="LQ167">
            <v>0</v>
          </cell>
          <cell r="LR167">
            <v>0</v>
          </cell>
          <cell r="LS167" t="e">
            <v>#N/A</v>
          </cell>
          <cell r="LT167">
            <v>0</v>
          </cell>
          <cell r="LU167">
            <v>0</v>
          </cell>
          <cell r="LV167" t="b">
            <v>1</v>
          </cell>
          <cell r="LW167">
            <v>0</v>
          </cell>
          <cell r="LX167">
            <v>0</v>
          </cell>
          <cell r="LY167" t="e">
            <v>#N/A</v>
          </cell>
        </row>
        <row r="168">
          <cell r="N168">
            <v>0</v>
          </cell>
          <cell r="LM168">
            <v>0</v>
          </cell>
          <cell r="LN168">
            <v>0</v>
          </cell>
          <cell r="LO168">
            <v>0</v>
          </cell>
          <cell r="LP168">
            <v>0</v>
          </cell>
          <cell r="LQ168">
            <v>0</v>
          </cell>
          <cell r="LR168">
            <v>0</v>
          </cell>
          <cell r="LS168" t="e">
            <v>#N/A</v>
          </cell>
          <cell r="LT168">
            <v>0</v>
          </cell>
          <cell r="LU168">
            <v>0</v>
          </cell>
          <cell r="LV168" t="b">
            <v>1</v>
          </cell>
          <cell r="LW168">
            <v>0</v>
          </cell>
          <cell r="LX168">
            <v>0</v>
          </cell>
          <cell r="LY168" t="e">
            <v>#N/A</v>
          </cell>
        </row>
        <row r="169">
          <cell r="N169">
            <v>0</v>
          </cell>
          <cell r="LM169">
            <v>0</v>
          </cell>
          <cell r="LN169">
            <v>0</v>
          </cell>
          <cell r="LO169">
            <v>0</v>
          </cell>
          <cell r="LP169">
            <v>0</v>
          </cell>
          <cell r="LQ169">
            <v>0</v>
          </cell>
          <cell r="LR169">
            <v>0</v>
          </cell>
          <cell r="LS169" t="e">
            <v>#N/A</v>
          </cell>
          <cell r="LT169">
            <v>0</v>
          </cell>
          <cell r="LU169">
            <v>0</v>
          </cell>
          <cell r="LV169" t="b">
            <v>1</v>
          </cell>
          <cell r="LW169">
            <v>0</v>
          </cell>
          <cell r="LX169">
            <v>0</v>
          </cell>
          <cell r="LY169" t="e">
            <v>#N/A</v>
          </cell>
        </row>
        <row r="170">
          <cell r="N170">
            <v>0</v>
          </cell>
          <cell r="LM170">
            <v>0</v>
          </cell>
          <cell r="LN170">
            <v>0</v>
          </cell>
          <cell r="LO170">
            <v>0</v>
          </cell>
          <cell r="LP170">
            <v>0</v>
          </cell>
          <cell r="LQ170">
            <v>0</v>
          </cell>
          <cell r="LR170">
            <v>0</v>
          </cell>
          <cell r="LS170" t="e">
            <v>#N/A</v>
          </cell>
          <cell r="LT170">
            <v>0</v>
          </cell>
          <cell r="LU170">
            <v>0</v>
          </cell>
          <cell r="LV170" t="b">
            <v>1</v>
          </cell>
          <cell r="LW170">
            <v>0</v>
          </cell>
          <cell r="LX170">
            <v>0</v>
          </cell>
          <cell r="LY170" t="e">
            <v>#N/A</v>
          </cell>
        </row>
        <row r="171">
          <cell r="N171">
            <v>0</v>
          </cell>
          <cell r="LM171">
            <v>0</v>
          </cell>
          <cell r="LN171">
            <v>0</v>
          </cell>
          <cell r="LO171">
            <v>0</v>
          </cell>
          <cell r="LP171">
            <v>0</v>
          </cell>
          <cell r="LQ171">
            <v>0</v>
          </cell>
          <cell r="LR171">
            <v>0</v>
          </cell>
          <cell r="LS171" t="e">
            <v>#N/A</v>
          </cell>
          <cell r="LT171">
            <v>0</v>
          </cell>
          <cell r="LU171">
            <v>0</v>
          </cell>
          <cell r="LV171" t="b">
            <v>1</v>
          </cell>
          <cell r="LW171">
            <v>0</v>
          </cell>
          <cell r="LX171">
            <v>0</v>
          </cell>
          <cell r="LY171" t="e">
            <v>#N/A</v>
          </cell>
        </row>
        <row r="172">
          <cell r="N172">
            <v>0</v>
          </cell>
          <cell r="LM172">
            <v>0</v>
          </cell>
          <cell r="LN172">
            <v>0</v>
          </cell>
          <cell r="LO172">
            <v>0</v>
          </cell>
          <cell r="LP172">
            <v>0</v>
          </cell>
          <cell r="LQ172">
            <v>0</v>
          </cell>
          <cell r="LR172">
            <v>0</v>
          </cell>
          <cell r="LS172" t="e">
            <v>#N/A</v>
          </cell>
          <cell r="LT172">
            <v>0</v>
          </cell>
          <cell r="LU172">
            <v>0</v>
          </cell>
          <cell r="LV172" t="b">
            <v>1</v>
          </cell>
          <cell r="LW172">
            <v>0</v>
          </cell>
          <cell r="LX172">
            <v>0</v>
          </cell>
          <cell r="LY172" t="e">
            <v>#N/A</v>
          </cell>
        </row>
        <row r="173">
          <cell r="N173">
            <v>0</v>
          </cell>
          <cell r="LM173">
            <v>0</v>
          </cell>
          <cell r="LN173">
            <v>0</v>
          </cell>
          <cell r="LO173">
            <v>0</v>
          </cell>
          <cell r="LP173">
            <v>0</v>
          </cell>
          <cell r="LQ173">
            <v>0</v>
          </cell>
          <cell r="LR173">
            <v>0</v>
          </cell>
          <cell r="LS173" t="e">
            <v>#N/A</v>
          </cell>
          <cell r="LT173">
            <v>0</v>
          </cell>
          <cell r="LU173">
            <v>0</v>
          </cell>
          <cell r="LV173" t="b">
            <v>1</v>
          </cell>
          <cell r="LW173">
            <v>0</v>
          </cell>
          <cell r="LX173">
            <v>0</v>
          </cell>
          <cell r="LY173" t="e">
            <v>#N/A</v>
          </cell>
        </row>
        <row r="174">
          <cell r="N174">
            <v>0</v>
          </cell>
          <cell r="LM174">
            <v>0</v>
          </cell>
          <cell r="LN174">
            <v>0</v>
          </cell>
          <cell r="LO174">
            <v>0</v>
          </cell>
          <cell r="LP174">
            <v>0</v>
          </cell>
          <cell r="LQ174">
            <v>0</v>
          </cell>
          <cell r="LR174">
            <v>0</v>
          </cell>
          <cell r="LS174" t="e">
            <v>#N/A</v>
          </cell>
          <cell r="LT174">
            <v>0</v>
          </cell>
          <cell r="LU174">
            <v>0</v>
          </cell>
          <cell r="LV174" t="b">
            <v>1</v>
          </cell>
          <cell r="LW174">
            <v>0</v>
          </cell>
          <cell r="LX174">
            <v>0</v>
          </cell>
          <cell r="LY174" t="e">
            <v>#N/A</v>
          </cell>
        </row>
        <row r="175">
          <cell r="N175">
            <v>0</v>
          </cell>
          <cell r="LM175">
            <v>0</v>
          </cell>
          <cell r="LN175">
            <v>0</v>
          </cell>
          <cell r="LO175">
            <v>0</v>
          </cell>
          <cell r="LP175">
            <v>0</v>
          </cell>
          <cell r="LQ175">
            <v>0</v>
          </cell>
          <cell r="LR175">
            <v>0</v>
          </cell>
          <cell r="LS175" t="e">
            <v>#N/A</v>
          </cell>
          <cell r="LT175">
            <v>0</v>
          </cell>
          <cell r="LU175">
            <v>0</v>
          </cell>
          <cell r="LV175" t="b">
            <v>1</v>
          </cell>
          <cell r="LW175">
            <v>0</v>
          </cell>
          <cell r="LX175">
            <v>0</v>
          </cell>
          <cell r="LY175" t="e">
            <v>#N/A</v>
          </cell>
        </row>
        <row r="176">
          <cell r="N176">
            <v>0</v>
          </cell>
          <cell r="LM176">
            <v>0</v>
          </cell>
          <cell r="LN176">
            <v>0</v>
          </cell>
          <cell r="LO176">
            <v>0</v>
          </cell>
          <cell r="LP176">
            <v>0</v>
          </cell>
          <cell r="LQ176">
            <v>0</v>
          </cell>
          <cell r="LR176">
            <v>0</v>
          </cell>
          <cell r="LS176" t="e">
            <v>#N/A</v>
          </cell>
          <cell r="LT176">
            <v>0</v>
          </cell>
          <cell r="LU176">
            <v>0</v>
          </cell>
          <cell r="LV176" t="b">
            <v>1</v>
          </cell>
          <cell r="LW176">
            <v>0</v>
          </cell>
          <cell r="LX176">
            <v>0</v>
          </cell>
          <cell r="LY176" t="e">
            <v>#N/A</v>
          </cell>
        </row>
        <row r="177">
          <cell r="N177">
            <v>0</v>
          </cell>
          <cell r="LM177">
            <v>0</v>
          </cell>
          <cell r="LN177">
            <v>0</v>
          </cell>
          <cell r="LO177">
            <v>0</v>
          </cell>
          <cell r="LP177">
            <v>0</v>
          </cell>
          <cell r="LQ177">
            <v>0</v>
          </cell>
          <cell r="LR177">
            <v>0</v>
          </cell>
          <cell r="LS177" t="e">
            <v>#N/A</v>
          </cell>
          <cell r="LT177">
            <v>0</v>
          </cell>
          <cell r="LU177">
            <v>0</v>
          </cell>
          <cell r="LV177" t="b">
            <v>1</v>
          </cell>
          <cell r="LW177">
            <v>0</v>
          </cell>
          <cell r="LX177">
            <v>0</v>
          </cell>
          <cell r="LY177" t="e">
            <v>#N/A</v>
          </cell>
        </row>
        <row r="178">
          <cell r="N178">
            <v>0</v>
          </cell>
          <cell r="LM178">
            <v>0</v>
          </cell>
          <cell r="LN178">
            <v>0</v>
          </cell>
          <cell r="LO178">
            <v>0</v>
          </cell>
          <cell r="LP178">
            <v>0</v>
          </cell>
          <cell r="LQ178">
            <v>0</v>
          </cell>
          <cell r="LR178">
            <v>0</v>
          </cell>
          <cell r="LS178" t="e">
            <v>#N/A</v>
          </cell>
          <cell r="LT178">
            <v>0</v>
          </cell>
          <cell r="LU178">
            <v>0</v>
          </cell>
          <cell r="LV178" t="b">
            <v>1</v>
          </cell>
          <cell r="LW178">
            <v>0</v>
          </cell>
          <cell r="LX178">
            <v>0</v>
          </cell>
          <cell r="LY178" t="e">
            <v>#N/A</v>
          </cell>
        </row>
        <row r="179">
          <cell r="N179">
            <v>0</v>
          </cell>
          <cell r="LM179">
            <v>0</v>
          </cell>
          <cell r="LN179">
            <v>0</v>
          </cell>
          <cell r="LO179">
            <v>0</v>
          </cell>
          <cell r="LP179">
            <v>0</v>
          </cell>
          <cell r="LQ179">
            <v>0</v>
          </cell>
          <cell r="LR179">
            <v>0</v>
          </cell>
          <cell r="LS179" t="e">
            <v>#N/A</v>
          </cell>
          <cell r="LT179">
            <v>0</v>
          </cell>
          <cell r="LU179">
            <v>0</v>
          </cell>
          <cell r="LV179" t="b">
            <v>1</v>
          </cell>
          <cell r="LW179">
            <v>0</v>
          </cell>
          <cell r="LX179">
            <v>0</v>
          </cell>
          <cell r="LY179" t="e">
            <v>#N/A</v>
          </cell>
        </row>
        <row r="180">
          <cell r="N180">
            <v>0</v>
          </cell>
          <cell r="LM180">
            <v>0</v>
          </cell>
          <cell r="LN180">
            <v>0</v>
          </cell>
          <cell r="LO180">
            <v>0</v>
          </cell>
          <cell r="LP180">
            <v>0</v>
          </cell>
          <cell r="LQ180">
            <v>0</v>
          </cell>
          <cell r="LR180">
            <v>0</v>
          </cell>
          <cell r="LS180" t="e">
            <v>#N/A</v>
          </cell>
          <cell r="LT180">
            <v>0</v>
          </cell>
          <cell r="LU180">
            <v>0</v>
          </cell>
          <cell r="LV180" t="b">
            <v>1</v>
          </cell>
          <cell r="LW180">
            <v>0</v>
          </cell>
          <cell r="LX180">
            <v>0</v>
          </cell>
          <cell r="LY180" t="e">
            <v>#N/A</v>
          </cell>
        </row>
        <row r="181">
          <cell r="N181">
            <v>0</v>
          </cell>
          <cell r="LM181">
            <v>0</v>
          </cell>
          <cell r="LN181">
            <v>0</v>
          </cell>
          <cell r="LO181">
            <v>0</v>
          </cell>
          <cell r="LP181">
            <v>0</v>
          </cell>
          <cell r="LQ181">
            <v>0</v>
          </cell>
          <cell r="LR181">
            <v>0</v>
          </cell>
          <cell r="LS181" t="e">
            <v>#N/A</v>
          </cell>
          <cell r="LT181">
            <v>0</v>
          </cell>
          <cell r="LU181">
            <v>0</v>
          </cell>
          <cell r="LV181" t="b">
            <v>1</v>
          </cell>
          <cell r="LW181">
            <v>0</v>
          </cell>
          <cell r="LX181">
            <v>0</v>
          </cell>
          <cell r="LY181" t="e">
            <v>#N/A</v>
          </cell>
        </row>
        <row r="182">
          <cell r="N182">
            <v>0</v>
          </cell>
          <cell r="LM182">
            <v>0</v>
          </cell>
          <cell r="LN182">
            <v>0</v>
          </cell>
          <cell r="LO182">
            <v>0</v>
          </cell>
          <cell r="LP182">
            <v>0</v>
          </cell>
          <cell r="LQ182">
            <v>0</v>
          </cell>
          <cell r="LR182">
            <v>0</v>
          </cell>
          <cell r="LS182" t="e">
            <v>#N/A</v>
          </cell>
          <cell r="LT182">
            <v>0</v>
          </cell>
          <cell r="LU182">
            <v>0</v>
          </cell>
          <cell r="LV182" t="b">
            <v>1</v>
          </cell>
          <cell r="LW182">
            <v>0</v>
          </cell>
          <cell r="LX182">
            <v>0</v>
          </cell>
          <cell r="LY182" t="e">
            <v>#N/A</v>
          </cell>
        </row>
        <row r="183">
          <cell r="N183">
            <v>0</v>
          </cell>
          <cell r="LM183">
            <v>0</v>
          </cell>
          <cell r="LN183">
            <v>0</v>
          </cell>
          <cell r="LO183">
            <v>0</v>
          </cell>
          <cell r="LP183">
            <v>0</v>
          </cell>
          <cell r="LQ183">
            <v>0</v>
          </cell>
          <cell r="LR183">
            <v>0</v>
          </cell>
          <cell r="LS183" t="e">
            <v>#N/A</v>
          </cell>
          <cell r="LT183">
            <v>0</v>
          </cell>
          <cell r="LU183">
            <v>0</v>
          </cell>
          <cell r="LV183" t="b">
            <v>1</v>
          </cell>
          <cell r="LW183">
            <v>0</v>
          </cell>
          <cell r="LX183">
            <v>0</v>
          </cell>
          <cell r="LY183" t="e">
            <v>#N/A</v>
          </cell>
        </row>
        <row r="184">
          <cell r="N184">
            <v>0</v>
          </cell>
          <cell r="LM184">
            <v>0</v>
          </cell>
          <cell r="LN184">
            <v>0</v>
          </cell>
          <cell r="LO184">
            <v>0</v>
          </cell>
          <cell r="LP184">
            <v>0</v>
          </cell>
          <cell r="LQ184">
            <v>0</v>
          </cell>
          <cell r="LR184">
            <v>0</v>
          </cell>
          <cell r="LS184" t="e">
            <v>#N/A</v>
          </cell>
          <cell r="LT184">
            <v>0</v>
          </cell>
          <cell r="LU184">
            <v>0</v>
          </cell>
          <cell r="LV184" t="b">
            <v>1</v>
          </cell>
          <cell r="LW184">
            <v>0</v>
          </cell>
          <cell r="LX184">
            <v>0</v>
          </cell>
          <cell r="LY184" t="e">
            <v>#N/A</v>
          </cell>
        </row>
        <row r="185">
          <cell r="N185">
            <v>0</v>
          </cell>
          <cell r="LM185">
            <v>0</v>
          </cell>
          <cell r="LN185">
            <v>0</v>
          </cell>
          <cell r="LO185">
            <v>0</v>
          </cell>
          <cell r="LP185">
            <v>0</v>
          </cell>
          <cell r="LQ185">
            <v>0</v>
          </cell>
          <cell r="LR185">
            <v>0</v>
          </cell>
          <cell r="LS185" t="e">
            <v>#N/A</v>
          </cell>
          <cell r="LT185">
            <v>0</v>
          </cell>
          <cell r="LU185">
            <v>0</v>
          </cell>
          <cell r="LV185" t="b">
            <v>1</v>
          </cell>
          <cell r="LW185">
            <v>0</v>
          </cell>
          <cell r="LX185">
            <v>0</v>
          </cell>
          <cell r="LY185" t="e">
            <v>#N/A</v>
          </cell>
        </row>
        <row r="186">
          <cell r="N186">
            <v>0</v>
          </cell>
          <cell r="LM186">
            <v>0</v>
          </cell>
          <cell r="LN186">
            <v>0</v>
          </cell>
          <cell r="LO186">
            <v>0</v>
          </cell>
          <cell r="LP186">
            <v>0</v>
          </cell>
          <cell r="LQ186">
            <v>0</v>
          </cell>
          <cell r="LR186">
            <v>0</v>
          </cell>
          <cell r="LS186" t="e">
            <v>#N/A</v>
          </cell>
          <cell r="LT186">
            <v>0</v>
          </cell>
          <cell r="LU186">
            <v>0</v>
          </cell>
          <cell r="LV186" t="b">
            <v>1</v>
          </cell>
          <cell r="LW186">
            <v>0</v>
          </cell>
          <cell r="LX186">
            <v>0</v>
          </cell>
          <cell r="LY186" t="e">
            <v>#N/A</v>
          </cell>
        </row>
        <row r="187">
          <cell r="N187">
            <v>0</v>
          </cell>
          <cell r="LM187">
            <v>0</v>
          </cell>
          <cell r="LN187">
            <v>0</v>
          </cell>
          <cell r="LO187">
            <v>0</v>
          </cell>
          <cell r="LP187">
            <v>0</v>
          </cell>
          <cell r="LQ187">
            <v>0</v>
          </cell>
          <cell r="LR187">
            <v>0</v>
          </cell>
          <cell r="LS187" t="e">
            <v>#N/A</v>
          </cell>
          <cell r="LT187">
            <v>0</v>
          </cell>
          <cell r="LU187">
            <v>0</v>
          </cell>
          <cell r="LV187" t="b">
            <v>1</v>
          </cell>
          <cell r="LW187">
            <v>0</v>
          </cell>
          <cell r="LX187">
            <v>0</v>
          </cell>
          <cell r="LY187" t="e">
            <v>#N/A</v>
          </cell>
        </row>
        <row r="188">
          <cell r="N188">
            <v>0</v>
          </cell>
          <cell r="LM188">
            <v>0</v>
          </cell>
          <cell r="LN188">
            <v>0</v>
          </cell>
          <cell r="LO188">
            <v>0</v>
          </cell>
          <cell r="LP188">
            <v>0</v>
          </cell>
          <cell r="LQ188">
            <v>0</v>
          </cell>
          <cell r="LR188">
            <v>0</v>
          </cell>
          <cell r="LS188" t="e">
            <v>#N/A</v>
          </cell>
          <cell r="LT188">
            <v>0</v>
          </cell>
          <cell r="LU188">
            <v>0</v>
          </cell>
          <cell r="LV188" t="b">
            <v>1</v>
          </cell>
          <cell r="LW188">
            <v>0</v>
          </cell>
          <cell r="LX188">
            <v>0</v>
          </cell>
          <cell r="LY188" t="e">
            <v>#N/A</v>
          </cell>
        </row>
        <row r="189">
          <cell r="N189">
            <v>0</v>
          </cell>
          <cell r="LM189">
            <v>0</v>
          </cell>
          <cell r="LN189">
            <v>0</v>
          </cell>
          <cell r="LO189">
            <v>0</v>
          </cell>
          <cell r="LP189">
            <v>0</v>
          </cell>
          <cell r="LQ189">
            <v>0</v>
          </cell>
          <cell r="LR189">
            <v>0</v>
          </cell>
          <cell r="LS189" t="e">
            <v>#N/A</v>
          </cell>
          <cell r="LT189">
            <v>0</v>
          </cell>
          <cell r="LU189">
            <v>0</v>
          </cell>
          <cell r="LV189" t="b">
            <v>1</v>
          </cell>
          <cell r="LW189">
            <v>0</v>
          </cell>
          <cell r="LX189">
            <v>0</v>
          </cell>
          <cell r="LY189" t="e">
            <v>#N/A</v>
          </cell>
        </row>
        <row r="190">
          <cell r="N190">
            <v>0</v>
          </cell>
          <cell r="LM190">
            <v>0</v>
          </cell>
          <cell r="LN190">
            <v>0</v>
          </cell>
          <cell r="LO190">
            <v>0</v>
          </cell>
          <cell r="LP190">
            <v>0</v>
          </cell>
          <cell r="LQ190">
            <v>0</v>
          </cell>
          <cell r="LR190">
            <v>0</v>
          </cell>
          <cell r="LS190" t="e">
            <v>#N/A</v>
          </cell>
          <cell r="LT190">
            <v>0</v>
          </cell>
          <cell r="LU190">
            <v>0</v>
          </cell>
          <cell r="LV190" t="b">
            <v>1</v>
          </cell>
          <cell r="LW190">
            <v>0</v>
          </cell>
          <cell r="LX190">
            <v>0</v>
          </cell>
          <cell r="LY190" t="e">
            <v>#N/A</v>
          </cell>
        </row>
        <row r="191">
          <cell r="N191">
            <v>0</v>
          </cell>
          <cell r="LM191">
            <v>0</v>
          </cell>
          <cell r="LN191">
            <v>0</v>
          </cell>
          <cell r="LO191">
            <v>0</v>
          </cell>
          <cell r="LP191">
            <v>0</v>
          </cell>
          <cell r="LQ191">
            <v>0</v>
          </cell>
          <cell r="LR191">
            <v>0</v>
          </cell>
          <cell r="LS191" t="e">
            <v>#N/A</v>
          </cell>
          <cell r="LT191">
            <v>0</v>
          </cell>
          <cell r="LU191">
            <v>0</v>
          </cell>
          <cell r="LV191" t="b">
            <v>1</v>
          </cell>
          <cell r="LW191">
            <v>0</v>
          </cell>
          <cell r="LX191">
            <v>0</v>
          </cell>
          <cell r="LY191" t="e">
            <v>#N/A</v>
          </cell>
        </row>
        <row r="192">
          <cell r="N192">
            <v>0</v>
          </cell>
          <cell r="LM192">
            <v>0</v>
          </cell>
          <cell r="LN192">
            <v>0</v>
          </cell>
          <cell r="LO192">
            <v>0</v>
          </cell>
          <cell r="LP192">
            <v>0</v>
          </cell>
          <cell r="LQ192">
            <v>0</v>
          </cell>
          <cell r="LR192">
            <v>0</v>
          </cell>
          <cell r="LS192" t="e">
            <v>#N/A</v>
          </cell>
          <cell r="LT192">
            <v>0</v>
          </cell>
          <cell r="LU192">
            <v>0</v>
          </cell>
          <cell r="LV192" t="b">
            <v>1</v>
          </cell>
          <cell r="LW192">
            <v>0</v>
          </cell>
          <cell r="LX192">
            <v>0</v>
          </cell>
          <cell r="LY192" t="e">
            <v>#N/A</v>
          </cell>
        </row>
        <row r="193">
          <cell r="N193">
            <v>0</v>
          </cell>
          <cell r="LM193">
            <v>0</v>
          </cell>
          <cell r="LN193">
            <v>0</v>
          </cell>
          <cell r="LO193">
            <v>0</v>
          </cell>
          <cell r="LP193">
            <v>0</v>
          </cell>
          <cell r="LQ193">
            <v>0</v>
          </cell>
          <cell r="LR193">
            <v>0</v>
          </cell>
          <cell r="LS193" t="e">
            <v>#N/A</v>
          </cell>
          <cell r="LT193">
            <v>0</v>
          </cell>
          <cell r="LU193">
            <v>0</v>
          </cell>
          <cell r="LV193" t="b">
            <v>1</v>
          </cell>
          <cell r="LW193">
            <v>0</v>
          </cell>
          <cell r="LX193">
            <v>0</v>
          </cell>
          <cell r="LY193" t="e">
            <v>#N/A</v>
          </cell>
        </row>
        <row r="194">
          <cell r="N194">
            <v>0</v>
          </cell>
          <cell r="LM194">
            <v>0</v>
          </cell>
          <cell r="LN194">
            <v>0</v>
          </cell>
          <cell r="LO194">
            <v>0</v>
          </cell>
          <cell r="LP194">
            <v>0</v>
          </cell>
          <cell r="LQ194">
            <v>0</v>
          </cell>
          <cell r="LR194">
            <v>0</v>
          </cell>
          <cell r="LS194" t="e">
            <v>#N/A</v>
          </cell>
          <cell r="LT194">
            <v>0</v>
          </cell>
          <cell r="LU194">
            <v>0</v>
          </cell>
          <cell r="LV194" t="b">
            <v>1</v>
          </cell>
          <cell r="LW194">
            <v>0</v>
          </cell>
          <cell r="LX194">
            <v>0</v>
          </cell>
          <cell r="LY194" t="e">
            <v>#N/A</v>
          </cell>
        </row>
        <row r="195">
          <cell r="N195">
            <v>0</v>
          </cell>
          <cell r="LM195">
            <v>0</v>
          </cell>
          <cell r="LN195">
            <v>0</v>
          </cell>
          <cell r="LO195">
            <v>0</v>
          </cell>
          <cell r="LP195">
            <v>0</v>
          </cell>
          <cell r="LQ195">
            <v>0</v>
          </cell>
          <cell r="LR195">
            <v>0</v>
          </cell>
          <cell r="LS195" t="e">
            <v>#N/A</v>
          </cell>
          <cell r="LT195">
            <v>0</v>
          </cell>
          <cell r="LU195">
            <v>0</v>
          </cell>
          <cell r="LV195" t="b">
            <v>1</v>
          </cell>
          <cell r="LW195">
            <v>0</v>
          </cell>
          <cell r="LX195">
            <v>0</v>
          </cell>
          <cell r="LY195" t="e">
            <v>#N/A</v>
          </cell>
        </row>
        <row r="196">
          <cell r="N196">
            <v>0</v>
          </cell>
          <cell r="LM196">
            <v>0</v>
          </cell>
          <cell r="LN196">
            <v>0</v>
          </cell>
          <cell r="LO196">
            <v>0</v>
          </cell>
          <cell r="LP196">
            <v>0</v>
          </cell>
          <cell r="LQ196">
            <v>0</v>
          </cell>
          <cell r="LR196">
            <v>0</v>
          </cell>
          <cell r="LS196" t="e">
            <v>#N/A</v>
          </cell>
          <cell r="LT196">
            <v>0</v>
          </cell>
          <cell r="LU196">
            <v>0</v>
          </cell>
          <cell r="LV196" t="b">
            <v>1</v>
          </cell>
          <cell r="LW196">
            <v>0</v>
          </cell>
          <cell r="LX196">
            <v>0</v>
          </cell>
          <cell r="LY196" t="e">
            <v>#N/A</v>
          </cell>
        </row>
        <row r="197">
          <cell r="N197">
            <v>0</v>
          </cell>
          <cell r="LM197">
            <v>0</v>
          </cell>
          <cell r="LN197">
            <v>0</v>
          </cell>
          <cell r="LO197">
            <v>0</v>
          </cell>
          <cell r="LP197">
            <v>0</v>
          </cell>
          <cell r="LQ197">
            <v>0</v>
          </cell>
          <cell r="LR197">
            <v>0</v>
          </cell>
          <cell r="LS197" t="e">
            <v>#N/A</v>
          </cell>
          <cell r="LT197">
            <v>0</v>
          </cell>
          <cell r="LU197">
            <v>0</v>
          </cell>
          <cell r="LV197" t="b">
            <v>1</v>
          </cell>
          <cell r="LW197">
            <v>0</v>
          </cell>
          <cell r="LX197">
            <v>0</v>
          </cell>
          <cell r="LY197" t="e">
            <v>#N/A</v>
          </cell>
        </row>
        <row r="198">
          <cell r="N198">
            <v>0</v>
          </cell>
          <cell r="LM198">
            <v>0</v>
          </cell>
          <cell r="LN198">
            <v>0</v>
          </cell>
          <cell r="LO198">
            <v>0</v>
          </cell>
          <cell r="LP198">
            <v>0</v>
          </cell>
          <cell r="LQ198">
            <v>0</v>
          </cell>
          <cell r="LR198">
            <v>0</v>
          </cell>
          <cell r="LS198" t="e">
            <v>#N/A</v>
          </cell>
          <cell r="LT198">
            <v>0</v>
          </cell>
          <cell r="LU198">
            <v>0</v>
          </cell>
          <cell r="LV198" t="b">
            <v>1</v>
          </cell>
          <cell r="LW198">
            <v>0</v>
          </cell>
          <cell r="LX198">
            <v>0</v>
          </cell>
          <cell r="LY198" t="e">
            <v>#N/A</v>
          </cell>
        </row>
        <row r="199">
          <cell r="N199">
            <v>0</v>
          </cell>
          <cell r="LM199">
            <v>0</v>
          </cell>
          <cell r="LN199">
            <v>0</v>
          </cell>
          <cell r="LO199">
            <v>0</v>
          </cell>
          <cell r="LP199">
            <v>0</v>
          </cell>
          <cell r="LQ199">
            <v>0</v>
          </cell>
          <cell r="LR199">
            <v>0</v>
          </cell>
          <cell r="LS199" t="e">
            <v>#N/A</v>
          </cell>
          <cell r="LT199">
            <v>0</v>
          </cell>
          <cell r="LU199">
            <v>0</v>
          </cell>
          <cell r="LV199" t="b">
            <v>1</v>
          </cell>
          <cell r="LW199">
            <v>0</v>
          </cell>
          <cell r="LX199">
            <v>0</v>
          </cell>
          <cell r="LY199" t="e">
            <v>#N/A</v>
          </cell>
        </row>
        <row r="200">
          <cell r="N200">
            <v>0</v>
          </cell>
          <cell r="LM200">
            <v>0</v>
          </cell>
          <cell r="LN200">
            <v>0</v>
          </cell>
          <cell r="LO200">
            <v>0</v>
          </cell>
          <cell r="LP200">
            <v>0</v>
          </cell>
          <cell r="LQ200">
            <v>0</v>
          </cell>
          <cell r="LR200">
            <v>0</v>
          </cell>
          <cell r="LS200" t="e">
            <v>#N/A</v>
          </cell>
          <cell r="LT200">
            <v>0</v>
          </cell>
          <cell r="LU200">
            <v>0</v>
          </cell>
          <cell r="LV200" t="b">
            <v>1</v>
          </cell>
          <cell r="LW200">
            <v>0</v>
          </cell>
          <cell r="LX200">
            <v>0</v>
          </cell>
          <cell r="LY200" t="e">
            <v>#N/A</v>
          </cell>
        </row>
        <row r="201">
          <cell r="N201">
            <v>0</v>
          </cell>
          <cell r="LM201">
            <v>0</v>
          </cell>
          <cell r="LN201">
            <v>0</v>
          </cell>
          <cell r="LO201">
            <v>0</v>
          </cell>
          <cell r="LP201">
            <v>0</v>
          </cell>
          <cell r="LQ201">
            <v>0</v>
          </cell>
          <cell r="LR201">
            <v>0</v>
          </cell>
          <cell r="LS201" t="e">
            <v>#N/A</v>
          </cell>
          <cell r="LT201">
            <v>0</v>
          </cell>
          <cell r="LU201">
            <v>0</v>
          </cell>
          <cell r="LV201" t="b">
            <v>1</v>
          </cell>
          <cell r="LW201">
            <v>0</v>
          </cell>
          <cell r="LX201">
            <v>0</v>
          </cell>
          <cell r="LY201" t="e">
            <v>#N/A</v>
          </cell>
        </row>
        <row r="202">
          <cell r="N202">
            <v>0</v>
          </cell>
          <cell r="LM202">
            <v>0</v>
          </cell>
          <cell r="LN202">
            <v>0</v>
          </cell>
          <cell r="LO202">
            <v>0</v>
          </cell>
          <cell r="LP202">
            <v>0</v>
          </cell>
          <cell r="LQ202">
            <v>0</v>
          </cell>
          <cell r="LR202">
            <v>0</v>
          </cell>
          <cell r="LS202" t="e">
            <v>#N/A</v>
          </cell>
          <cell r="LT202">
            <v>0</v>
          </cell>
          <cell r="LU202">
            <v>0</v>
          </cell>
          <cell r="LV202" t="b">
            <v>1</v>
          </cell>
          <cell r="LW202">
            <v>0</v>
          </cell>
          <cell r="LX202">
            <v>0</v>
          </cell>
          <cell r="LY202" t="e">
            <v>#N/A</v>
          </cell>
        </row>
        <row r="203">
          <cell r="N203">
            <v>0</v>
          </cell>
          <cell r="LM203">
            <v>0</v>
          </cell>
          <cell r="LN203">
            <v>0</v>
          </cell>
          <cell r="LO203">
            <v>0</v>
          </cell>
          <cell r="LP203">
            <v>0</v>
          </cell>
          <cell r="LQ203">
            <v>0</v>
          </cell>
          <cell r="LR203">
            <v>0</v>
          </cell>
          <cell r="LS203" t="e">
            <v>#N/A</v>
          </cell>
          <cell r="LT203">
            <v>0</v>
          </cell>
          <cell r="LU203">
            <v>0</v>
          </cell>
          <cell r="LV203" t="b">
            <v>1</v>
          </cell>
          <cell r="LW203">
            <v>0</v>
          </cell>
          <cell r="LX203">
            <v>0</v>
          </cell>
          <cell r="LY203" t="e">
            <v>#N/A</v>
          </cell>
        </row>
        <row r="204">
          <cell r="N204">
            <v>0</v>
          </cell>
          <cell r="LM204">
            <v>0</v>
          </cell>
          <cell r="LN204">
            <v>0</v>
          </cell>
          <cell r="LO204">
            <v>0</v>
          </cell>
          <cell r="LP204">
            <v>0</v>
          </cell>
          <cell r="LQ204">
            <v>0</v>
          </cell>
          <cell r="LR204">
            <v>0</v>
          </cell>
          <cell r="LS204" t="e">
            <v>#N/A</v>
          </cell>
          <cell r="LT204">
            <v>0</v>
          </cell>
          <cell r="LU204">
            <v>0</v>
          </cell>
          <cell r="LV204" t="b">
            <v>1</v>
          </cell>
          <cell r="LW204">
            <v>0</v>
          </cell>
          <cell r="LX204">
            <v>0</v>
          </cell>
          <cell r="LY204" t="e">
            <v>#N/A</v>
          </cell>
        </row>
        <row r="205">
          <cell r="N205">
            <v>0</v>
          </cell>
          <cell r="LM205">
            <v>0</v>
          </cell>
          <cell r="LN205">
            <v>0</v>
          </cell>
          <cell r="LO205">
            <v>0</v>
          </cell>
          <cell r="LP205">
            <v>0</v>
          </cell>
          <cell r="LQ205">
            <v>0</v>
          </cell>
          <cell r="LR205">
            <v>0</v>
          </cell>
          <cell r="LS205" t="e">
            <v>#N/A</v>
          </cell>
          <cell r="LT205">
            <v>0</v>
          </cell>
          <cell r="LU205">
            <v>0</v>
          </cell>
          <cell r="LV205" t="b">
            <v>1</v>
          </cell>
          <cell r="LW205">
            <v>0</v>
          </cell>
          <cell r="LX205">
            <v>0</v>
          </cell>
          <cell r="LY205" t="e">
            <v>#N/A</v>
          </cell>
        </row>
        <row r="206">
          <cell r="N206">
            <v>0</v>
          </cell>
          <cell r="LM206">
            <v>0</v>
          </cell>
          <cell r="LN206">
            <v>0</v>
          </cell>
          <cell r="LO206">
            <v>0</v>
          </cell>
          <cell r="LP206">
            <v>0</v>
          </cell>
          <cell r="LQ206">
            <v>0</v>
          </cell>
          <cell r="LR206">
            <v>0</v>
          </cell>
          <cell r="LS206" t="e">
            <v>#N/A</v>
          </cell>
          <cell r="LT206">
            <v>0</v>
          </cell>
          <cell r="LU206">
            <v>0</v>
          </cell>
          <cell r="LV206" t="b">
            <v>1</v>
          </cell>
          <cell r="LW206">
            <v>0</v>
          </cell>
          <cell r="LX206">
            <v>0</v>
          </cell>
          <cell r="LY206" t="e">
            <v>#N/A</v>
          </cell>
        </row>
        <row r="207">
          <cell r="N207">
            <v>0</v>
          </cell>
          <cell r="LM207">
            <v>0</v>
          </cell>
          <cell r="LN207">
            <v>0</v>
          </cell>
          <cell r="LO207">
            <v>0</v>
          </cell>
          <cell r="LP207">
            <v>0</v>
          </cell>
          <cell r="LQ207">
            <v>0</v>
          </cell>
          <cell r="LR207">
            <v>0</v>
          </cell>
          <cell r="LS207" t="e">
            <v>#N/A</v>
          </cell>
          <cell r="LT207">
            <v>0</v>
          </cell>
          <cell r="LU207">
            <v>0</v>
          </cell>
          <cell r="LV207" t="b">
            <v>1</v>
          </cell>
          <cell r="LW207">
            <v>0</v>
          </cell>
          <cell r="LX207">
            <v>0</v>
          </cell>
          <cell r="LY207" t="e">
            <v>#N/A</v>
          </cell>
        </row>
        <row r="208">
          <cell r="N208">
            <v>0</v>
          </cell>
          <cell r="LM208">
            <v>0</v>
          </cell>
          <cell r="LN208">
            <v>0</v>
          </cell>
          <cell r="LO208">
            <v>0</v>
          </cell>
          <cell r="LP208">
            <v>0</v>
          </cell>
          <cell r="LQ208">
            <v>0</v>
          </cell>
          <cell r="LR208">
            <v>0</v>
          </cell>
          <cell r="LS208" t="e">
            <v>#N/A</v>
          </cell>
          <cell r="LT208">
            <v>0</v>
          </cell>
          <cell r="LU208">
            <v>0</v>
          </cell>
          <cell r="LV208" t="b">
            <v>1</v>
          </cell>
          <cell r="LW208">
            <v>0</v>
          </cell>
          <cell r="LX208">
            <v>0</v>
          </cell>
          <cell r="LY208" t="e">
            <v>#N/A</v>
          </cell>
        </row>
        <row r="209">
          <cell r="N209">
            <v>0</v>
          </cell>
          <cell r="LM209">
            <v>0</v>
          </cell>
          <cell r="LN209">
            <v>0</v>
          </cell>
          <cell r="LO209">
            <v>0</v>
          </cell>
          <cell r="LP209">
            <v>0</v>
          </cell>
          <cell r="LQ209">
            <v>0</v>
          </cell>
          <cell r="LR209">
            <v>0</v>
          </cell>
          <cell r="LS209" t="e">
            <v>#N/A</v>
          </cell>
          <cell r="LT209">
            <v>0</v>
          </cell>
          <cell r="LU209">
            <v>0</v>
          </cell>
          <cell r="LV209" t="b">
            <v>1</v>
          </cell>
          <cell r="LW209">
            <v>0</v>
          </cell>
          <cell r="LX209">
            <v>0</v>
          </cell>
          <cell r="LY209" t="e">
            <v>#N/A</v>
          </cell>
        </row>
        <row r="210">
          <cell r="N210">
            <v>0</v>
          </cell>
          <cell r="LM210">
            <v>0</v>
          </cell>
          <cell r="LN210">
            <v>0</v>
          </cell>
          <cell r="LO210">
            <v>0</v>
          </cell>
          <cell r="LP210">
            <v>0</v>
          </cell>
          <cell r="LQ210">
            <v>0</v>
          </cell>
          <cell r="LR210">
            <v>0</v>
          </cell>
          <cell r="LS210" t="e">
            <v>#N/A</v>
          </cell>
          <cell r="LT210">
            <v>0</v>
          </cell>
          <cell r="LU210">
            <v>0</v>
          </cell>
          <cell r="LV210" t="b">
            <v>1</v>
          </cell>
          <cell r="LW210">
            <v>0</v>
          </cell>
          <cell r="LX210">
            <v>0</v>
          </cell>
          <cell r="LY210" t="e">
            <v>#N/A</v>
          </cell>
        </row>
        <row r="211">
          <cell r="N211">
            <v>0</v>
          </cell>
          <cell r="LM211">
            <v>0</v>
          </cell>
          <cell r="LN211">
            <v>0</v>
          </cell>
          <cell r="LO211">
            <v>0</v>
          </cell>
          <cell r="LP211">
            <v>0</v>
          </cell>
          <cell r="LQ211">
            <v>0</v>
          </cell>
          <cell r="LR211">
            <v>0</v>
          </cell>
          <cell r="LS211" t="e">
            <v>#N/A</v>
          </cell>
          <cell r="LT211">
            <v>0</v>
          </cell>
          <cell r="LU211">
            <v>0</v>
          </cell>
          <cell r="LV211" t="b">
            <v>1</v>
          </cell>
          <cell r="LW211">
            <v>0</v>
          </cell>
          <cell r="LX211">
            <v>0</v>
          </cell>
          <cell r="LY211" t="e">
            <v>#N/A</v>
          </cell>
        </row>
        <row r="212">
          <cell r="N212">
            <v>0</v>
          </cell>
          <cell r="LM212">
            <v>0</v>
          </cell>
          <cell r="LN212">
            <v>0</v>
          </cell>
          <cell r="LO212">
            <v>0</v>
          </cell>
          <cell r="LP212">
            <v>0</v>
          </cell>
          <cell r="LQ212">
            <v>0</v>
          </cell>
          <cell r="LR212">
            <v>0</v>
          </cell>
          <cell r="LS212" t="e">
            <v>#N/A</v>
          </cell>
          <cell r="LT212">
            <v>0</v>
          </cell>
          <cell r="LU212">
            <v>0</v>
          </cell>
          <cell r="LV212" t="b">
            <v>1</v>
          </cell>
          <cell r="LW212">
            <v>0</v>
          </cell>
          <cell r="LX212">
            <v>0</v>
          </cell>
          <cell r="LY212" t="e">
            <v>#N/A</v>
          </cell>
        </row>
        <row r="213">
          <cell r="N213">
            <v>0</v>
          </cell>
          <cell r="LM213">
            <v>0</v>
          </cell>
          <cell r="LN213">
            <v>0</v>
          </cell>
          <cell r="LO213">
            <v>0</v>
          </cell>
          <cell r="LP213">
            <v>0</v>
          </cell>
          <cell r="LQ213">
            <v>0</v>
          </cell>
          <cell r="LR213">
            <v>0</v>
          </cell>
          <cell r="LS213" t="e">
            <v>#N/A</v>
          </cell>
          <cell r="LT213">
            <v>0</v>
          </cell>
          <cell r="LU213">
            <v>0</v>
          </cell>
          <cell r="LV213" t="b">
            <v>1</v>
          </cell>
          <cell r="LW213">
            <v>0</v>
          </cell>
          <cell r="LX213">
            <v>0</v>
          </cell>
          <cell r="LY213" t="e">
            <v>#N/A</v>
          </cell>
        </row>
        <row r="214">
          <cell r="N214">
            <v>0</v>
          </cell>
          <cell r="LM214">
            <v>0</v>
          </cell>
          <cell r="LN214">
            <v>0</v>
          </cell>
          <cell r="LO214">
            <v>0</v>
          </cell>
          <cell r="LP214">
            <v>0</v>
          </cell>
          <cell r="LQ214">
            <v>0</v>
          </cell>
          <cell r="LR214">
            <v>0</v>
          </cell>
          <cell r="LS214" t="e">
            <v>#N/A</v>
          </cell>
          <cell r="LT214">
            <v>0</v>
          </cell>
          <cell r="LU214">
            <v>0</v>
          </cell>
          <cell r="LV214" t="b">
            <v>1</v>
          </cell>
          <cell r="LW214">
            <v>0</v>
          </cell>
          <cell r="LX214">
            <v>0</v>
          </cell>
          <cell r="LY214" t="e">
            <v>#N/A</v>
          </cell>
        </row>
        <row r="215">
          <cell r="N215">
            <v>0</v>
          </cell>
          <cell r="LM215">
            <v>0</v>
          </cell>
          <cell r="LN215">
            <v>0</v>
          </cell>
          <cell r="LO215">
            <v>0</v>
          </cell>
          <cell r="LP215">
            <v>0</v>
          </cell>
          <cell r="LQ215">
            <v>0</v>
          </cell>
          <cell r="LR215">
            <v>0</v>
          </cell>
          <cell r="LS215" t="e">
            <v>#N/A</v>
          </cell>
          <cell r="LT215">
            <v>0</v>
          </cell>
          <cell r="LU215">
            <v>0</v>
          </cell>
          <cell r="LV215" t="b">
            <v>1</v>
          </cell>
          <cell r="LW215">
            <v>0</v>
          </cell>
          <cell r="LX215">
            <v>0</v>
          </cell>
          <cell r="LY215" t="e">
            <v>#N/A</v>
          </cell>
        </row>
        <row r="216">
          <cell r="N216">
            <v>0</v>
          </cell>
          <cell r="LM216">
            <v>0</v>
          </cell>
          <cell r="LN216">
            <v>0</v>
          </cell>
          <cell r="LO216">
            <v>0</v>
          </cell>
          <cell r="LP216">
            <v>0</v>
          </cell>
          <cell r="LQ216">
            <v>0</v>
          </cell>
          <cell r="LR216">
            <v>0</v>
          </cell>
          <cell r="LS216" t="e">
            <v>#N/A</v>
          </cell>
          <cell r="LT216">
            <v>0</v>
          </cell>
          <cell r="LU216">
            <v>0</v>
          </cell>
          <cell r="LV216" t="b">
            <v>1</v>
          </cell>
          <cell r="LW216">
            <v>0</v>
          </cell>
          <cell r="LX216">
            <v>0</v>
          </cell>
          <cell r="LY216" t="e">
            <v>#N/A</v>
          </cell>
        </row>
        <row r="217">
          <cell r="N217">
            <v>0</v>
          </cell>
          <cell r="LM217">
            <v>0</v>
          </cell>
          <cell r="LN217">
            <v>0</v>
          </cell>
          <cell r="LO217">
            <v>0</v>
          </cell>
          <cell r="LP217">
            <v>0</v>
          </cell>
          <cell r="LQ217">
            <v>0</v>
          </cell>
          <cell r="LR217">
            <v>0</v>
          </cell>
          <cell r="LS217" t="e">
            <v>#N/A</v>
          </cell>
          <cell r="LT217">
            <v>0</v>
          </cell>
          <cell r="LU217">
            <v>0</v>
          </cell>
          <cell r="LV217" t="b">
            <v>1</v>
          </cell>
          <cell r="LW217">
            <v>0</v>
          </cell>
          <cell r="LX217">
            <v>0</v>
          </cell>
          <cell r="LY217" t="e">
            <v>#N/A</v>
          </cell>
        </row>
        <row r="218">
          <cell r="N218">
            <v>0</v>
          </cell>
          <cell r="LM218">
            <v>0</v>
          </cell>
          <cell r="LN218">
            <v>0</v>
          </cell>
          <cell r="LO218">
            <v>0</v>
          </cell>
          <cell r="LP218">
            <v>0</v>
          </cell>
          <cell r="LQ218">
            <v>0</v>
          </cell>
          <cell r="LR218">
            <v>0</v>
          </cell>
          <cell r="LS218" t="e">
            <v>#N/A</v>
          </cell>
          <cell r="LT218">
            <v>0</v>
          </cell>
          <cell r="LU218">
            <v>0</v>
          </cell>
          <cell r="LV218" t="b">
            <v>1</v>
          </cell>
          <cell r="LW218">
            <v>0</v>
          </cell>
          <cell r="LX218">
            <v>0</v>
          </cell>
          <cell r="LY218" t="e">
            <v>#N/A</v>
          </cell>
        </row>
        <row r="219">
          <cell r="N219">
            <v>0</v>
          </cell>
          <cell r="LM219">
            <v>0</v>
          </cell>
          <cell r="LN219">
            <v>0</v>
          </cell>
          <cell r="LO219">
            <v>0</v>
          </cell>
          <cell r="LP219">
            <v>0</v>
          </cell>
          <cell r="LQ219">
            <v>0</v>
          </cell>
          <cell r="LR219">
            <v>0</v>
          </cell>
          <cell r="LS219" t="e">
            <v>#N/A</v>
          </cell>
          <cell r="LT219">
            <v>0</v>
          </cell>
          <cell r="LU219">
            <v>0</v>
          </cell>
          <cell r="LV219" t="b">
            <v>1</v>
          </cell>
          <cell r="LW219">
            <v>0</v>
          </cell>
          <cell r="LX219">
            <v>0</v>
          </cell>
          <cell r="LY219" t="e">
            <v>#N/A</v>
          </cell>
        </row>
        <row r="220">
          <cell r="N220">
            <v>0</v>
          </cell>
          <cell r="LM220">
            <v>0</v>
          </cell>
          <cell r="LN220">
            <v>0</v>
          </cell>
          <cell r="LO220">
            <v>0</v>
          </cell>
          <cell r="LP220">
            <v>0</v>
          </cell>
          <cell r="LQ220">
            <v>0</v>
          </cell>
          <cell r="LR220">
            <v>0</v>
          </cell>
          <cell r="LS220" t="e">
            <v>#N/A</v>
          </cell>
          <cell r="LT220">
            <v>0</v>
          </cell>
          <cell r="LU220">
            <v>0</v>
          </cell>
          <cell r="LV220" t="b">
            <v>1</v>
          </cell>
          <cell r="LW220">
            <v>0</v>
          </cell>
          <cell r="LX220">
            <v>0</v>
          </cell>
          <cell r="LY220" t="e">
            <v>#N/A</v>
          </cell>
        </row>
        <row r="221">
          <cell r="N221">
            <v>0</v>
          </cell>
          <cell r="LM221">
            <v>0</v>
          </cell>
          <cell r="LN221">
            <v>0</v>
          </cell>
          <cell r="LP221">
            <v>0</v>
          </cell>
          <cell r="LQ221">
            <v>0</v>
          </cell>
          <cell r="LR221">
            <v>0</v>
          </cell>
          <cell r="LS221" t="e">
            <v>#N/A</v>
          </cell>
          <cell r="LT221">
            <v>0</v>
          </cell>
          <cell r="LU221">
            <v>0</v>
          </cell>
          <cell r="LV221" t="b">
            <v>1</v>
          </cell>
          <cell r="LW221">
            <v>0</v>
          </cell>
          <cell r="LX221">
            <v>0</v>
          </cell>
          <cell r="LY221" t="e">
            <v>#N/A</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ow r="9">
          <cell r="A9" t="str">
            <v>VAHA Prelim Funding - Affordable Housing</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Budget Adjustment Requests"/>
      <sheetName val="Service Category Listing"/>
      <sheetName val="Sheet2"/>
      <sheetName val="Instructions"/>
      <sheetName val="Sheet1"/>
    </sheetNames>
    <sheetDataSet>
      <sheetData sheetId="0"/>
      <sheetData sheetId="1">
        <row r="3">
          <cell r="B3" t="str">
            <v>(Select)</v>
          </cell>
        </row>
        <row r="4">
          <cell r="B4" t="str">
            <v>Community Facilities</v>
          </cell>
        </row>
        <row r="5">
          <cell r="B5" t="str">
            <v>1a.  Childcare</v>
          </cell>
        </row>
        <row r="6">
          <cell r="B6" t="str">
            <v>1b.  Social</v>
          </cell>
        </row>
        <row r="7">
          <cell r="B7" t="str">
            <v>1c.  Culture</v>
          </cell>
        </row>
        <row r="8">
          <cell r="B8" t="str">
            <v>1d.  Entertainment &amp; Exhibition</v>
          </cell>
        </row>
        <row r="9">
          <cell r="B9" t="str">
            <v>1e.  Library</v>
          </cell>
        </row>
        <row r="10">
          <cell r="B10" t="str">
            <v>1f.  Recreation</v>
          </cell>
        </row>
        <row r="11">
          <cell r="B11" t="str">
            <v>Parks and Open Spaces</v>
          </cell>
        </row>
        <row r="12">
          <cell r="B12" t="str">
            <v>2a.  Parks and Open Spaces</v>
          </cell>
        </row>
        <row r="13">
          <cell r="B13" t="str">
            <v>2b.  Seawall</v>
          </cell>
        </row>
        <row r="14">
          <cell r="B14" t="str">
            <v>2c.  Street Trees</v>
          </cell>
        </row>
        <row r="15">
          <cell r="B15" t="str">
            <v>2d.  Public Art</v>
          </cell>
        </row>
        <row r="16">
          <cell r="B16" t="str">
            <v>Housing</v>
          </cell>
        </row>
        <row r="17">
          <cell r="B17" t="str">
            <v>3a.  Non-market rental housing</v>
          </cell>
        </row>
        <row r="18">
          <cell r="B18" t="str">
            <v>3b.  Market rental housing</v>
          </cell>
        </row>
        <row r="19">
          <cell r="B19" t="str">
            <v>Public Safety</v>
          </cell>
        </row>
        <row r="20">
          <cell r="B20" t="str">
            <v>4a.  Police</v>
          </cell>
        </row>
        <row r="21">
          <cell r="B21" t="str">
            <v>4b.  Fire</v>
          </cell>
        </row>
        <row r="22">
          <cell r="B22" t="str">
            <v>4c.  Animal Control</v>
          </cell>
        </row>
        <row r="23">
          <cell r="B23" t="str">
            <v>Transportation</v>
          </cell>
        </row>
        <row r="24">
          <cell r="B24" t="str">
            <v>5a.  Walking &amp; Cycling</v>
          </cell>
        </row>
        <row r="25">
          <cell r="B25" t="str">
            <v>5b.  Transit</v>
          </cell>
        </row>
        <row r="26">
          <cell r="B26" t="str">
            <v>5c.  Major Roads</v>
          </cell>
        </row>
        <row r="27">
          <cell r="B27" t="str">
            <v>5d.  Local Roads</v>
          </cell>
        </row>
        <row r="28">
          <cell r="B28" t="str">
            <v>5e.  Parking</v>
          </cell>
        </row>
        <row r="29">
          <cell r="B29" t="str">
            <v>Utilities and Public Works</v>
          </cell>
        </row>
        <row r="30">
          <cell r="B30" t="str">
            <v>6a.  Waterworks</v>
          </cell>
        </row>
        <row r="31">
          <cell r="B31" t="str">
            <v>6b.  Sewers</v>
          </cell>
        </row>
        <row r="32">
          <cell r="B32" t="str">
            <v>6c.  Solid Waste</v>
          </cell>
        </row>
        <row r="33">
          <cell r="B33" t="str">
            <v>6d.  Neighbourhood Energy</v>
          </cell>
        </row>
        <row r="34">
          <cell r="B34" t="str">
            <v>Civic Infrastructure</v>
          </cell>
        </row>
        <row r="35">
          <cell r="B35" t="str">
            <v>7a.  Administrative Facilities</v>
          </cell>
        </row>
        <row r="36">
          <cell r="B36" t="str">
            <v>7b.  Service Yards</v>
          </cell>
        </row>
        <row r="37">
          <cell r="B37" t="str">
            <v>7c.  Vehicles &amp; Equipment</v>
          </cell>
        </row>
        <row r="38">
          <cell r="B38" t="str">
            <v>7d.  Information Technology</v>
          </cell>
        </row>
        <row r="39">
          <cell r="B39" t="str">
            <v>City Wide</v>
          </cell>
        </row>
        <row r="40">
          <cell r="B40" t="str">
            <v>8a. Emerging Priorities</v>
          </cell>
        </row>
        <row r="41">
          <cell r="B41" t="str">
            <v>8b. Inflation Contingency</v>
          </cell>
        </row>
        <row r="42">
          <cell r="B42" t="str">
            <v>8c. Overhead/Debenture Costs</v>
          </cell>
        </row>
      </sheetData>
      <sheetData sheetId="2">
        <row r="2">
          <cell r="A2" t="str">
            <v>(select)</v>
          </cell>
        </row>
      </sheetData>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PIVOT"/>
      <sheetName val="MIRROR"/>
      <sheetName val="Service Catalogue"/>
      <sheetName val="Service Catalogue v4"/>
      <sheetName val="Service Catalogue v4.1"/>
      <sheetName val="MASTER METRICS"/>
      <sheetName val="City Managers Office"/>
      <sheetName val="Clerks"/>
      <sheetName val="Finance"/>
      <sheetName val="Information Technology"/>
      <sheetName val="Human Resources"/>
      <sheetName val="Legal"/>
      <sheetName val="REFM"/>
      <sheetName val="Community Services"/>
      <sheetName val="Engineering"/>
      <sheetName val="Fire and Rescue"/>
      <sheetName val="Park Board"/>
      <sheetName val="Planning and Development"/>
      <sheetName val="Vancouver Police Department"/>
      <sheetName val="Vancouver Public Library"/>
      <sheetName val="99"/>
      <sheetName val="Sustainability Tab"/>
    </sheetNames>
    <sheetDataSet>
      <sheetData sheetId="0"/>
      <sheetData sheetId="1"/>
      <sheetData sheetId="2"/>
      <sheetData sheetId="3"/>
      <sheetData sheetId="4"/>
      <sheetData sheetId="5"/>
      <sheetData sheetId="6"/>
      <sheetData sheetId="7">
        <row r="1">
          <cell r="AH1" t="str">
            <v>Corporate Communications</v>
          </cell>
          <cell r="AI1" t="str">
            <v>Economic Development</v>
          </cell>
          <cell r="AJ1" t="str">
            <v>Internal Audit</v>
          </cell>
          <cell r="AK1" t="str">
            <v>Sustainability</v>
          </cell>
          <cell r="AL1" t="str">
            <v>Emergency Preparedness and Response</v>
          </cell>
          <cell r="AM1" t="str">
            <v>External Relations and Protocol</v>
          </cell>
          <cell r="AN1" t="str">
            <v>Vancouver Services Review</v>
          </cell>
        </row>
      </sheetData>
      <sheetData sheetId="8">
        <row r="1">
          <cell r="AH1" t="str">
            <v>Archives</v>
          </cell>
          <cell r="AI1" t="str">
            <v>Council Support</v>
          </cell>
          <cell r="AJ1" t="str">
            <v>Elections Management</v>
          </cell>
          <cell r="AK1" t="str">
            <v>Legislative Operations</v>
          </cell>
          <cell r="AL1" t="str">
            <v>Records Management</v>
          </cell>
        </row>
      </sheetData>
      <sheetData sheetId="9">
        <row r="1">
          <cell r="AH1" t="str">
            <v>Accounting Services</v>
          </cell>
        </row>
      </sheetData>
      <sheetData sheetId="10">
        <row r="1">
          <cell r="AH1" t="str">
            <v>Corporate Data Management</v>
          </cell>
        </row>
      </sheetData>
      <sheetData sheetId="11">
        <row r="1">
          <cell r="AH1" t="str">
            <v>311 Call Centre (Customer Service)</v>
          </cell>
          <cell r="AI1" t="str">
            <v>Employee Compensation and Benefits</v>
          </cell>
          <cell r="AJ1" t="str">
            <v>Employee Relations</v>
          </cell>
          <cell r="AK1" t="str">
            <v>Organizational Development</v>
          </cell>
          <cell r="AL1" t="str">
            <v>Organizational Health and Safety</v>
          </cell>
          <cell r="AM1" t="str">
            <v>Attraction, Retention, Recruitment</v>
          </cell>
          <cell r="AN1" t="str">
            <v>Digital Strategy and Web Operations</v>
          </cell>
        </row>
      </sheetData>
      <sheetData sheetId="12">
        <row r="1">
          <cell r="AH1" t="str">
            <v>Legal Advisory</v>
          </cell>
        </row>
      </sheetData>
      <sheetData sheetId="13">
        <row r="1">
          <cell r="AH1" t="str">
            <v>Asset Management (Buildings and Property)</v>
          </cell>
        </row>
      </sheetData>
      <sheetData sheetId="14">
        <row r="1">
          <cell r="AH1" t="str">
            <v>Animal Licensing and Control</v>
          </cell>
        </row>
      </sheetData>
      <sheetData sheetId="15">
        <row r="1">
          <cell r="AH1" t="str">
            <v>Streets Infrastructure and Maintenance</v>
          </cell>
        </row>
      </sheetData>
      <sheetData sheetId="16">
        <row r="1">
          <cell r="AH1" t="str">
            <v>Fire Suppression and Special Teams</v>
          </cell>
        </row>
      </sheetData>
      <sheetData sheetId="17"/>
      <sheetData sheetId="18">
        <row r="1">
          <cell r="AH1" t="str">
            <v>Land Use Planning</v>
          </cell>
        </row>
      </sheetData>
      <sheetData sheetId="19">
        <row r="1">
          <cell r="AH1" t="str">
            <v>Police Services</v>
          </cell>
        </row>
      </sheetData>
      <sheetData sheetId="20">
        <row r="1">
          <cell r="AH1" t="str">
            <v>Collections and Resources</v>
          </cell>
        </row>
      </sheetData>
      <sheetData sheetId="21"/>
      <sheetData sheetId="22">
        <row r="3">
          <cell r="A3" t="str">
            <v>Engineering</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PIVOT"/>
      <sheetName val="MIRROR"/>
      <sheetName val="Service Catalogue"/>
      <sheetName val="Service Catalogue v4"/>
      <sheetName val="Service Catalogue v4.1"/>
      <sheetName val="MASTER METRICS"/>
      <sheetName val="City Managers Office"/>
      <sheetName val="Clerks"/>
      <sheetName val="Finance"/>
      <sheetName val="Information Technology"/>
      <sheetName val="Human Resources"/>
      <sheetName val="Legal"/>
      <sheetName val="REFM"/>
      <sheetName val="Community Services"/>
      <sheetName val="Engineering"/>
      <sheetName val="Fire and Rescue"/>
      <sheetName val="Park Board"/>
      <sheetName val="Planning and Development"/>
      <sheetName val="Vancouver Police Department"/>
      <sheetName val="Vancouver Public Library"/>
      <sheetName val="99"/>
      <sheetName val="Sustainability Tab"/>
    </sheetNames>
    <sheetDataSet>
      <sheetData sheetId="0"/>
      <sheetData sheetId="1"/>
      <sheetData sheetId="2"/>
      <sheetData sheetId="3"/>
      <sheetData sheetId="4"/>
      <sheetData sheetId="5"/>
      <sheetData sheetId="6"/>
      <sheetData sheetId="7">
        <row r="1">
          <cell r="AG1" t="str">
            <v>Corporate Communications</v>
          </cell>
          <cell r="AH1" t="str">
            <v>Economic Development</v>
          </cell>
          <cell r="AI1" t="str">
            <v>Internal Audit</v>
          </cell>
          <cell r="AJ1" t="str">
            <v>Sustainability</v>
          </cell>
          <cell r="AK1" t="str">
            <v>Emergency Preparedness and Response</v>
          </cell>
          <cell r="AL1" t="str">
            <v>External Relations and Protocol</v>
          </cell>
          <cell r="AM1" t="str">
            <v>Vancouver Services Review</v>
          </cell>
        </row>
      </sheetData>
      <sheetData sheetId="8">
        <row r="1">
          <cell r="AG1" t="str">
            <v>Archives</v>
          </cell>
          <cell r="AH1" t="str">
            <v>Council Support</v>
          </cell>
          <cell r="AI1" t="str">
            <v>Elections Management</v>
          </cell>
          <cell r="AJ1" t="str">
            <v>Legislative Operations</v>
          </cell>
          <cell r="AK1" t="str">
            <v>Records Management</v>
          </cell>
        </row>
      </sheetData>
      <sheetData sheetId="9">
        <row r="1">
          <cell r="AG1" t="str">
            <v>Accounting Services</v>
          </cell>
          <cell r="AH1" t="str">
            <v>Corporate Business Advisory</v>
          </cell>
          <cell r="AI1" t="str">
            <v>Corporate Risk Management</v>
          </cell>
          <cell r="AJ1" t="str">
            <v>Financial Planning and Analysis</v>
          </cell>
          <cell r="AK1" t="str">
            <v>Treasury</v>
          </cell>
          <cell r="AL1" t="str">
            <v>Procurement (Supply Chain)</v>
          </cell>
        </row>
      </sheetData>
      <sheetData sheetId="10">
        <row r="1">
          <cell r="AG1" t="str">
            <v>Corporate Data Management</v>
          </cell>
          <cell r="AH1" t="str">
            <v>IT Business Applications</v>
          </cell>
          <cell r="AI1" t="str">
            <v>IT Infrastructure Maintenance</v>
          </cell>
          <cell r="AJ1" t="str">
            <v>IT Service Delivery - Applications and Infrastructure</v>
          </cell>
        </row>
      </sheetData>
      <sheetData sheetId="11">
        <row r="1">
          <cell r="AG1" t="str">
            <v>311 Call Centre (Customer Service)</v>
          </cell>
          <cell r="AH1" t="str">
            <v>Employee Compensation and Benefits</v>
          </cell>
          <cell r="AI1" t="str">
            <v>Employee Relations</v>
          </cell>
          <cell r="AJ1" t="str">
            <v>Organizational Development</v>
          </cell>
          <cell r="AK1" t="str">
            <v>Organizational Health and Safety</v>
          </cell>
          <cell r="AL1" t="str">
            <v>Attraction, Retention, Recruitment</v>
          </cell>
          <cell r="AM1" t="str">
            <v>Digital Strategy and Web Operations</v>
          </cell>
        </row>
      </sheetData>
      <sheetData sheetId="12"/>
      <sheetData sheetId="13">
        <row r="1">
          <cell r="AG1" t="str">
            <v>Asset Management (Buildings and Property)</v>
          </cell>
          <cell r="AH1" t="str">
            <v>Corporate Security</v>
          </cell>
          <cell r="AI1" t="str">
            <v>Real Estate</v>
          </cell>
        </row>
      </sheetData>
      <sheetData sheetId="14">
        <row r="1">
          <cell r="AG1" t="str">
            <v>Animal Licensing and Control</v>
          </cell>
          <cell r="AH1" t="str">
            <v>Business Licensing</v>
          </cell>
          <cell r="AI1" t="str">
            <v>Property Inspections and Enforcement</v>
          </cell>
          <cell r="AJ1" t="str">
            <v>Cemetery Service</v>
          </cell>
          <cell r="AK1" t="str">
            <v>Housing Policy</v>
          </cell>
          <cell r="AL1" t="str">
            <v>Housing Operations</v>
          </cell>
          <cell r="AM1" t="str">
            <v>Social Policy Planning</v>
          </cell>
          <cell r="AN1" t="str">
            <v>Social Supports Operations</v>
          </cell>
          <cell r="AO1" t="str">
            <v>Cultural Services</v>
          </cell>
        </row>
      </sheetData>
      <sheetData sheetId="15">
        <row r="1">
          <cell r="AG1" t="str">
            <v>Streets Infrastructure and Maintenance</v>
          </cell>
          <cell r="AH1" t="str">
            <v>Transportation Planning</v>
          </cell>
          <cell r="AI1" t="str">
            <v>Parking</v>
          </cell>
          <cell r="AJ1" t="str">
            <v>Streets Activities</v>
          </cell>
          <cell r="AK1" t="str">
            <v>Garbage, Recyclables and Organics Collection</v>
          </cell>
          <cell r="AL1" t="str">
            <v>Transfers and Landfill</v>
          </cell>
          <cell r="AM1" t="str">
            <v>Street Cleaning</v>
          </cell>
          <cell r="AN1" t="str">
            <v>Water</v>
          </cell>
          <cell r="AO1" t="str">
            <v>Sewers and Storm Water</v>
          </cell>
          <cell r="AP1" t="str">
            <v>Neighbourhood Energy Utility</v>
          </cell>
          <cell r="AQ1" t="str">
            <v>Corporate Equipment Management</v>
          </cell>
        </row>
      </sheetData>
      <sheetData sheetId="16">
        <row r="1">
          <cell r="AG1" t="str">
            <v>Fire Suppression and Special Teams</v>
          </cell>
          <cell r="AH1" t="str">
            <v>Fire Prevention</v>
          </cell>
          <cell r="AI1" t="str">
            <v>Medical Calls</v>
          </cell>
        </row>
      </sheetData>
      <sheetData sheetId="17"/>
      <sheetData sheetId="18">
        <row r="1">
          <cell r="AG1" t="str">
            <v>Land Use Planning</v>
          </cell>
          <cell r="AH1" t="str">
            <v>Development Approval</v>
          </cell>
          <cell r="AI1" t="str">
            <v>Zoning Approval</v>
          </cell>
        </row>
      </sheetData>
      <sheetData sheetId="19"/>
      <sheetData sheetId="20"/>
      <sheetData sheetId="21"/>
      <sheetData sheetId="2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12 Q3 template"/>
      <sheetName val="DATA===&gt;"/>
      <sheetName val="Data Tab 1"/>
      <sheetName val="Drop Down"/>
    </sheetNames>
    <sheetDataSet>
      <sheetData sheetId="0"/>
      <sheetData sheetId="1"/>
      <sheetData sheetId="2"/>
      <sheetData sheetId="3">
        <row r="10">
          <cell r="A10" t="str">
            <v>(select)</v>
          </cell>
        </row>
        <row r="11">
          <cell r="A11" t="str">
            <v>Y</v>
          </cell>
        </row>
        <row r="12">
          <cell r="A12" t="str">
            <v>N</v>
          </cell>
        </row>
      </sheetData>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12 Q3 template"/>
      <sheetName val="DATA===&gt;"/>
      <sheetName val="Data Tab 1"/>
      <sheetName val="Drop Down"/>
    </sheetNames>
    <sheetDataSet>
      <sheetData sheetId="0"/>
      <sheetData sheetId="1"/>
      <sheetData sheetId="2"/>
      <sheetData sheetId="3">
        <row r="10">
          <cell r="A10" t="str">
            <v>(select)</v>
          </cell>
        </row>
        <row r="11">
          <cell r="A11" t="str">
            <v>Y</v>
          </cell>
        </row>
        <row r="12">
          <cell r="A12" t="str">
            <v>N</v>
          </cell>
        </row>
      </sheetData>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 Est 2008"/>
      <sheetName val="2008 transfer"/>
      <sheetName val="2007 transfer"/>
      <sheetName val="Sal Est 2008 Sum"/>
      <sheetName val="Sal reconciliation"/>
      <sheetName val="2008 addition"/>
      <sheetName val="RFT - CUPE 15 - July_08"/>
      <sheetName val="2008 download"/>
      <sheetName val="2007 salary budget"/>
      <sheetName val="2007 salary V4 download"/>
      <sheetName val="CT Sal Est 2008"/>
      <sheetName val="2008 Salary back-up"/>
      <sheetName val="addition"/>
      <sheetName val="Sal Est 2007"/>
      <sheetName val="MVC CC47350"/>
      <sheetName val="CT Sal Est 2007"/>
      <sheetName val="2007 Sal Est_Download"/>
      <sheetName val="Drop Down Lists"/>
      <sheetName val="Sheet1"/>
      <sheetName val="List"/>
      <sheetName val="FRCE"/>
      <sheetName val="Drop-down list"/>
    </sheetNames>
    <sheetDataSet>
      <sheetData sheetId="0"/>
      <sheetData sheetId="1"/>
      <sheetData sheetId="2"/>
      <sheetData sheetId="3"/>
      <sheetData sheetId="4"/>
      <sheetData sheetId="5"/>
      <sheetData sheetId="6">
        <row r="2">
          <cell r="B2">
            <v>50001264</v>
          </cell>
          <cell r="C2" t="str">
            <v>DISTRICT BUILDING INSPECTOR</v>
          </cell>
          <cell r="D2">
            <v>1200</v>
          </cell>
          <cell r="E2">
            <v>5010</v>
          </cell>
          <cell r="F2">
            <v>10</v>
          </cell>
          <cell r="G2">
            <v>17512</v>
          </cell>
          <cell r="H2" t="str">
            <v>WILLIAMS</v>
          </cell>
          <cell r="I2" t="str">
            <v>GWEN</v>
          </cell>
          <cell r="J2" t="str">
            <v>GR-026</v>
          </cell>
          <cell r="K2" t="str">
            <v>GR-027</v>
          </cell>
        </row>
        <row r="3">
          <cell r="B3">
            <v>50001298</v>
          </cell>
          <cell r="C3" t="str">
            <v>DISTRICT BUILDING INSPECTOR</v>
          </cell>
          <cell r="D3">
            <v>1200</v>
          </cell>
          <cell r="E3">
            <v>5010</v>
          </cell>
          <cell r="F3">
            <v>10</v>
          </cell>
          <cell r="G3">
            <v>14685</v>
          </cell>
          <cell r="H3" t="str">
            <v>COLLISTER</v>
          </cell>
          <cell r="I3" t="str">
            <v>MICHAEL</v>
          </cell>
          <cell r="J3" t="str">
            <v>GR-026</v>
          </cell>
          <cell r="K3" t="str">
            <v>GR-027</v>
          </cell>
        </row>
        <row r="4">
          <cell r="B4">
            <v>50001299</v>
          </cell>
          <cell r="C4" t="str">
            <v>DISTRICT BUILDING INSPECTOR</v>
          </cell>
          <cell r="D4">
            <v>1200</v>
          </cell>
          <cell r="E4">
            <v>5010</v>
          </cell>
          <cell r="F4">
            <v>10</v>
          </cell>
          <cell r="G4">
            <v>3041</v>
          </cell>
          <cell r="H4" t="str">
            <v>BURCH</v>
          </cell>
          <cell r="I4" t="str">
            <v>ARTHUR</v>
          </cell>
          <cell r="J4" t="str">
            <v>GR-026</v>
          </cell>
          <cell r="K4" t="str">
            <v>GR-027</v>
          </cell>
        </row>
        <row r="5">
          <cell r="B5">
            <v>50001301</v>
          </cell>
          <cell r="C5" t="str">
            <v>DISTRICT BUILDING INSPECTOR</v>
          </cell>
          <cell r="D5">
            <v>1200</v>
          </cell>
          <cell r="E5">
            <v>5010</v>
          </cell>
          <cell r="F5">
            <v>10</v>
          </cell>
          <cell r="G5">
            <v>3087</v>
          </cell>
          <cell r="H5" t="str">
            <v>HILL</v>
          </cell>
          <cell r="I5" t="str">
            <v>FRANK</v>
          </cell>
          <cell r="J5" t="str">
            <v>GR-026</v>
          </cell>
          <cell r="K5" t="str">
            <v>GR-027</v>
          </cell>
        </row>
        <row r="6">
          <cell r="B6">
            <v>50001302</v>
          </cell>
          <cell r="C6" t="str">
            <v>DISTRICT BUILDING INSPECTOR</v>
          </cell>
          <cell r="D6">
            <v>1200</v>
          </cell>
          <cell r="E6">
            <v>5010</v>
          </cell>
          <cell r="F6">
            <v>10</v>
          </cell>
          <cell r="G6">
            <v>5127</v>
          </cell>
          <cell r="H6" t="str">
            <v>PEARSON</v>
          </cell>
          <cell r="I6" t="str">
            <v>EDWARD</v>
          </cell>
          <cell r="J6" t="str">
            <v>GR-026</v>
          </cell>
          <cell r="K6" t="str">
            <v>GR-027</v>
          </cell>
        </row>
        <row r="7">
          <cell r="B7">
            <v>50001303</v>
          </cell>
          <cell r="C7" t="str">
            <v>DISTRICT BUILDING INSPECTOR</v>
          </cell>
          <cell r="D7">
            <v>1200</v>
          </cell>
          <cell r="E7">
            <v>5010</v>
          </cell>
          <cell r="F7">
            <v>10</v>
          </cell>
          <cell r="G7">
            <v>9923</v>
          </cell>
          <cell r="H7" t="str">
            <v>HILDEBRANDT</v>
          </cell>
          <cell r="I7" t="str">
            <v>ERWIN</v>
          </cell>
          <cell r="J7" t="str">
            <v>GR-026</v>
          </cell>
          <cell r="K7" t="str">
            <v>GR-027</v>
          </cell>
        </row>
        <row r="8">
          <cell r="B8">
            <v>50001304</v>
          </cell>
          <cell r="C8" t="str">
            <v>DISTRICT BUILDING INSPECTOR</v>
          </cell>
          <cell r="D8">
            <v>1200</v>
          </cell>
          <cell r="E8">
            <v>5010</v>
          </cell>
          <cell r="F8">
            <v>10</v>
          </cell>
          <cell r="G8">
            <v>11473</v>
          </cell>
          <cell r="H8" t="str">
            <v>COWDELL</v>
          </cell>
          <cell r="I8" t="str">
            <v>STEWART</v>
          </cell>
          <cell r="J8" t="str">
            <v>GR-026</v>
          </cell>
          <cell r="K8" t="str">
            <v>GR-027</v>
          </cell>
        </row>
        <row r="9">
          <cell r="B9">
            <v>50001305</v>
          </cell>
          <cell r="C9" t="str">
            <v>DISTRICT BUILDING INSPECTOR</v>
          </cell>
          <cell r="D9">
            <v>1200</v>
          </cell>
          <cell r="E9">
            <v>5010</v>
          </cell>
          <cell r="F9">
            <v>10</v>
          </cell>
          <cell r="G9">
            <v>2501</v>
          </cell>
          <cell r="H9" t="str">
            <v>CULBARD</v>
          </cell>
          <cell r="I9" t="str">
            <v>F</v>
          </cell>
          <cell r="J9" t="str">
            <v>GR-026</v>
          </cell>
          <cell r="K9" t="str">
            <v>GR-027</v>
          </cell>
        </row>
        <row r="10">
          <cell r="B10">
            <v>50001307</v>
          </cell>
          <cell r="C10" t="str">
            <v>DISTRICT BUILDING INSPECTOR</v>
          </cell>
          <cell r="D10">
            <v>1200</v>
          </cell>
          <cell r="E10">
            <v>5010</v>
          </cell>
          <cell r="F10">
            <v>10</v>
          </cell>
          <cell r="G10">
            <v>822</v>
          </cell>
          <cell r="H10" t="str">
            <v>EASBY</v>
          </cell>
          <cell r="I10" t="str">
            <v>SCOTT</v>
          </cell>
          <cell r="J10" t="str">
            <v>GR-026</v>
          </cell>
          <cell r="K10" t="str">
            <v>GR-027</v>
          </cell>
        </row>
        <row r="11">
          <cell r="B11">
            <v>50001308</v>
          </cell>
          <cell r="C11" t="str">
            <v>DISTRICT BUILDING INSPECTOR</v>
          </cell>
          <cell r="D11">
            <v>1200</v>
          </cell>
          <cell r="E11">
            <v>5010</v>
          </cell>
          <cell r="F11">
            <v>10</v>
          </cell>
          <cell r="G11">
            <v>2681</v>
          </cell>
          <cell r="H11" t="str">
            <v>MILLS</v>
          </cell>
          <cell r="I11" t="str">
            <v>DAVID</v>
          </cell>
          <cell r="J11" t="str">
            <v>GR-026</v>
          </cell>
          <cell r="K11" t="str">
            <v>GR-027</v>
          </cell>
        </row>
        <row r="12">
          <cell r="B12">
            <v>50001309</v>
          </cell>
          <cell r="C12" t="str">
            <v>DISTRICT BUILDING INSPECTOR</v>
          </cell>
          <cell r="D12">
            <v>1200</v>
          </cell>
          <cell r="E12">
            <v>5010</v>
          </cell>
          <cell r="F12">
            <v>10</v>
          </cell>
          <cell r="G12">
            <v>4431</v>
          </cell>
          <cell r="H12" t="str">
            <v>WONG</v>
          </cell>
          <cell r="I12" t="str">
            <v>KIEN</v>
          </cell>
          <cell r="J12" t="str">
            <v>GR-026</v>
          </cell>
          <cell r="K12" t="str">
            <v>GR-027</v>
          </cell>
        </row>
        <row r="13">
          <cell r="B13">
            <v>50001310</v>
          </cell>
          <cell r="C13" t="str">
            <v>DISTRICT BUILDING INSPECTOR</v>
          </cell>
          <cell r="D13">
            <v>1200</v>
          </cell>
          <cell r="E13">
            <v>5010</v>
          </cell>
          <cell r="F13">
            <v>10</v>
          </cell>
          <cell r="G13">
            <v>3117</v>
          </cell>
          <cell r="H13" t="str">
            <v>MACKINNON</v>
          </cell>
          <cell r="I13" t="str">
            <v>BARRY</v>
          </cell>
          <cell r="J13" t="str">
            <v>GR-026</v>
          </cell>
          <cell r="K13" t="str">
            <v>GR-027</v>
          </cell>
        </row>
        <row r="14">
          <cell r="B14">
            <v>50001311</v>
          </cell>
          <cell r="C14" t="str">
            <v>DISTRICT BUILDING INSPECTOR</v>
          </cell>
          <cell r="D14">
            <v>1200</v>
          </cell>
          <cell r="E14">
            <v>5010</v>
          </cell>
          <cell r="F14">
            <v>10</v>
          </cell>
          <cell r="G14">
            <v>15748</v>
          </cell>
          <cell r="H14" t="str">
            <v>HOWE</v>
          </cell>
          <cell r="I14" t="str">
            <v>EARL</v>
          </cell>
          <cell r="J14" t="str">
            <v>GR-026</v>
          </cell>
          <cell r="K14" t="str">
            <v>GR-027</v>
          </cell>
        </row>
        <row r="15">
          <cell r="B15">
            <v>50001312</v>
          </cell>
          <cell r="C15" t="str">
            <v>DISTRICT BUILDING INSPECTOR</v>
          </cell>
          <cell r="D15">
            <v>1200</v>
          </cell>
          <cell r="E15">
            <v>5010</v>
          </cell>
          <cell r="F15">
            <v>10</v>
          </cell>
          <cell r="G15">
            <v>10959</v>
          </cell>
          <cell r="H15" t="str">
            <v>O'HALLORAN</v>
          </cell>
          <cell r="I15" t="str">
            <v>DAVID</v>
          </cell>
          <cell r="J15" t="str">
            <v>GR-026</v>
          </cell>
          <cell r="K15" t="str">
            <v>GR-027</v>
          </cell>
        </row>
        <row r="16">
          <cell r="B16">
            <v>50001313</v>
          </cell>
          <cell r="C16" t="str">
            <v>DISTRICT BUILDING INSPECTOR</v>
          </cell>
          <cell r="D16">
            <v>1200</v>
          </cell>
          <cell r="E16">
            <v>5010</v>
          </cell>
          <cell r="F16">
            <v>10</v>
          </cell>
          <cell r="G16">
            <v>14069</v>
          </cell>
          <cell r="H16" t="str">
            <v>MCDIARMID</v>
          </cell>
          <cell r="I16" t="str">
            <v>MICHAEL</v>
          </cell>
          <cell r="J16" t="str">
            <v>GR-026</v>
          </cell>
          <cell r="K16" t="str">
            <v>GR-027</v>
          </cell>
        </row>
        <row r="17">
          <cell r="B17">
            <v>50001315</v>
          </cell>
          <cell r="C17" t="str">
            <v>DISTRICT BUILDING INSPECTOR</v>
          </cell>
          <cell r="D17">
            <v>1200</v>
          </cell>
          <cell r="E17">
            <v>5010</v>
          </cell>
          <cell r="F17">
            <v>10</v>
          </cell>
          <cell r="G17">
            <v>18096</v>
          </cell>
          <cell r="H17" t="str">
            <v>HARTWELL</v>
          </cell>
          <cell r="I17" t="str">
            <v>HILTON</v>
          </cell>
          <cell r="J17" t="str">
            <v>GR-026</v>
          </cell>
          <cell r="K17" t="str">
            <v>GR-027</v>
          </cell>
        </row>
        <row r="18">
          <cell r="B18">
            <v>50001316</v>
          </cell>
          <cell r="C18" t="str">
            <v>DISTRICT BUILDING INSPECTOR</v>
          </cell>
          <cell r="D18">
            <v>1200</v>
          </cell>
          <cell r="E18">
            <v>5010</v>
          </cell>
          <cell r="F18">
            <v>10</v>
          </cell>
          <cell r="G18">
            <v>3450</v>
          </cell>
          <cell r="H18" t="str">
            <v>MCCORKINDALE</v>
          </cell>
          <cell r="I18" t="str">
            <v>JAMES</v>
          </cell>
          <cell r="J18" t="str">
            <v>GR-026</v>
          </cell>
          <cell r="K18" t="str">
            <v>GR-027</v>
          </cell>
        </row>
        <row r="19">
          <cell r="B19">
            <v>50001318</v>
          </cell>
          <cell r="C19" t="str">
            <v>DISTRICT BUILDING INSPECTOR</v>
          </cell>
          <cell r="D19">
            <v>1200</v>
          </cell>
          <cell r="E19">
            <v>5010</v>
          </cell>
          <cell r="F19">
            <v>10</v>
          </cell>
          <cell r="G19">
            <v>4713</v>
          </cell>
          <cell r="H19" t="str">
            <v>MCGILLIVRAY</v>
          </cell>
          <cell r="I19" t="str">
            <v>IAN</v>
          </cell>
          <cell r="J19" t="str">
            <v>GR-026</v>
          </cell>
          <cell r="K19" t="str">
            <v>GR-027</v>
          </cell>
        </row>
        <row r="20">
          <cell r="B20">
            <v>50001320</v>
          </cell>
          <cell r="C20" t="str">
            <v>DISTRICT BUILDING INSPECTOR</v>
          </cell>
          <cell r="D20">
            <v>1200</v>
          </cell>
          <cell r="E20">
            <v>5010</v>
          </cell>
          <cell r="F20">
            <v>10</v>
          </cell>
          <cell r="G20">
            <v>15799</v>
          </cell>
          <cell r="H20" t="str">
            <v>CASHATO</v>
          </cell>
          <cell r="I20" t="str">
            <v>ADRIAN</v>
          </cell>
          <cell r="J20" t="str">
            <v>GR-026</v>
          </cell>
          <cell r="K20" t="str">
            <v>GR-027</v>
          </cell>
        </row>
        <row r="21">
          <cell r="B21">
            <v>50001327</v>
          </cell>
          <cell r="C21" t="str">
            <v>QUALITY CONTROL COORDINATOR</v>
          </cell>
          <cell r="D21">
            <v>1200</v>
          </cell>
          <cell r="E21">
            <v>5010</v>
          </cell>
          <cell r="F21">
            <v>10</v>
          </cell>
          <cell r="G21">
            <v>3515</v>
          </cell>
          <cell r="H21" t="str">
            <v>DURANTE</v>
          </cell>
          <cell r="I21" t="str">
            <v>FRANK</v>
          </cell>
          <cell r="J21" t="str">
            <v>GR-028</v>
          </cell>
          <cell r="K21" t="str">
            <v>GR-029</v>
          </cell>
        </row>
        <row r="22">
          <cell r="B22">
            <v>50001397</v>
          </cell>
          <cell r="C22" t="str">
            <v>PROJECT SCOPER</v>
          </cell>
          <cell r="D22">
            <v>1200</v>
          </cell>
          <cell r="E22">
            <v>5010</v>
          </cell>
          <cell r="F22">
            <v>10</v>
          </cell>
          <cell r="G22">
            <v>5856</v>
          </cell>
          <cell r="H22" t="str">
            <v>JUNG</v>
          </cell>
          <cell r="I22" t="str">
            <v>DAVID</v>
          </cell>
          <cell r="J22" t="str">
            <v>GR-028</v>
          </cell>
          <cell r="K22" t="str">
            <v>GR-029</v>
          </cell>
        </row>
        <row r="23">
          <cell r="B23">
            <v>50001404</v>
          </cell>
          <cell r="C23" t="str">
            <v>SUPERVISOR INSPECTION BRANCH</v>
          </cell>
          <cell r="D23">
            <v>1200</v>
          </cell>
          <cell r="E23">
            <v>5010</v>
          </cell>
          <cell r="F23">
            <v>10</v>
          </cell>
          <cell r="G23">
            <v>3701</v>
          </cell>
          <cell r="H23" t="str">
            <v>MCHATTIE</v>
          </cell>
          <cell r="I23" t="str">
            <v>IAN</v>
          </cell>
          <cell r="J23" t="str">
            <v>GR-028</v>
          </cell>
          <cell r="K23" t="str">
            <v>GR-029</v>
          </cell>
        </row>
        <row r="24">
          <cell r="B24">
            <v>50001406</v>
          </cell>
          <cell r="C24" t="str">
            <v>DISTRICT PLUMBING &amp; GAS INSPECTOR</v>
          </cell>
          <cell r="D24">
            <v>1200</v>
          </cell>
          <cell r="E24">
            <v>5010</v>
          </cell>
          <cell r="F24">
            <v>10</v>
          </cell>
          <cell r="G24">
            <v>15674</v>
          </cell>
          <cell r="H24" t="str">
            <v>MACIVER</v>
          </cell>
          <cell r="I24" t="str">
            <v>JOHN</v>
          </cell>
          <cell r="J24" t="str">
            <v>GR-026</v>
          </cell>
          <cell r="K24" t="str">
            <v>GR-027</v>
          </cell>
        </row>
        <row r="25">
          <cell r="B25">
            <v>50001409</v>
          </cell>
          <cell r="C25" t="str">
            <v>DISTRICT PLUMBING &amp; GAS INSPECTOR</v>
          </cell>
          <cell r="D25">
            <v>1200</v>
          </cell>
          <cell r="E25">
            <v>5010</v>
          </cell>
          <cell r="F25">
            <v>10</v>
          </cell>
          <cell r="G25">
            <v>3566</v>
          </cell>
          <cell r="H25" t="str">
            <v>SPANGBERG</v>
          </cell>
          <cell r="I25" t="str">
            <v>GREG</v>
          </cell>
          <cell r="J25" t="str">
            <v>GR-026</v>
          </cell>
          <cell r="K25" t="str">
            <v>GR-027</v>
          </cell>
        </row>
        <row r="26">
          <cell r="B26">
            <v>50001412</v>
          </cell>
          <cell r="C26" t="str">
            <v>DISTRICT PLUMBING &amp; GAS INSPECTOR</v>
          </cell>
          <cell r="D26">
            <v>1200</v>
          </cell>
          <cell r="E26">
            <v>5010</v>
          </cell>
          <cell r="F26">
            <v>10</v>
          </cell>
          <cell r="G26">
            <v>17597</v>
          </cell>
          <cell r="H26" t="str">
            <v>BRUNTON</v>
          </cell>
          <cell r="I26" t="str">
            <v>LAURENCE</v>
          </cell>
          <cell r="J26" t="str">
            <v>GR-026</v>
          </cell>
          <cell r="K26" t="str">
            <v>GR-027</v>
          </cell>
        </row>
        <row r="27">
          <cell r="B27">
            <v>50001416</v>
          </cell>
          <cell r="C27" t="str">
            <v>DISTRICT PLUMBING &amp; GAS INSPECTOR</v>
          </cell>
          <cell r="D27">
            <v>1200</v>
          </cell>
          <cell r="E27">
            <v>5010</v>
          </cell>
          <cell r="F27">
            <v>10</v>
          </cell>
          <cell r="G27">
            <v>12191</v>
          </cell>
          <cell r="H27" t="str">
            <v>CHEUNG</v>
          </cell>
          <cell r="I27" t="str">
            <v>LLOYD</v>
          </cell>
          <cell r="J27" t="str">
            <v>GR-026</v>
          </cell>
          <cell r="K27" t="str">
            <v>GR-027</v>
          </cell>
        </row>
        <row r="28">
          <cell r="B28">
            <v>50001419</v>
          </cell>
          <cell r="C28" t="str">
            <v>PLUMBING INSPECTOR II</v>
          </cell>
          <cell r="D28">
            <v>1200</v>
          </cell>
          <cell r="E28">
            <v>5010</v>
          </cell>
          <cell r="F28">
            <v>10</v>
          </cell>
          <cell r="G28">
            <v>6661</v>
          </cell>
          <cell r="H28" t="str">
            <v>POSTLETHWAITE</v>
          </cell>
          <cell r="I28" t="str">
            <v>CRAIG</v>
          </cell>
          <cell r="J28" t="str">
            <v>GR-027</v>
          </cell>
          <cell r="K28" t="str">
            <v>GR-028</v>
          </cell>
        </row>
        <row r="29">
          <cell r="B29">
            <v>50001421</v>
          </cell>
          <cell r="C29" t="str">
            <v>DISTRICT PLUMBING &amp; GAS INSPECTOR</v>
          </cell>
          <cell r="D29">
            <v>1200</v>
          </cell>
          <cell r="E29">
            <v>5010</v>
          </cell>
          <cell r="F29">
            <v>10</v>
          </cell>
          <cell r="G29">
            <v>1942</v>
          </cell>
          <cell r="H29" t="str">
            <v>MORTIMER</v>
          </cell>
          <cell r="I29" t="str">
            <v>JIM</v>
          </cell>
          <cell r="J29" t="str">
            <v>GR-026</v>
          </cell>
          <cell r="K29" t="str">
            <v>GR-027</v>
          </cell>
        </row>
        <row r="30">
          <cell r="B30">
            <v>50001423</v>
          </cell>
          <cell r="C30" t="str">
            <v>DISTRICT PLUMBING &amp; GAS INSPECTOR</v>
          </cell>
          <cell r="D30">
            <v>1200</v>
          </cell>
          <cell r="E30">
            <v>5010</v>
          </cell>
          <cell r="F30">
            <v>10</v>
          </cell>
          <cell r="G30">
            <v>15128</v>
          </cell>
          <cell r="H30" t="str">
            <v>BRATINA</v>
          </cell>
          <cell r="I30" t="str">
            <v>STEVE</v>
          </cell>
          <cell r="J30" t="str">
            <v>GR-026</v>
          </cell>
          <cell r="K30" t="str">
            <v>GR-027</v>
          </cell>
        </row>
        <row r="31">
          <cell r="B31">
            <v>50001432</v>
          </cell>
          <cell r="C31" t="str">
            <v>DISTRICT PLUMBING &amp; GAS INSPECTOR</v>
          </cell>
          <cell r="D31">
            <v>1200</v>
          </cell>
          <cell r="E31">
            <v>5010</v>
          </cell>
          <cell r="F31">
            <v>10</v>
          </cell>
          <cell r="G31">
            <v>12808</v>
          </cell>
          <cell r="H31" t="str">
            <v>WHITING</v>
          </cell>
          <cell r="I31" t="str">
            <v>BRUCE</v>
          </cell>
          <cell r="J31" t="str">
            <v>GR-026</v>
          </cell>
          <cell r="K31" t="str">
            <v>GR-027</v>
          </cell>
        </row>
        <row r="32">
          <cell r="B32">
            <v>50001435</v>
          </cell>
          <cell r="C32" t="str">
            <v>DISTRICT PLUMBING &amp; GAS INSPECTOR</v>
          </cell>
          <cell r="D32">
            <v>1200</v>
          </cell>
          <cell r="E32">
            <v>5010</v>
          </cell>
          <cell r="F32">
            <v>10</v>
          </cell>
          <cell r="G32">
            <v>504</v>
          </cell>
          <cell r="H32" t="str">
            <v>STRONG</v>
          </cell>
          <cell r="I32" t="str">
            <v>ANTONY</v>
          </cell>
          <cell r="J32" t="str">
            <v>GR-026</v>
          </cell>
          <cell r="K32" t="str">
            <v>GR-027</v>
          </cell>
        </row>
        <row r="33">
          <cell r="B33">
            <v>50001436</v>
          </cell>
          <cell r="C33" t="str">
            <v>DISTRICT PLUMBING &amp; GAS INSPECTOR</v>
          </cell>
          <cell r="D33">
            <v>1200</v>
          </cell>
          <cell r="E33">
            <v>5010</v>
          </cell>
          <cell r="F33">
            <v>10</v>
          </cell>
          <cell r="G33">
            <v>3675</v>
          </cell>
          <cell r="H33" t="str">
            <v>HAY</v>
          </cell>
          <cell r="I33" t="str">
            <v>LIONEL</v>
          </cell>
          <cell r="J33" t="str">
            <v>GR-026</v>
          </cell>
          <cell r="K33" t="str">
            <v>GR-027</v>
          </cell>
        </row>
        <row r="34">
          <cell r="B34">
            <v>50001438</v>
          </cell>
          <cell r="C34" t="str">
            <v>DISTRICT PLUMBING &amp; GAS INSPECTOR</v>
          </cell>
          <cell r="D34">
            <v>1200</v>
          </cell>
          <cell r="E34">
            <v>5010</v>
          </cell>
          <cell r="F34">
            <v>10</v>
          </cell>
          <cell r="G34">
            <v>1451</v>
          </cell>
          <cell r="H34" t="str">
            <v>KOBELKA</v>
          </cell>
          <cell r="I34" t="str">
            <v>ANDREW</v>
          </cell>
          <cell r="J34" t="str">
            <v>GR-026</v>
          </cell>
          <cell r="K34" t="str">
            <v>GR-027</v>
          </cell>
        </row>
        <row r="35">
          <cell r="B35">
            <v>50001439</v>
          </cell>
          <cell r="C35" t="str">
            <v>DISTRICT PLUMBING &amp; GAS INSPECTOR</v>
          </cell>
          <cell r="D35">
            <v>1200</v>
          </cell>
          <cell r="E35">
            <v>5010</v>
          </cell>
          <cell r="F35">
            <v>10</v>
          </cell>
          <cell r="G35">
            <v>3096</v>
          </cell>
          <cell r="H35" t="str">
            <v>CUMMINGS</v>
          </cell>
          <cell r="I35" t="str">
            <v>ROBERT</v>
          </cell>
          <cell r="J35" t="str">
            <v>GR-026</v>
          </cell>
          <cell r="K35" t="str">
            <v>GR-027</v>
          </cell>
        </row>
        <row r="36">
          <cell r="B36">
            <v>50001445</v>
          </cell>
          <cell r="C36" t="str">
            <v>QUALITY CONTROL COORDINATOR</v>
          </cell>
          <cell r="D36">
            <v>1200</v>
          </cell>
          <cell r="E36">
            <v>5010</v>
          </cell>
          <cell r="F36">
            <v>10</v>
          </cell>
          <cell r="G36">
            <v>3091</v>
          </cell>
          <cell r="H36" t="str">
            <v>MARSHALL</v>
          </cell>
          <cell r="I36" t="str">
            <v>DAVID</v>
          </cell>
          <cell r="J36" t="str">
            <v>GR-028</v>
          </cell>
          <cell r="K36" t="str">
            <v>GR-029</v>
          </cell>
        </row>
        <row r="37">
          <cell r="B37">
            <v>50001578</v>
          </cell>
          <cell r="C37" t="str">
            <v>SOCIAL PLANNER III</v>
          </cell>
          <cell r="D37">
            <v>1200</v>
          </cell>
          <cell r="E37">
            <v>5010</v>
          </cell>
          <cell r="F37">
            <v>10</v>
          </cell>
          <cell r="G37">
            <v>15641</v>
          </cell>
          <cell r="H37" t="str">
            <v>MORRIS</v>
          </cell>
          <cell r="I37" t="str">
            <v>VICKIE</v>
          </cell>
          <cell r="J37" t="str">
            <v>GR-033</v>
          </cell>
          <cell r="K37" t="str">
            <v>GR-034</v>
          </cell>
        </row>
        <row r="38">
          <cell r="B38">
            <v>50001579</v>
          </cell>
          <cell r="C38" t="str">
            <v>PLANNER III</v>
          </cell>
          <cell r="D38">
            <v>1200</v>
          </cell>
          <cell r="E38">
            <v>5010</v>
          </cell>
          <cell r="F38">
            <v>10</v>
          </cell>
          <cell r="G38">
            <v>3868</v>
          </cell>
          <cell r="H38" t="str">
            <v>PECARSKI</v>
          </cell>
          <cell r="I38" t="str">
            <v>RANDY</v>
          </cell>
          <cell r="J38" t="str">
            <v>GR-033</v>
          </cell>
          <cell r="K38" t="str">
            <v>GR-034</v>
          </cell>
        </row>
        <row r="39">
          <cell r="B39">
            <v>50001590</v>
          </cell>
          <cell r="C39" t="str">
            <v>SENIOR HERITAGE PLANNER</v>
          </cell>
          <cell r="D39">
            <v>1200</v>
          </cell>
          <cell r="E39">
            <v>5010</v>
          </cell>
          <cell r="F39">
            <v>10</v>
          </cell>
          <cell r="G39">
            <v>1470</v>
          </cell>
          <cell r="H39" t="str">
            <v>MCGEOUGH</v>
          </cell>
          <cell r="I39" t="str">
            <v>GERALD</v>
          </cell>
          <cell r="J39" t="str">
            <v>GR-033</v>
          </cell>
          <cell r="K39" t="str">
            <v>GR-034</v>
          </cell>
        </row>
        <row r="40">
          <cell r="B40">
            <v>50001611</v>
          </cell>
          <cell r="C40" t="str">
            <v>PLANNER II</v>
          </cell>
          <cell r="D40">
            <v>1200</v>
          </cell>
          <cell r="E40">
            <v>5010</v>
          </cell>
          <cell r="F40">
            <v>10</v>
          </cell>
          <cell r="G40">
            <v>15541</v>
          </cell>
          <cell r="H40" t="str">
            <v>JANKOVIC</v>
          </cell>
          <cell r="I40" t="str">
            <v>ZLATAN</v>
          </cell>
          <cell r="J40" t="str">
            <v>GR-030</v>
          </cell>
          <cell r="K40" t="str">
            <v>GR-031</v>
          </cell>
        </row>
        <row r="41">
          <cell r="B41">
            <v>50001616</v>
          </cell>
          <cell r="C41" t="str">
            <v>PLANNER I</v>
          </cell>
          <cell r="D41">
            <v>1200</v>
          </cell>
          <cell r="E41">
            <v>5010</v>
          </cell>
          <cell r="F41">
            <v>10</v>
          </cell>
          <cell r="J41" t="str">
            <v>GR-028</v>
          </cell>
          <cell r="K41" t="str">
            <v>GR-029</v>
          </cell>
        </row>
        <row r="42">
          <cell r="B42">
            <v>50001635</v>
          </cell>
          <cell r="C42" t="str">
            <v>SOCIAL PLANNER I</v>
          </cell>
          <cell r="D42">
            <v>1200</v>
          </cell>
          <cell r="E42">
            <v>5010</v>
          </cell>
          <cell r="F42">
            <v>10</v>
          </cell>
          <cell r="G42">
            <v>2817</v>
          </cell>
          <cell r="H42" t="str">
            <v>GRAVES</v>
          </cell>
          <cell r="I42" t="str">
            <v>JUDITH</v>
          </cell>
          <cell r="J42" t="str">
            <v>GR-028</v>
          </cell>
          <cell r="K42" t="str">
            <v>GR-029</v>
          </cell>
        </row>
        <row r="43">
          <cell r="B43">
            <v>50001665</v>
          </cell>
          <cell r="C43" t="str">
            <v>SOCIAL PLANNER III</v>
          </cell>
          <cell r="D43">
            <v>1200</v>
          </cell>
          <cell r="E43">
            <v>5010</v>
          </cell>
          <cell r="F43">
            <v>10</v>
          </cell>
          <cell r="G43">
            <v>1146</v>
          </cell>
          <cell r="H43" t="str">
            <v>KLOPPENBORG</v>
          </cell>
          <cell r="I43" t="str">
            <v>ANNE</v>
          </cell>
          <cell r="J43" t="str">
            <v>GR-033</v>
          </cell>
          <cell r="K43" t="str">
            <v>GR-034</v>
          </cell>
        </row>
        <row r="44">
          <cell r="B44">
            <v>50001671</v>
          </cell>
          <cell r="C44" t="str">
            <v>SOCIAL PLANNER II</v>
          </cell>
          <cell r="D44">
            <v>1200</v>
          </cell>
          <cell r="E44">
            <v>5010</v>
          </cell>
          <cell r="F44">
            <v>10</v>
          </cell>
          <cell r="G44">
            <v>12416</v>
          </cell>
          <cell r="H44" t="str">
            <v>HASSELFELT</v>
          </cell>
          <cell r="I44" t="str">
            <v>KAREN</v>
          </cell>
          <cell r="J44" t="str">
            <v>GR-030</v>
          </cell>
          <cell r="K44" t="str">
            <v>GR-031</v>
          </cell>
        </row>
        <row r="45">
          <cell r="B45">
            <v>50001672</v>
          </cell>
          <cell r="C45" t="str">
            <v>SOCIAL PLANNER III</v>
          </cell>
          <cell r="D45">
            <v>1200</v>
          </cell>
          <cell r="E45">
            <v>5010</v>
          </cell>
          <cell r="F45">
            <v>10</v>
          </cell>
          <cell r="G45">
            <v>10756</v>
          </cell>
          <cell r="H45" t="str">
            <v>YOUNG</v>
          </cell>
          <cell r="I45" t="str">
            <v>CAROL ANN</v>
          </cell>
          <cell r="J45" t="str">
            <v>GR-033</v>
          </cell>
          <cell r="K45" t="str">
            <v>GR-034</v>
          </cell>
        </row>
        <row r="46">
          <cell r="B46">
            <v>50001674</v>
          </cell>
          <cell r="C46" t="str">
            <v>SOCIAL PLANNER II</v>
          </cell>
          <cell r="D46">
            <v>1200</v>
          </cell>
          <cell r="E46">
            <v>5010</v>
          </cell>
          <cell r="F46">
            <v>10</v>
          </cell>
          <cell r="G46">
            <v>2174</v>
          </cell>
          <cell r="H46" t="str">
            <v>NEWSON</v>
          </cell>
          <cell r="I46" t="str">
            <v>BRYAN</v>
          </cell>
          <cell r="J46" t="str">
            <v>GR-030</v>
          </cell>
          <cell r="K46" t="str">
            <v>GR-031</v>
          </cell>
        </row>
        <row r="47">
          <cell r="B47">
            <v>50001675</v>
          </cell>
          <cell r="C47" t="str">
            <v>SOCIAL PLANNER II</v>
          </cell>
          <cell r="D47">
            <v>1200</v>
          </cell>
          <cell r="E47">
            <v>5010</v>
          </cell>
          <cell r="F47">
            <v>10</v>
          </cell>
          <cell r="G47">
            <v>13062</v>
          </cell>
          <cell r="H47" t="str">
            <v>VERNOOY</v>
          </cell>
          <cell r="I47" t="str">
            <v>MICHELLE</v>
          </cell>
          <cell r="J47" t="str">
            <v>GR-030</v>
          </cell>
          <cell r="K47" t="str">
            <v>GR-031</v>
          </cell>
        </row>
        <row r="48">
          <cell r="B48">
            <v>50001677</v>
          </cell>
          <cell r="C48" t="str">
            <v>SOCIAL PLANNER II</v>
          </cell>
          <cell r="D48">
            <v>1200</v>
          </cell>
          <cell r="E48">
            <v>5010</v>
          </cell>
          <cell r="F48">
            <v>10</v>
          </cell>
          <cell r="G48">
            <v>15326</v>
          </cell>
          <cell r="H48" t="str">
            <v>MASTERS</v>
          </cell>
          <cell r="I48" t="str">
            <v>CHERRYL</v>
          </cell>
          <cell r="J48" t="str">
            <v>GR-030</v>
          </cell>
          <cell r="K48" t="str">
            <v>GR-031</v>
          </cell>
        </row>
        <row r="49">
          <cell r="B49">
            <v>50001699</v>
          </cell>
          <cell r="C49" t="str">
            <v>ENQUIRY CENTRE COORDINATOR</v>
          </cell>
          <cell r="D49">
            <v>1200</v>
          </cell>
          <cell r="E49">
            <v>5010</v>
          </cell>
          <cell r="F49">
            <v>10</v>
          </cell>
          <cell r="G49">
            <v>5183</v>
          </cell>
          <cell r="H49" t="str">
            <v>ESWORTHY</v>
          </cell>
          <cell r="I49" t="str">
            <v>SANDRA</v>
          </cell>
          <cell r="J49" t="str">
            <v>GR-028</v>
          </cell>
          <cell r="K49" t="str">
            <v>GR-029</v>
          </cell>
        </row>
        <row r="50">
          <cell r="B50">
            <v>50001703</v>
          </cell>
          <cell r="C50" t="str">
            <v>DISTRICT BUILDING INSPECTOR</v>
          </cell>
          <cell r="D50">
            <v>1200</v>
          </cell>
          <cell r="E50">
            <v>5010</v>
          </cell>
          <cell r="F50">
            <v>10</v>
          </cell>
          <cell r="G50">
            <v>6030</v>
          </cell>
          <cell r="H50" t="str">
            <v>HARTLEY</v>
          </cell>
          <cell r="I50" t="str">
            <v>JAMIE</v>
          </cell>
          <cell r="J50" t="str">
            <v>GR-026</v>
          </cell>
          <cell r="K50" t="str">
            <v>GR-027</v>
          </cell>
        </row>
        <row r="51">
          <cell r="B51">
            <v>50001705</v>
          </cell>
          <cell r="C51" t="str">
            <v>DISTRICT PLUMBING &amp; GAS INSPECTOR</v>
          </cell>
          <cell r="D51">
            <v>1200</v>
          </cell>
          <cell r="E51">
            <v>5010</v>
          </cell>
          <cell r="F51">
            <v>10</v>
          </cell>
          <cell r="G51">
            <v>14514</v>
          </cell>
          <cell r="H51" t="str">
            <v>BAUMANN</v>
          </cell>
          <cell r="I51" t="str">
            <v>EDGAR</v>
          </cell>
          <cell r="J51" t="str">
            <v>GR-026</v>
          </cell>
          <cell r="K51" t="str">
            <v>GR-027</v>
          </cell>
        </row>
        <row r="52">
          <cell r="B52">
            <v>50001708</v>
          </cell>
          <cell r="C52" t="str">
            <v>SOCIAL PLANNER I</v>
          </cell>
          <cell r="D52">
            <v>1200</v>
          </cell>
          <cell r="E52">
            <v>5010</v>
          </cell>
          <cell r="F52">
            <v>10</v>
          </cell>
          <cell r="J52" t="str">
            <v>GR-028</v>
          </cell>
          <cell r="K52" t="str">
            <v>GR-029</v>
          </cell>
        </row>
        <row r="53">
          <cell r="B53">
            <v>50001708</v>
          </cell>
          <cell r="C53" t="str">
            <v>SOCIAL PLANNER I</v>
          </cell>
          <cell r="D53">
            <v>1200</v>
          </cell>
          <cell r="E53">
            <v>5010</v>
          </cell>
          <cell r="F53">
            <v>10</v>
          </cell>
          <cell r="G53">
            <v>15411</v>
          </cell>
          <cell r="H53" t="str">
            <v>BLOWN</v>
          </cell>
          <cell r="I53" t="str">
            <v>SUZANNE</v>
          </cell>
          <cell r="J53" t="str">
            <v>GR-028</v>
          </cell>
          <cell r="K53" t="str">
            <v>GR-029</v>
          </cell>
        </row>
        <row r="54">
          <cell r="B54">
            <v>50001709</v>
          </cell>
          <cell r="C54" t="str">
            <v>SOCIAL PLANNER II</v>
          </cell>
          <cell r="D54">
            <v>1200</v>
          </cell>
          <cell r="E54">
            <v>5010</v>
          </cell>
          <cell r="F54">
            <v>10</v>
          </cell>
          <cell r="G54">
            <v>15670</v>
          </cell>
          <cell r="H54" t="str">
            <v>DURAND</v>
          </cell>
          <cell r="I54" t="str">
            <v>DOUGLAS</v>
          </cell>
          <cell r="J54" t="str">
            <v>GR-030</v>
          </cell>
          <cell r="K54" t="str">
            <v>GR-031</v>
          </cell>
        </row>
        <row r="55">
          <cell r="B55">
            <v>50001711</v>
          </cell>
          <cell r="C55" t="str">
            <v>PLANNER III</v>
          </cell>
          <cell r="D55">
            <v>1200</v>
          </cell>
          <cell r="E55">
            <v>5010</v>
          </cell>
          <cell r="F55">
            <v>10</v>
          </cell>
          <cell r="G55">
            <v>2132</v>
          </cell>
          <cell r="H55" t="str">
            <v>SEBASTIAN</v>
          </cell>
          <cell r="I55" t="str">
            <v>DAVID</v>
          </cell>
          <cell r="J55" t="str">
            <v>GR-033</v>
          </cell>
          <cell r="K55" t="str">
            <v>GR-034</v>
          </cell>
        </row>
        <row r="56">
          <cell r="B56">
            <v>50001713</v>
          </cell>
          <cell r="C56" t="str">
            <v>SENIOR HERITAGE PLANNER</v>
          </cell>
          <cell r="D56">
            <v>1200</v>
          </cell>
          <cell r="E56">
            <v>5010</v>
          </cell>
          <cell r="F56">
            <v>10</v>
          </cell>
          <cell r="G56">
            <v>1368</v>
          </cell>
          <cell r="H56" t="str">
            <v>MCNEILL</v>
          </cell>
          <cell r="I56" t="str">
            <v>YARDLEY</v>
          </cell>
          <cell r="J56" t="str">
            <v>GR-033</v>
          </cell>
          <cell r="K56" t="str">
            <v>GR-034</v>
          </cell>
        </row>
        <row r="57">
          <cell r="B57">
            <v>50001752</v>
          </cell>
          <cell r="C57" t="str">
            <v>SOCIAL PLANNER II</v>
          </cell>
          <cell r="D57">
            <v>1200</v>
          </cell>
          <cell r="E57">
            <v>5010</v>
          </cell>
          <cell r="F57">
            <v>10</v>
          </cell>
          <cell r="G57">
            <v>4793</v>
          </cell>
          <cell r="H57" t="str">
            <v>WONG</v>
          </cell>
          <cell r="I57" t="str">
            <v>BALDWIN</v>
          </cell>
          <cell r="J57" t="str">
            <v>GR-030</v>
          </cell>
          <cell r="K57" t="str">
            <v>GR-031</v>
          </cell>
        </row>
        <row r="58">
          <cell r="B58">
            <v>50001800</v>
          </cell>
          <cell r="C58" t="str">
            <v>PROJECT FACILITATOR I</v>
          </cell>
          <cell r="D58">
            <v>1200</v>
          </cell>
          <cell r="E58">
            <v>5010</v>
          </cell>
          <cell r="F58">
            <v>10</v>
          </cell>
          <cell r="G58">
            <v>12029</v>
          </cell>
          <cell r="H58" t="str">
            <v>BARKER</v>
          </cell>
          <cell r="I58" t="str">
            <v>SCOTT</v>
          </cell>
          <cell r="J58" t="str">
            <v>GR-028</v>
          </cell>
          <cell r="K58" t="str">
            <v>GR-029</v>
          </cell>
        </row>
        <row r="59">
          <cell r="B59">
            <v>50002128</v>
          </cell>
          <cell r="C59" t="str">
            <v>COMPUTER PROGRAMMER/ANALYST</v>
          </cell>
          <cell r="D59">
            <v>1200</v>
          </cell>
          <cell r="E59">
            <v>5010</v>
          </cell>
          <cell r="F59">
            <v>10</v>
          </cell>
          <cell r="G59">
            <v>12855</v>
          </cell>
          <cell r="H59" t="str">
            <v>HANGGI</v>
          </cell>
          <cell r="I59" t="str">
            <v>FABIAN</v>
          </cell>
          <cell r="J59" t="str">
            <v>GR-026</v>
          </cell>
          <cell r="K59" t="str">
            <v>GR-027</v>
          </cell>
        </row>
        <row r="60">
          <cell r="B60">
            <v>50002131</v>
          </cell>
          <cell r="C60" t="str">
            <v>COMPUTER PROGRAMMER/ANALYST</v>
          </cell>
          <cell r="D60">
            <v>1200</v>
          </cell>
          <cell r="E60">
            <v>5010</v>
          </cell>
          <cell r="F60">
            <v>10</v>
          </cell>
          <cell r="G60">
            <v>8298</v>
          </cell>
          <cell r="H60" t="str">
            <v>BAUTISTA</v>
          </cell>
          <cell r="I60" t="str">
            <v>TERESA</v>
          </cell>
          <cell r="J60" t="str">
            <v>GR-026</v>
          </cell>
          <cell r="K60" t="str">
            <v>GR-027</v>
          </cell>
        </row>
        <row r="61">
          <cell r="B61">
            <v>50002133</v>
          </cell>
          <cell r="C61" t="str">
            <v>PLANNER II</v>
          </cell>
          <cell r="D61">
            <v>1200</v>
          </cell>
          <cell r="E61">
            <v>5010</v>
          </cell>
          <cell r="F61">
            <v>10</v>
          </cell>
          <cell r="G61">
            <v>7450</v>
          </cell>
          <cell r="H61" t="str">
            <v>MILLER</v>
          </cell>
          <cell r="I61" t="str">
            <v>GRANT</v>
          </cell>
          <cell r="J61" t="str">
            <v>GR-030</v>
          </cell>
          <cell r="K61" t="str">
            <v>GR-031</v>
          </cell>
        </row>
        <row r="62">
          <cell r="B62">
            <v>50002134</v>
          </cell>
          <cell r="C62" t="str">
            <v>PLANNER III</v>
          </cell>
          <cell r="D62">
            <v>1200</v>
          </cell>
          <cell r="E62">
            <v>5010</v>
          </cell>
          <cell r="F62">
            <v>10</v>
          </cell>
          <cell r="G62">
            <v>10311</v>
          </cell>
          <cell r="H62" t="str">
            <v>CHEN-ADAMS</v>
          </cell>
          <cell r="I62" t="str">
            <v>WAN-YU (JESSICA)</v>
          </cell>
          <cell r="J62" t="str">
            <v>GR-033</v>
          </cell>
          <cell r="K62" t="str">
            <v>GR-034</v>
          </cell>
        </row>
        <row r="63">
          <cell r="B63">
            <v>50002135</v>
          </cell>
          <cell r="C63" t="str">
            <v>PLANNER II</v>
          </cell>
          <cell r="D63">
            <v>1200</v>
          </cell>
          <cell r="E63">
            <v>5010</v>
          </cell>
          <cell r="F63">
            <v>10</v>
          </cell>
          <cell r="G63">
            <v>3698</v>
          </cell>
          <cell r="H63" t="str">
            <v>JOHNSON</v>
          </cell>
          <cell r="I63" t="str">
            <v>RICHARD</v>
          </cell>
          <cell r="J63" t="str">
            <v>GR-030</v>
          </cell>
          <cell r="K63" t="str">
            <v>GR-031</v>
          </cell>
        </row>
        <row r="64">
          <cell r="B64">
            <v>50002136</v>
          </cell>
          <cell r="C64" t="str">
            <v>PLANNER III</v>
          </cell>
          <cell r="D64">
            <v>1200</v>
          </cell>
          <cell r="E64">
            <v>5010</v>
          </cell>
          <cell r="F64">
            <v>10</v>
          </cell>
          <cell r="G64">
            <v>1131</v>
          </cell>
          <cell r="H64" t="str">
            <v>MONDOR</v>
          </cell>
          <cell r="I64" t="str">
            <v>PHILIPPE</v>
          </cell>
          <cell r="J64" t="str">
            <v>GR-033</v>
          </cell>
          <cell r="K64" t="str">
            <v>GR-034</v>
          </cell>
        </row>
        <row r="65">
          <cell r="B65">
            <v>50002137</v>
          </cell>
          <cell r="C65" t="str">
            <v>APPLICATIONS SYSTEMS SPECIALIST</v>
          </cell>
          <cell r="D65">
            <v>1200</v>
          </cell>
          <cell r="E65">
            <v>5010</v>
          </cell>
          <cell r="F65">
            <v>10</v>
          </cell>
          <cell r="G65">
            <v>11784</v>
          </cell>
          <cell r="H65" t="str">
            <v>YANG</v>
          </cell>
          <cell r="I65" t="str">
            <v>HANSEL</v>
          </cell>
          <cell r="J65" t="str">
            <v>GR-026</v>
          </cell>
          <cell r="K65" t="str">
            <v>GR-027</v>
          </cell>
        </row>
        <row r="66">
          <cell r="B66">
            <v>50002137</v>
          </cell>
          <cell r="C66" t="str">
            <v>APPLICATIONS SYSTEMS SPECIALIST</v>
          </cell>
          <cell r="D66">
            <v>1200</v>
          </cell>
          <cell r="E66">
            <v>5010</v>
          </cell>
          <cell r="F66">
            <v>10</v>
          </cell>
          <cell r="G66">
            <v>14221</v>
          </cell>
          <cell r="H66" t="str">
            <v>LAYTON</v>
          </cell>
          <cell r="I66" t="str">
            <v>ALEXANDRA</v>
          </cell>
          <cell r="J66" t="str">
            <v>GR-026</v>
          </cell>
          <cell r="K66" t="str">
            <v>GR-027</v>
          </cell>
        </row>
        <row r="67">
          <cell r="B67">
            <v>50002138</v>
          </cell>
          <cell r="C67" t="str">
            <v>PLANNER II</v>
          </cell>
          <cell r="D67">
            <v>1200</v>
          </cell>
          <cell r="E67">
            <v>5010</v>
          </cell>
          <cell r="F67">
            <v>10</v>
          </cell>
          <cell r="G67">
            <v>6220</v>
          </cell>
          <cell r="H67" t="str">
            <v>D'AGOSTINI</v>
          </cell>
          <cell r="I67" t="str">
            <v>MARCO</v>
          </cell>
          <cell r="J67" t="str">
            <v>GR-030</v>
          </cell>
          <cell r="K67" t="str">
            <v>GR-031</v>
          </cell>
        </row>
        <row r="68">
          <cell r="B68">
            <v>50002139</v>
          </cell>
          <cell r="C68" t="str">
            <v>PLANNER II</v>
          </cell>
          <cell r="D68">
            <v>1200</v>
          </cell>
          <cell r="E68">
            <v>5010</v>
          </cell>
          <cell r="F68">
            <v>10</v>
          </cell>
          <cell r="J68" t="str">
            <v>GR-030</v>
          </cell>
          <cell r="K68" t="str">
            <v>GR-031</v>
          </cell>
        </row>
        <row r="69">
          <cell r="B69">
            <v>50002140</v>
          </cell>
          <cell r="C69" t="str">
            <v>PLANNER II</v>
          </cell>
          <cell r="D69">
            <v>1200</v>
          </cell>
          <cell r="E69">
            <v>5010</v>
          </cell>
          <cell r="F69">
            <v>10</v>
          </cell>
          <cell r="G69">
            <v>11533</v>
          </cell>
          <cell r="H69" t="str">
            <v>COUPLAND</v>
          </cell>
          <cell r="I69" t="str">
            <v>ANDREW</v>
          </cell>
          <cell r="J69" t="str">
            <v>GR-030</v>
          </cell>
          <cell r="K69" t="str">
            <v>GR-031</v>
          </cell>
        </row>
        <row r="70">
          <cell r="B70">
            <v>50002141</v>
          </cell>
          <cell r="C70" t="str">
            <v>PLANNER II</v>
          </cell>
          <cell r="D70">
            <v>1200</v>
          </cell>
          <cell r="E70">
            <v>5010</v>
          </cell>
          <cell r="F70">
            <v>10</v>
          </cell>
          <cell r="G70">
            <v>10364</v>
          </cell>
          <cell r="H70" t="str">
            <v>ROBERTSON</v>
          </cell>
          <cell r="I70" t="str">
            <v>CHRISTIAN</v>
          </cell>
          <cell r="J70" t="str">
            <v>GR-030</v>
          </cell>
          <cell r="K70" t="str">
            <v>GR-031</v>
          </cell>
        </row>
        <row r="71">
          <cell r="B71">
            <v>50002176</v>
          </cell>
          <cell r="C71" t="str">
            <v>SOCIAL PLANNER III</v>
          </cell>
          <cell r="D71">
            <v>1200</v>
          </cell>
          <cell r="E71">
            <v>5010</v>
          </cell>
          <cell r="F71">
            <v>10</v>
          </cell>
          <cell r="G71">
            <v>1376</v>
          </cell>
          <cell r="H71" t="str">
            <v>LEE</v>
          </cell>
          <cell r="I71" t="str">
            <v>MARIO</v>
          </cell>
          <cell r="J71" t="str">
            <v>GR-033</v>
          </cell>
          <cell r="K71" t="str">
            <v>GR-034</v>
          </cell>
        </row>
        <row r="72">
          <cell r="B72">
            <v>50002400</v>
          </cell>
          <cell r="C72" t="str">
            <v>PLANNER III</v>
          </cell>
          <cell r="D72">
            <v>1200</v>
          </cell>
          <cell r="E72">
            <v>5010</v>
          </cell>
          <cell r="F72">
            <v>10</v>
          </cell>
          <cell r="G72">
            <v>572</v>
          </cell>
          <cell r="H72" t="str">
            <v>GORDON</v>
          </cell>
          <cell r="I72" t="str">
            <v>MICHAEL</v>
          </cell>
          <cell r="J72" t="str">
            <v>GR-033</v>
          </cell>
          <cell r="K72" t="str">
            <v>GR-034</v>
          </cell>
        </row>
        <row r="73">
          <cell r="B73">
            <v>50002401</v>
          </cell>
          <cell r="C73" t="str">
            <v>PLANNER III</v>
          </cell>
          <cell r="D73">
            <v>1200</v>
          </cell>
          <cell r="E73">
            <v>5010</v>
          </cell>
          <cell r="F73">
            <v>10</v>
          </cell>
          <cell r="G73">
            <v>11730</v>
          </cell>
          <cell r="H73" t="str">
            <v>HIEBERT</v>
          </cell>
          <cell r="I73" t="str">
            <v>KARIS</v>
          </cell>
          <cell r="J73" t="str">
            <v>GR-033</v>
          </cell>
          <cell r="K73" t="str">
            <v>GR-034</v>
          </cell>
        </row>
        <row r="74">
          <cell r="B74">
            <v>50002406</v>
          </cell>
          <cell r="C74" t="str">
            <v>PLANNER I</v>
          </cell>
          <cell r="D74">
            <v>1200</v>
          </cell>
          <cell r="E74">
            <v>5010</v>
          </cell>
          <cell r="F74">
            <v>10</v>
          </cell>
          <cell r="G74">
            <v>12239</v>
          </cell>
          <cell r="H74" t="str">
            <v>MCLEAN</v>
          </cell>
          <cell r="I74" t="str">
            <v>HUGH</v>
          </cell>
          <cell r="J74" t="str">
            <v>GR-028</v>
          </cell>
          <cell r="K74" t="str">
            <v>GR-029</v>
          </cell>
        </row>
        <row r="75">
          <cell r="B75">
            <v>50002407</v>
          </cell>
          <cell r="C75" t="str">
            <v>PLANNER III</v>
          </cell>
          <cell r="D75">
            <v>1200</v>
          </cell>
          <cell r="E75">
            <v>5010</v>
          </cell>
          <cell r="F75">
            <v>10</v>
          </cell>
          <cell r="G75">
            <v>1327</v>
          </cell>
          <cell r="H75" t="str">
            <v>ROTH</v>
          </cell>
          <cell r="I75" t="str">
            <v>HEIKE</v>
          </cell>
          <cell r="J75" t="str">
            <v>GR-033</v>
          </cell>
          <cell r="K75" t="str">
            <v>GR-034</v>
          </cell>
        </row>
        <row r="76">
          <cell r="B76">
            <v>50002408</v>
          </cell>
          <cell r="C76" t="str">
            <v>PLANNER I</v>
          </cell>
          <cell r="D76">
            <v>1200</v>
          </cell>
          <cell r="E76">
            <v>5010</v>
          </cell>
          <cell r="F76">
            <v>10</v>
          </cell>
          <cell r="G76">
            <v>706</v>
          </cell>
          <cell r="H76" t="str">
            <v>JAMES</v>
          </cell>
          <cell r="I76" t="str">
            <v>SANDRA</v>
          </cell>
          <cell r="J76" t="str">
            <v>GR-028</v>
          </cell>
          <cell r="K76" t="str">
            <v>GR-029</v>
          </cell>
        </row>
        <row r="77">
          <cell r="B77">
            <v>50002409</v>
          </cell>
          <cell r="C77" t="str">
            <v>PLANNER II</v>
          </cell>
          <cell r="D77">
            <v>1200</v>
          </cell>
          <cell r="E77">
            <v>5010</v>
          </cell>
          <cell r="F77">
            <v>10</v>
          </cell>
          <cell r="G77">
            <v>3456</v>
          </cell>
          <cell r="H77" t="str">
            <v>BAXTER</v>
          </cell>
          <cell r="I77" t="str">
            <v>JOANNE</v>
          </cell>
          <cell r="J77" t="str">
            <v>GR-030</v>
          </cell>
          <cell r="K77" t="str">
            <v>GR-031</v>
          </cell>
        </row>
        <row r="78">
          <cell r="B78">
            <v>50002411</v>
          </cell>
          <cell r="C78" t="str">
            <v>PLANNER I</v>
          </cell>
          <cell r="D78">
            <v>1200</v>
          </cell>
          <cell r="E78">
            <v>5010</v>
          </cell>
          <cell r="F78">
            <v>10</v>
          </cell>
          <cell r="G78">
            <v>13423</v>
          </cell>
          <cell r="H78" t="str">
            <v>UYESUGI</v>
          </cell>
          <cell r="I78" t="str">
            <v>JOYCE</v>
          </cell>
          <cell r="J78" t="str">
            <v>GR-028</v>
          </cell>
          <cell r="K78" t="str">
            <v>GR-029</v>
          </cell>
        </row>
        <row r="79">
          <cell r="B79">
            <v>50002413</v>
          </cell>
          <cell r="C79" t="str">
            <v>PLANNER II</v>
          </cell>
          <cell r="D79">
            <v>1200</v>
          </cell>
          <cell r="E79">
            <v>5010</v>
          </cell>
          <cell r="F79">
            <v>10</v>
          </cell>
          <cell r="G79">
            <v>1274</v>
          </cell>
          <cell r="H79" t="str">
            <v>WEIDNER</v>
          </cell>
          <cell r="I79" t="str">
            <v>HARV</v>
          </cell>
          <cell r="J79" t="str">
            <v>GR-030</v>
          </cell>
          <cell r="K79" t="str">
            <v>GR-031</v>
          </cell>
        </row>
        <row r="80">
          <cell r="B80">
            <v>50002416</v>
          </cell>
          <cell r="C80" t="str">
            <v>PLANNER II</v>
          </cell>
          <cell r="D80">
            <v>1200</v>
          </cell>
          <cell r="E80">
            <v>5010</v>
          </cell>
          <cell r="F80">
            <v>10</v>
          </cell>
          <cell r="G80">
            <v>34</v>
          </cell>
          <cell r="H80" t="str">
            <v>NOWLAN</v>
          </cell>
          <cell r="I80" t="str">
            <v>PAUL</v>
          </cell>
          <cell r="J80" t="str">
            <v>GR-030</v>
          </cell>
          <cell r="K80" t="str">
            <v>GR-031</v>
          </cell>
        </row>
        <row r="81">
          <cell r="B81">
            <v>50002418</v>
          </cell>
          <cell r="C81" t="str">
            <v>PLANNER III</v>
          </cell>
          <cell r="D81">
            <v>1200</v>
          </cell>
          <cell r="E81">
            <v>5010</v>
          </cell>
          <cell r="F81">
            <v>10</v>
          </cell>
          <cell r="G81">
            <v>2991</v>
          </cell>
          <cell r="H81" t="str">
            <v>PHIPPS</v>
          </cell>
          <cell r="I81" t="str">
            <v>THOMAS</v>
          </cell>
          <cell r="J81" t="str">
            <v>GR-033</v>
          </cell>
          <cell r="K81" t="str">
            <v>GR-034</v>
          </cell>
        </row>
        <row r="82">
          <cell r="B82">
            <v>50002419</v>
          </cell>
          <cell r="C82" t="str">
            <v>PLANNER II</v>
          </cell>
          <cell r="D82">
            <v>1200</v>
          </cell>
          <cell r="E82">
            <v>5010</v>
          </cell>
          <cell r="F82">
            <v>10</v>
          </cell>
          <cell r="G82">
            <v>16411</v>
          </cell>
          <cell r="H82" t="str">
            <v>KERN</v>
          </cell>
          <cell r="I82" t="str">
            <v>KATHLEEN</v>
          </cell>
          <cell r="J82" t="str">
            <v>GR-030</v>
          </cell>
          <cell r="K82" t="str">
            <v>GR-031</v>
          </cell>
        </row>
        <row r="83">
          <cell r="B83">
            <v>50002420</v>
          </cell>
          <cell r="C83" t="str">
            <v>URBAN DESIGNER</v>
          </cell>
          <cell r="D83">
            <v>1200</v>
          </cell>
          <cell r="E83">
            <v>5010</v>
          </cell>
          <cell r="F83">
            <v>10</v>
          </cell>
          <cell r="G83">
            <v>6596</v>
          </cell>
          <cell r="H83" t="str">
            <v>HEIN</v>
          </cell>
          <cell r="I83" t="str">
            <v>SCOT</v>
          </cell>
          <cell r="J83" t="str">
            <v>GR-033</v>
          </cell>
          <cell r="K83" t="str">
            <v>GR-034</v>
          </cell>
        </row>
        <row r="84">
          <cell r="B84">
            <v>50002421</v>
          </cell>
          <cell r="C84" t="str">
            <v>PLANNER III</v>
          </cell>
          <cell r="D84">
            <v>1200</v>
          </cell>
          <cell r="E84">
            <v>5010</v>
          </cell>
          <cell r="F84">
            <v>10</v>
          </cell>
          <cell r="G84">
            <v>184</v>
          </cell>
          <cell r="H84" t="str">
            <v>SEGAL</v>
          </cell>
          <cell r="I84" t="str">
            <v>RALPH</v>
          </cell>
          <cell r="J84" t="str">
            <v>GR-033</v>
          </cell>
          <cell r="K84" t="str">
            <v>GR-034</v>
          </cell>
        </row>
        <row r="85">
          <cell r="B85">
            <v>50002423</v>
          </cell>
          <cell r="C85" t="str">
            <v>PLANNER III</v>
          </cell>
          <cell r="D85">
            <v>1200</v>
          </cell>
          <cell r="E85">
            <v>5010</v>
          </cell>
          <cell r="F85">
            <v>10</v>
          </cell>
          <cell r="G85">
            <v>5709</v>
          </cell>
          <cell r="H85" t="str">
            <v>WHITE</v>
          </cell>
          <cell r="I85" t="str">
            <v>MICHAEL</v>
          </cell>
          <cell r="J85" t="str">
            <v>GR-033</v>
          </cell>
          <cell r="K85" t="str">
            <v>GR-034</v>
          </cell>
        </row>
        <row r="86">
          <cell r="B86">
            <v>50002428</v>
          </cell>
          <cell r="C86" t="str">
            <v>PLANNER III</v>
          </cell>
          <cell r="D86">
            <v>1200</v>
          </cell>
          <cell r="E86">
            <v>5010</v>
          </cell>
          <cell r="F86">
            <v>10</v>
          </cell>
          <cell r="G86">
            <v>11729</v>
          </cell>
          <cell r="H86" t="str">
            <v>POTTER</v>
          </cell>
          <cell r="I86" t="str">
            <v>VICKI</v>
          </cell>
          <cell r="J86" t="str">
            <v>GR-033</v>
          </cell>
          <cell r="K86" t="str">
            <v>GR-034</v>
          </cell>
        </row>
        <row r="87">
          <cell r="B87">
            <v>50002429</v>
          </cell>
          <cell r="C87" t="str">
            <v>PLANNER II</v>
          </cell>
          <cell r="D87">
            <v>1200</v>
          </cell>
          <cell r="E87">
            <v>5010</v>
          </cell>
          <cell r="F87">
            <v>10</v>
          </cell>
          <cell r="G87">
            <v>4323</v>
          </cell>
          <cell r="H87" t="str">
            <v>RONDEAU</v>
          </cell>
          <cell r="I87" t="str">
            <v>MARY</v>
          </cell>
          <cell r="J87" t="str">
            <v>GR-030</v>
          </cell>
          <cell r="K87" t="str">
            <v>GR-031</v>
          </cell>
        </row>
        <row r="88">
          <cell r="B88">
            <v>50002430</v>
          </cell>
          <cell r="C88" t="str">
            <v>PLANNER III</v>
          </cell>
          <cell r="D88">
            <v>1200</v>
          </cell>
          <cell r="E88">
            <v>5010</v>
          </cell>
          <cell r="F88">
            <v>10</v>
          </cell>
          <cell r="G88">
            <v>1433</v>
          </cell>
          <cell r="H88" t="str">
            <v>MOLARO</v>
          </cell>
          <cell r="I88" t="str">
            <v>ANITA</v>
          </cell>
          <cell r="J88" t="str">
            <v>GR-033</v>
          </cell>
          <cell r="K88" t="str">
            <v>GR-034</v>
          </cell>
        </row>
        <row r="89">
          <cell r="B89">
            <v>50002431</v>
          </cell>
          <cell r="C89" t="str">
            <v>PLANNER I</v>
          </cell>
          <cell r="D89">
            <v>1200</v>
          </cell>
          <cell r="E89">
            <v>5010</v>
          </cell>
          <cell r="F89">
            <v>10</v>
          </cell>
          <cell r="G89">
            <v>15932</v>
          </cell>
          <cell r="H89" t="str">
            <v>BOURKE</v>
          </cell>
          <cell r="I89" t="str">
            <v>MATTHEW</v>
          </cell>
          <cell r="J89" t="str">
            <v>GR-028</v>
          </cell>
          <cell r="K89" t="str">
            <v>GR-029</v>
          </cell>
        </row>
        <row r="90">
          <cell r="B90">
            <v>50002448</v>
          </cell>
          <cell r="C90" t="str">
            <v>PLANNER I</v>
          </cell>
          <cell r="D90">
            <v>1200</v>
          </cell>
          <cell r="E90">
            <v>5010</v>
          </cell>
          <cell r="F90">
            <v>10</v>
          </cell>
          <cell r="G90">
            <v>18157</v>
          </cell>
          <cell r="H90" t="str">
            <v>O'SULLIVAN</v>
          </cell>
          <cell r="I90" t="str">
            <v>PATRICK</v>
          </cell>
          <cell r="J90" t="str">
            <v>GR-028</v>
          </cell>
          <cell r="K90" t="str">
            <v>GR-029</v>
          </cell>
        </row>
        <row r="91">
          <cell r="B91">
            <v>50002459</v>
          </cell>
          <cell r="C91" t="str">
            <v>PLANNER I</v>
          </cell>
          <cell r="D91">
            <v>1200</v>
          </cell>
          <cell r="E91">
            <v>5010</v>
          </cell>
          <cell r="F91">
            <v>10</v>
          </cell>
          <cell r="J91" t="str">
            <v>GR-028</v>
          </cell>
          <cell r="K91" t="str">
            <v>GR-029</v>
          </cell>
        </row>
        <row r="92">
          <cell r="B92">
            <v>50002461</v>
          </cell>
          <cell r="C92" t="str">
            <v>PLANNER II</v>
          </cell>
          <cell r="D92">
            <v>1200</v>
          </cell>
          <cell r="E92">
            <v>5010</v>
          </cell>
          <cell r="F92">
            <v>10</v>
          </cell>
          <cell r="G92">
            <v>15043</v>
          </cell>
          <cell r="H92" t="str">
            <v>LINEHAN</v>
          </cell>
          <cell r="I92" t="str">
            <v>MARIE</v>
          </cell>
          <cell r="J92" t="str">
            <v>GR-030</v>
          </cell>
          <cell r="K92" t="str">
            <v>GR-031</v>
          </cell>
        </row>
        <row r="93">
          <cell r="B93">
            <v>50002462</v>
          </cell>
          <cell r="C93" t="str">
            <v>PLANNER II</v>
          </cell>
          <cell r="D93">
            <v>1200</v>
          </cell>
          <cell r="E93">
            <v>5010</v>
          </cell>
          <cell r="F93">
            <v>10</v>
          </cell>
          <cell r="G93">
            <v>19</v>
          </cell>
          <cell r="H93" t="str">
            <v>ADAIR</v>
          </cell>
          <cell r="I93" t="str">
            <v>ROBERT</v>
          </cell>
          <cell r="J93" t="str">
            <v>GR-030</v>
          </cell>
          <cell r="K93" t="str">
            <v>GR-031</v>
          </cell>
        </row>
        <row r="94">
          <cell r="B94">
            <v>50002506</v>
          </cell>
          <cell r="C94" t="str">
            <v>PLANNER II</v>
          </cell>
          <cell r="D94">
            <v>1200</v>
          </cell>
          <cell r="E94">
            <v>5010</v>
          </cell>
          <cell r="F94">
            <v>10</v>
          </cell>
          <cell r="G94">
            <v>4579</v>
          </cell>
          <cell r="H94" t="str">
            <v>VAISBORD</v>
          </cell>
          <cell r="I94" t="str">
            <v>PETER</v>
          </cell>
          <cell r="J94" t="str">
            <v>GR-030</v>
          </cell>
          <cell r="K94" t="str">
            <v>GR-031</v>
          </cell>
        </row>
        <row r="95">
          <cell r="B95">
            <v>50002509</v>
          </cell>
          <cell r="C95" t="str">
            <v>PLANNER II</v>
          </cell>
          <cell r="D95">
            <v>1200</v>
          </cell>
          <cell r="E95">
            <v>5010</v>
          </cell>
          <cell r="F95">
            <v>10</v>
          </cell>
          <cell r="G95">
            <v>741</v>
          </cell>
          <cell r="H95" t="str">
            <v>NAYLOR</v>
          </cell>
          <cell r="I95" t="str">
            <v>MICHAEL</v>
          </cell>
          <cell r="J95" t="str">
            <v>GR-030</v>
          </cell>
          <cell r="K95" t="str">
            <v>GR-031</v>
          </cell>
        </row>
        <row r="96">
          <cell r="B96">
            <v>50002509</v>
          </cell>
          <cell r="C96" t="str">
            <v>PLANNER II</v>
          </cell>
          <cell r="D96">
            <v>1200</v>
          </cell>
          <cell r="E96">
            <v>5010</v>
          </cell>
          <cell r="F96">
            <v>10</v>
          </cell>
          <cell r="G96">
            <v>13805</v>
          </cell>
          <cell r="H96" t="str">
            <v>RILEY</v>
          </cell>
          <cell r="I96" t="str">
            <v>ABIGAIL</v>
          </cell>
          <cell r="J96" t="str">
            <v>GR-030</v>
          </cell>
          <cell r="K96" t="str">
            <v>GR-031</v>
          </cell>
        </row>
        <row r="97">
          <cell r="B97">
            <v>50002512</v>
          </cell>
          <cell r="C97" t="str">
            <v>PLANNER I</v>
          </cell>
          <cell r="D97">
            <v>1200</v>
          </cell>
          <cell r="E97">
            <v>5010</v>
          </cell>
          <cell r="F97">
            <v>10</v>
          </cell>
          <cell r="J97" t="str">
            <v>GR-028</v>
          </cell>
          <cell r="K97" t="str">
            <v>GR-029</v>
          </cell>
        </row>
        <row r="98">
          <cell r="B98">
            <v>50002515</v>
          </cell>
          <cell r="C98" t="str">
            <v>PLANNER II</v>
          </cell>
          <cell r="D98">
            <v>1200</v>
          </cell>
          <cell r="E98">
            <v>5010</v>
          </cell>
          <cell r="F98">
            <v>10</v>
          </cell>
          <cell r="G98">
            <v>1338</v>
          </cell>
          <cell r="H98" t="str">
            <v>BURCH</v>
          </cell>
          <cell r="I98" t="str">
            <v>PETER</v>
          </cell>
          <cell r="J98" t="str">
            <v>GR-030</v>
          </cell>
          <cell r="K98" t="str">
            <v>GR-031</v>
          </cell>
        </row>
        <row r="99">
          <cell r="B99">
            <v>50002517</v>
          </cell>
          <cell r="C99" t="str">
            <v>PLANNER II</v>
          </cell>
          <cell r="D99">
            <v>1200</v>
          </cell>
          <cell r="E99">
            <v>5010</v>
          </cell>
          <cell r="F99">
            <v>10</v>
          </cell>
          <cell r="G99">
            <v>5077</v>
          </cell>
          <cell r="H99" t="str">
            <v>HOESE</v>
          </cell>
          <cell r="I99" t="str">
            <v>KAREN</v>
          </cell>
          <cell r="J99" t="str">
            <v>GR-030</v>
          </cell>
          <cell r="K99" t="str">
            <v>GR-031</v>
          </cell>
        </row>
        <row r="100">
          <cell r="B100">
            <v>50002518</v>
          </cell>
          <cell r="C100" t="str">
            <v>PROJECT SCOPER</v>
          </cell>
          <cell r="D100">
            <v>1200</v>
          </cell>
          <cell r="E100">
            <v>5010</v>
          </cell>
          <cell r="F100">
            <v>10</v>
          </cell>
          <cell r="G100">
            <v>1532</v>
          </cell>
          <cell r="H100" t="str">
            <v>LAM</v>
          </cell>
          <cell r="I100" t="str">
            <v>MATTHEW</v>
          </cell>
          <cell r="J100" t="str">
            <v>GR-028</v>
          </cell>
          <cell r="K100" t="str">
            <v>GR-029</v>
          </cell>
        </row>
        <row r="101">
          <cell r="B101">
            <v>50002522</v>
          </cell>
          <cell r="C101" t="str">
            <v>PROJECT FACILITATOR II</v>
          </cell>
          <cell r="D101">
            <v>1200</v>
          </cell>
          <cell r="E101">
            <v>5010</v>
          </cell>
          <cell r="F101">
            <v>10</v>
          </cell>
          <cell r="G101">
            <v>17933</v>
          </cell>
          <cell r="H101" t="str">
            <v>HUBER</v>
          </cell>
          <cell r="I101" t="str">
            <v>PAULA</v>
          </cell>
          <cell r="J101" t="str">
            <v>GR-030</v>
          </cell>
          <cell r="K101" t="str">
            <v>GR-031</v>
          </cell>
        </row>
        <row r="102">
          <cell r="B102">
            <v>50002974</v>
          </cell>
          <cell r="C102" t="str">
            <v>PLANNER I</v>
          </cell>
          <cell r="D102">
            <v>1200</v>
          </cell>
          <cell r="E102">
            <v>5010</v>
          </cell>
          <cell r="F102">
            <v>10</v>
          </cell>
          <cell r="G102">
            <v>10914</v>
          </cell>
          <cell r="H102" t="str">
            <v>CHO</v>
          </cell>
          <cell r="I102" t="str">
            <v>EDNA</v>
          </cell>
          <cell r="J102" t="str">
            <v>GR-028</v>
          </cell>
          <cell r="K102" t="str">
            <v>GR-029</v>
          </cell>
        </row>
        <row r="103">
          <cell r="B103">
            <v>50003430</v>
          </cell>
          <cell r="C103" t="str">
            <v>SOCIAL PLANNER I</v>
          </cell>
          <cell r="D103">
            <v>1200</v>
          </cell>
          <cell r="E103">
            <v>5010</v>
          </cell>
          <cell r="F103">
            <v>10</v>
          </cell>
          <cell r="G103">
            <v>14728</v>
          </cell>
          <cell r="H103" t="str">
            <v>RICE</v>
          </cell>
          <cell r="I103" t="str">
            <v>MARNIE</v>
          </cell>
          <cell r="J103" t="str">
            <v>GR-028</v>
          </cell>
          <cell r="K103" t="str">
            <v>GR-029</v>
          </cell>
        </row>
        <row r="104">
          <cell r="B104">
            <v>50003443</v>
          </cell>
          <cell r="C104" t="str">
            <v>POLICY ANALYST</v>
          </cell>
          <cell r="D104">
            <v>1200</v>
          </cell>
          <cell r="E104">
            <v>5010</v>
          </cell>
          <cell r="F104">
            <v>10</v>
          </cell>
          <cell r="J104" t="str">
            <v>GR-028</v>
          </cell>
          <cell r="K104" t="str">
            <v>GR-029</v>
          </cell>
        </row>
        <row r="105">
          <cell r="B105">
            <v>50003659</v>
          </cell>
          <cell r="C105" t="str">
            <v>SOCIAL PLANNER III</v>
          </cell>
          <cell r="D105">
            <v>1200</v>
          </cell>
          <cell r="E105">
            <v>5010</v>
          </cell>
          <cell r="F105">
            <v>10</v>
          </cell>
          <cell r="G105">
            <v>3494</v>
          </cell>
          <cell r="H105" t="str">
            <v>WHITLOCK</v>
          </cell>
          <cell r="I105" t="str">
            <v>ROBERT</v>
          </cell>
          <cell r="J105" t="str">
            <v>GR-033</v>
          </cell>
          <cell r="K105" t="str">
            <v>GR-034</v>
          </cell>
        </row>
        <row r="106">
          <cell r="B106">
            <v>50003664</v>
          </cell>
          <cell r="C106" t="str">
            <v>SENIOR HOUSING OFFICER</v>
          </cell>
          <cell r="D106">
            <v>1200</v>
          </cell>
          <cell r="E106">
            <v>5010</v>
          </cell>
          <cell r="F106">
            <v>10</v>
          </cell>
          <cell r="G106">
            <v>3776</v>
          </cell>
          <cell r="H106" t="str">
            <v>RAYNOR</v>
          </cell>
          <cell r="I106" t="str">
            <v>PAUL</v>
          </cell>
          <cell r="J106" t="str">
            <v>GR-033</v>
          </cell>
          <cell r="K106" t="str">
            <v>GR-034</v>
          </cell>
        </row>
        <row r="107">
          <cell r="B107">
            <v>50003665</v>
          </cell>
          <cell r="C107" t="str">
            <v>SENIOR HOUSING OFFICER</v>
          </cell>
          <cell r="D107">
            <v>1200</v>
          </cell>
          <cell r="E107">
            <v>5010</v>
          </cell>
          <cell r="F107">
            <v>10</v>
          </cell>
          <cell r="G107">
            <v>629</v>
          </cell>
          <cell r="H107" t="str">
            <v>DAVIDSON</v>
          </cell>
          <cell r="I107" t="str">
            <v>JILL</v>
          </cell>
          <cell r="J107" t="str">
            <v>GR-033</v>
          </cell>
          <cell r="K107" t="str">
            <v>GR-034</v>
          </cell>
        </row>
        <row r="108">
          <cell r="B108">
            <v>50004370</v>
          </cell>
          <cell r="C108" t="str">
            <v>DISTRICT PLUMBING &amp; GAS INSPECTOR</v>
          </cell>
          <cell r="D108">
            <v>1200</v>
          </cell>
          <cell r="E108">
            <v>5010</v>
          </cell>
          <cell r="F108">
            <v>10</v>
          </cell>
          <cell r="G108">
            <v>16588</v>
          </cell>
          <cell r="H108" t="str">
            <v>ARSENAULT</v>
          </cell>
          <cell r="I108" t="str">
            <v>PAUL</v>
          </cell>
          <cell r="J108" t="str">
            <v>GR-026</v>
          </cell>
          <cell r="K108" t="str">
            <v>GR-027</v>
          </cell>
        </row>
        <row r="109">
          <cell r="B109">
            <v>50004371</v>
          </cell>
          <cell r="C109" t="str">
            <v>DISTRICT PLUMBING &amp; GAS INSPECTOR</v>
          </cell>
          <cell r="D109">
            <v>1200</v>
          </cell>
          <cell r="E109">
            <v>5010</v>
          </cell>
          <cell r="F109">
            <v>10</v>
          </cell>
          <cell r="G109">
            <v>11066</v>
          </cell>
          <cell r="H109" t="str">
            <v>COLDICUTT</v>
          </cell>
          <cell r="I109" t="str">
            <v>ARDEN</v>
          </cell>
          <cell r="J109" t="str">
            <v>GR-026</v>
          </cell>
          <cell r="K109" t="str">
            <v>GR-027</v>
          </cell>
        </row>
        <row r="110">
          <cell r="B110">
            <v>50004372</v>
          </cell>
          <cell r="C110" t="str">
            <v>DISTRICT PLUMBING &amp; GAS INSPECTOR</v>
          </cell>
          <cell r="D110">
            <v>1200</v>
          </cell>
          <cell r="E110">
            <v>5010</v>
          </cell>
          <cell r="F110">
            <v>10</v>
          </cell>
          <cell r="G110">
            <v>3297</v>
          </cell>
          <cell r="H110" t="str">
            <v>ZAHAR</v>
          </cell>
          <cell r="I110" t="str">
            <v>STEPHEN</v>
          </cell>
          <cell r="J110" t="str">
            <v>GR-026</v>
          </cell>
          <cell r="K110" t="str">
            <v>GR-027</v>
          </cell>
        </row>
        <row r="111">
          <cell r="B111">
            <v>50004373</v>
          </cell>
          <cell r="C111" t="str">
            <v>DISTRICT PLUMBING &amp; GAS INSPECTOR</v>
          </cell>
          <cell r="D111">
            <v>1200</v>
          </cell>
          <cell r="E111">
            <v>5010</v>
          </cell>
          <cell r="F111">
            <v>10</v>
          </cell>
          <cell r="G111">
            <v>181</v>
          </cell>
          <cell r="H111" t="str">
            <v>OSBORNE</v>
          </cell>
          <cell r="I111" t="str">
            <v>PATRICK</v>
          </cell>
          <cell r="J111" t="str">
            <v>GR-026</v>
          </cell>
          <cell r="K111" t="str">
            <v>GR-027</v>
          </cell>
        </row>
        <row r="112">
          <cell r="B112">
            <v>50004374</v>
          </cell>
          <cell r="C112" t="str">
            <v>DISTRICT PLUMBING &amp; GAS INSPECTOR</v>
          </cell>
          <cell r="D112">
            <v>1200</v>
          </cell>
          <cell r="E112">
            <v>5010</v>
          </cell>
          <cell r="F112">
            <v>10</v>
          </cell>
          <cell r="G112">
            <v>12638</v>
          </cell>
          <cell r="H112" t="str">
            <v>PICCOLO</v>
          </cell>
          <cell r="I112" t="str">
            <v>DINO</v>
          </cell>
          <cell r="J112" t="str">
            <v>GR-026</v>
          </cell>
          <cell r="K112" t="str">
            <v>GR-027</v>
          </cell>
        </row>
        <row r="113">
          <cell r="B113">
            <v>50004375</v>
          </cell>
          <cell r="C113" t="str">
            <v>DISTRICT PLUMBING &amp; GAS INSPECTOR</v>
          </cell>
          <cell r="D113">
            <v>1200</v>
          </cell>
          <cell r="E113">
            <v>5010</v>
          </cell>
          <cell r="F113">
            <v>10</v>
          </cell>
          <cell r="G113">
            <v>17553</v>
          </cell>
          <cell r="H113" t="str">
            <v>MCGOWAN</v>
          </cell>
          <cell r="I113" t="str">
            <v>BRADLEY</v>
          </cell>
          <cell r="J113" t="str">
            <v>GR-026</v>
          </cell>
          <cell r="K113" t="str">
            <v>GR-027</v>
          </cell>
        </row>
        <row r="114">
          <cell r="B114">
            <v>50004376</v>
          </cell>
          <cell r="C114" t="str">
            <v>DISTRICT PLUMBING &amp; GAS INSPECTOR</v>
          </cell>
          <cell r="D114">
            <v>1200</v>
          </cell>
          <cell r="E114">
            <v>5010</v>
          </cell>
          <cell r="F114">
            <v>10</v>
          </cell>
          <cell r="G114">
            <v>11587</v>
          </cell>
          <cell r="H114" t="str">
            <v>MCHUGH</v>
          </cell>
          <cell r="I114" t="str">
            <v>PETER</v>
          </cell>
          <cell r="J114" t="str">
            <v>GR-026</v>
          </cell>
          <cell r="K114" t="str">
            <v>GR-027</v>
          </cell>
        </row>
        <row r="115">
          <cell r="B115">
            <v>50004377</v>
          </cell>
          <cell r="C115" t="str">
            <v>DISTRICT PLUMBING &amp; GAS INSPECTOR</v>
          </cell>
          <cell r="D115">
            <v>1200</v>
          </cell>
          <cell r="E115">
            <v>5010</v>
          </cell>
          <cell r="F115">
            <v>10</v>
          </cell>
          <cell r="G115">
            <v>2387</v>
          </cell>
          <cell r="H115" t="str">
            <v>DRUMMOND</v>
          </cell>
          <cell r="I115" t="str">
            <v>GLEN</v>
          </cell>
          <cell r="J115" t="str">
            <v>GR-026</v>
          </cell>
          <cell r="K115" t="str">
            <v>GR-027</v>
          </cell>
        </row>
        <row r="116">
          <cell r="B116">
            <v>50004378</v>
          </cell>
          <cell r="C116" t="str">
            <v>DISTRICT PLUMBING &amp; GAS INSPECTOR</v>
          </cell>
          <cell r="D116">
            <v>1200</v>
          </cell>
          <cell r="E116">
            <v>5010</v>
          </cell>
          <cell r="F116">
            <v>10</v>
          </cell>
          <cell r="G116">
            <v>3890</v>
          </cell>
          <cell r="H116" t="str">
            <v>BALACHANOFF</v>
          </cell>
          <cell r="I116" t="str">
            <v>STEVAN</v>
          </cell>
          <cell r="J116" t="str">
            <v>GR-026</v>
          </cell>
          <cell r="K116" t="str">
            <v>GR-027</v>
          </cell>
        </row>
        <row r="117">
          <cell r="B117">
            <v>50004396</v>
          </cell>
          <cell r="C117" t="str">
            <v>POLICY ANALYST</v>
          </cell>
          <cell r="D117">
            <v>1200</v>
          </cell>
          <cell r="E117">
            <v>5010</v>
          </cell>
          <cell r="F117">
            <v>10</v>
          </cell>
          <cell r="G117">
            <v>5953</v>
          </cell>
          <cell r="H117" t="str">
            <v>CUMERLATO</v>
          </cell>
          <cell r="I117" t="str">
            <v>LUCIA</v>
          </cell>
          <cell r="J117" t="str">
            <v>GR-028</v>
          </cell>
          <cell r="K117" t="str">
            <v>GR-029</v>
          </cell>
        </row>
        <row r="118">
          <cell r="B118">
            <v>50004412</v>
          </cell>
          <cell r="C118" t="str">
            <v>DISTRICT BUILDING INSPECTOR</v>
          </cell>
          <cell r="D118">
            <v>1200</v>
          </cell>
          <cell r="E118">
            <v>5010</v>
          </cell>
          <cell r="F118">
            <v>10</v>
          </cell>
          <cell r="G118">
            <v>1289</v>
          </cell>
          <cell r="H118" t="str">
            <v>AGREN</v>
          </cell>
          <cell r="I118" t="str">
            <v>SOREN</v>
          </cell>
          <cell r="J118" t="str">
            <v>GR-026</v>
          </cell>
          <cell r="K118" t="str">
            <v>GR-027</v>
          </cell>
        </row>
        <row r="119">
          <cell r="B119">
            <v>50004413</v>
          </cell>
          <cell r="C119" t="str">
            <v>DISTRICT BUILDING INSPECTOR</v>
          </cell>
          <cell r="D119">
            <v>1200</v>
          </cell>
          <cell r="E119">
            <v>5010</v>
          </cell>
          <cell r="F119">
            <v>10</v>
          </cell>
          <cell r="G119">
            <v>14765</v>
          </cell>
          <cell r="H119" t="str">
            <v>ROBERTS</v>
          </cell>
          <cell r="I119" t="str">
            <v>LORRAINE</v>
          </cell>
          <cell r="J119" t="str">
            <v>GR-026</v>
          </cell>
          <cell r="K119" t="str">
            <v>GR-027</v>
          </cell>
        </row>
        <row r="120">
          <cell r="B120">
            <v>50004414</v>
          </cell>
          <cell r="C120" t="str">
            <v>PROJECT FACILITATOR II</v>
          </cell>
          <cell r="D120">
            <v>1200</v>
          </cell>
          <cell r="E120">
            <v>5010</v>
          </cell>
          <cell r="F120">
            <v>10</v>
          </cell>
          <cell r="G120">
            <v>6070</v>
          </cell>
          <cell r="H120" t="str">
            <v>GREER</v>
          </cell>
          <cell r="I120" t="str">
            <v>JOHN</v>
          </cell>
          <cell r="J120" t="str">
            <v>GR-030</v>
          </cell>
          <cell r="K120" t="str">
            <v>GR-031</v>
          </cell>
        </row>
        <row r="121">
          <cell r="B121">
            <v>50005425</v>
          </cell>
          <cell r="C121" t="str">
            <v>PROJECT FACILITATOR II</v>
          </cell>
          <cell r="D121">
            <v>1200</v>
          </cell>
          <cell r="E121">
            <v>5010</v>
          </cell>
          <cell r="F121">
            <v>10</v>
          </cell>
          <cell r="G121">
            <v>4013</v>
          </cell>
          <cell r="H121" t="str">
            <v>HIGGINSON</v>
          </cell>
          <cell r="I121" t="str">
            <v>ALISON</v>
          </cell>
          <cell r="J121" t="str">
            <v>GR-030</v>
          </cell>
          <cell r="K121" t="str">
            <v>GR-031</v>
          </cell>
        </row>
        <row r="122">
          <cell r="B122">
            <v>50006046</v>
          </cell>
          <cell r="C122" t="str">
            <v>SOCIAL PLANNER II</v>
          </cell>
          <cell r="D122">
            <v>1200</v>
          </cell>
          <cell r="E122">
            <v>5010</v>
          </cell>
          <cell r="F122">
            <v>10</v>
          </cell>
          <cell r="G122">
            <v>891</v>
          </cell>
          <cell r="H122" t="str">
            <v>ANDERSON-ENG</v>
          </cell>
          <cell r="I122" t="str">
            <v>DEBORAH</v>
          </cell>
          <cell r="J122" t="str">
            <v>GR-030</v>
          </cell>
          <cell r="K122" t="str">
            <v>GR-031</v>
          </cell>
        </row>
        <row r="123">
          <cell r="B123">
            <v>50007153</v>
          </cell>
          <cell r="C123" t="str">
            <v>SOCIAL PLANNER II</v>
          </cell>
          <cell r="D123">
            <v>1200</v>
          </cell>
          <cell r="E123">
            <v>5010</v>
          </cell>
          <cell r="F123">
            <v>10</v>
          </cell>
          <cell r="G123">
            <v>2944</v>
          </cell>
          <cell r="H123" t="str">
            <v>CUTHBERT</v>
          </cell>
          <cell r="I123" t="str">
            <v>CORALYS</v>
          </cell>
          <cell r="J123" t="str">
            <v>GR-030</v>
          </cell>
          <cell r="K123" t="str">
            <v>GR-031</v>
          </cell>
        </row>
        <row r="124">
          <cell r="B124">
            <v>50009255</v>
          </cell>
          <cell r="C124" t="str">
            <v>POLICY ANALYST</v>
          </cell>
          <cell r="D124">
            <v>1200</v>
          </cell>
          <cell r="E124">
            <v>5010</v>
          </cell>
          <cell r="F124">
            <v>10</v>
          </cell>
          <cell r="G124">
            <v>1454</v>
          </cell>
          <cell r="H124" t="str">
            <v>STRAKA</v>
          </cell>
          <cell r="I124" t="str">
            <v>ALENA</v>
          </cell>
          <cell r="J124" t="str">
            <v>GR-028</v>
          </cell>
          <cell r="K124" t="str">
            <v>GR-029</v>
          </cell>
        </row>
        <row r="125">
          <cell r="B125">
            <v>50009255</v>
          </cell>
          <cell r="C125" t="str">
            <v>POLICY ANALYST</v>
          </cell>
          <cell r="D125">
            <v>1200</v>
          </cell>
          <cell r="E125">
            <v>5010</v>
          </cell>
          <cell r="F125">
            <v>10</v>
          </cell>
          <cell r="G125">
            <v>9394</v>
          </cell>
          <cell r="H125" t="str">
            <v>WICKHAM</v>
          </cell>
          <cell r="I125" t="str">
            <v>ANDREA</v>
          </cell>
          <cell r="J125" t="str">
            <v>GR-028</v>
          </cell>
          <cell r="K125" t="str">
            <v>GR-029</v>
          </cell>
        </row>
        <row r="126">
          <cell r="B126">
            <v>50009255</v>
          </cell>
          <cell r="C126" t="str">
            <v>POLICY ANALYST</v>
          </cell>
          <cell r="D126">
            <v>1200</v>
          </cell>
          <cell r="E126">
            <v>5010</v>
          </cell>
          <cell r="F126">
            <v>10</v>
          </cell>
          <cell r="G126">
            <v>16086</v>
          </cell>
          <cell r="H126" t="str">
            <v>JIMENEZ</v>
          </cell>
          <cell r="I126" t="str">
            <v>LIZA</v>
          </cell>
          <cell r="J126" t="str">
            <v>GR-028</v>
          </cell>
          <cell r="K126" t="str">
            <v>GR-029</v>
          </cell>
        </row>
        <row r="127">
          <cell r="B127">
            <v>50010903</v>
          </cell>
          <cell r="C127" t="str">
            <v>PLANNER II</v>
          </cell>
          <cell r="D127">
            <v>1200</v>
          </cell>
          <cell r="E127">
            <v>5010</v>
          </cell>
          <cell r="F127">
            <v>10</v>
          </cell>
          <cell r="G127">
            <v>14982</v>
          </cell>
          <cell r="H127" t="str">
            <v>SHILLITO</v>
          </cell>
          <cell r="I127" t="str">
            <v>MATTHEW</v>
          </cell>
          <cell r="J127" t="str">
            <v>GR-030</v>
          </cell>
          <cell r="K127" t="str">
            <v>GR-031</v>
          </cell>
        </row>
        <row r="128">
          <cell r="B128">
            <v>50012186</v>
          </cell>
          <cell r="C128" t="str">
            <v>DISTRICT PLUMBING &amp; GAS INSPECTOR</v>
          </cell>
          <cell r="D128">
            <v>1200</v>
          </cell>
          <cell r="E128">
            <v>5010</v>
          </cell>
          <cell r="F128">
            <v>10</v>
          </cell>
          <cell r="G128">
            <v>16580</v>
          </cell>
          <cell r="H128" t="str">
            <v>SEIFERT</v>
          </cell>
          <cell r="I128" t="str">
            <v>WILLIAM</v>
          </cell>
          <cell r="J128" t="str">
            <v>GR-026</v>
          </cell>
          <cell r="K128" t="str">
            <v>GR-027</v>
          </cell>
        </row>
        <row r="129">
          <cell r="B129">
            <v>50012187</v>
          </cell>
          <cell r="C129" t="str">
            <v>DISTRICT BUILDING INSPECTOR</v>
          </cell>
          <cell r="D129">
            <v>1200</v>
          </cell>
          <cell r="E129">
            <v>5010</v>
          </cell>
          <cell r="F129">
            <v>10</v>
          </cell>
          <cell r="G129">
            <v>15803</v>
          </cell>
          <cell r="H129" t="str">
            <v>DYCK</v>
          </cell>
          <cell r="I129" t="str">
            <v>JEFFREY</v>
          </cell>
          <cell r="J129" t="str">
            <v>GR-026</v>
          </cell>
          <cell r="K129" t="str">
            <v>GR-027</v>
          </cell>
        </row>
        <row r="130">
          <cell r="B130">
            <v>50012292</v>
          </cell>
          <cell r="C130" t="str">
            <v>PLANNER II</v>
          </cell>
          <cell r="D130">
            <v>1200</v>
          </cell>
          <cell r="E130">
            <v>5010</v>
          </cell>
          <cell r="F130">
            <v>10</v>
          </cell>
          <cell r="G130">
            <v>1349</v>
          </cell>
          <cell r="H130" t="str">
            <v>ST. MICHEL</v>
          </cell>
          <cell r="I130" t="str">
            <v>PATRICIA</v>
          </cell>
          <cell r="J130" t="str">
            <v>GR-030</v>
          </cell>
          <cell r="K130" t="str">
            <v>GR-031</v>
          </cell>
        </row>
        <row r="131">
          <cell r="B131">
            <v>50012606</v>
          </cell>
          <cell r="C131" t="str">
            <v>PLANNER II</v>
          </cell>
          <cell r="D131">
            <v>1200</v>
          </cell>
          <cell r="E131">
            <v>5010</v>
          </cell>
          <cell r="F131">
            <v>10</v>
          </cell>
          <cell r="G131">
            <v>16408</v>
          </cell>
          <cell r="H131" t="str">
            <v>CHENG</v>
          </cell>
          <cell r="I131" t="str">
            <v>PAUL</v>
          </cell>
          <cell r="J131" t="str">
            <v>GR-030</v>
          </cell>
          <cell r="K131" t="str">
            <v>GR-031</v>
          </cell>
        </row>
        <row r="132">
          <cell r="B132">
            <v>50012607</v>
          </cell>
          <cell r="C132" t="str">
            <v>PLANNER II</v>
          </cell>
          <cell r="D132">
            <v>1200</v>
          </cell>
          <cell r="E132">
            <v>5010</v>
          </cell>
          <cell r="F132">
            <v>10</v>
          </cell>
          <cell r="G132">
            <v>14720</v>
          </cell>
          <cell r="H132" t="str">
            <v>BLACK</v>
          </cell>
          <cell r="I132" t="str">
            <v>SAILEN</v>
          </cell>
          <cell r="J132" t="str">
            <v>GR-030</v>
          </cell>
          <cell r="K132" t="str">
            <v>GR-031</v>
          </cell>
        </row>
        <row r="133">
          <cell r="B133">
            <v>50014925</v>
          </cell>
          <cell r="C133" t="str">
            <v>PROJECT FACILITATOR II</v>
          </cell>
          <cell r="D133">
            <v>1200</v>
          </cell>
          <cell r="E133">
            <v>5010</v>
          </cell>
          <cell r="F133">
            <v>10</v>
          </cell>
          <cell r="G133">
            <v>13733</v>
          </cell>
          <cell r="H133" t="str">
            <v>ROBINSON</v>
          </cell>
          <cell r="I133" t="str">
            <v>DOUGLAS</v>
          </cell>
          <cell r="J133" t="str">
            <v>GR-030</v>
          </cell>
          <cell r="K133" t="str">
            <v>GR-031</v>
          </cell>
        </row>
        <row r="134">
          <cell r="B134">
            <v>50017902</v>
          </cell>
          <cell r="C134" t="str">
            <v>PLANNER I</v>
          </cell>
          <cell r="D134">
            <v>1200</v>
          </cell>
          <cell r="E134">
            <v>5010</v>
          </cell>
          <cell r="F134">
            <v>10</v>
          </cell>
          <cell r="J134" t="str">
            <v>GR-028</v>
          </cell>
          <cell r="K134" t="str">
            <v>GR-029</v>
          </cell>
        </row>
        <row r="135">
          <cell r="B135">
            <v>50024606</v>
          </cell>
          <cell r="C135" t="str">
            <v>PLANNER II</v>
          </cell>
          <cell r="D135">
            <v>1200</v>
          </cell>
          <cell r="E135">
            <v>5010</v>
          </cell>
          <cell r="F135">
            <v>10</v>
          </cell>
          <cell r="G135">
            <v>18105</v>
          </cell>
          <cell r="H135" t="str">
            <v>GARRISON</v>
          </cell>
          <cell r="I135" t="str">
            <v>DANIEL</v>
          </cell>
          <cell r="J135" t="str">
            <v>GR-030</v>
          </cell>
          <cell r="K135" t="str">
            <v>GR-031</v>
          </cell>
        </row>
        <row r="136">
          <cell r="B136">
            <v>50026458</v>
          </cell>
          <cell r="C136" t="str">
            <v>PLANNER II</v>
          </cell>
          <cell r="D136">
            <v>1200</v>
          </cell>
          <cell r="E136">
            <v>5010</v>
          </cell>
          <cell r="F136">
            <v>10</v>
          </cell>
          <cell r="G136">
            <v>9327</v>
          </cell>
          <cell r="H136" t="str">
            <v>JOHNSON</v>
          </cell>
          <cell r="I136" t="str">
            <v>BENJAMIN</v>
          </cell>
          <cell r="J136" t="str">
            <v>GR-030</v>
          </cell>
          <cell r="K136" t="str">
            <v>GR-031</v>
          </cell>
        </row>
        <row r="137">
          <cell r="B137">
            <v>50029178</v>
          </cell>
          <cell r="C137" t="str">
            <v>SOCIAL PLANNER II</v>
          </cell>
          <cell r="D137">
            <v>1200</v>
          </cell>
          <cell r="E137">
            <v>5010</v>
          </cell>
          <cell r="F137">
            <v>10</v>
          </cell>
          <cell r="G137">
            <v>15472</v>
          </cell>
          <cell r="H137" t="str">
            <v>KAHN</v>
          </cell>
          <cell r="I137" t="str">
            <v>DEVORAH</v>
          </cell>
          <cell r="J137" t="str">
            <v>GR-030</v>
          </cell>
          <cell r="K137" t="str">
            <v>GR-031</v>
          </cell>
        </row>
        <row r="138">
          <cell r="B138">
            <v>50032005</v>
          </cell>
          <cell r="C138" t="str">
            <v>SOCIAL PLANNER I</v>
          </cell>
          <cell r="D138">
            <v>1200</v>
          </cell>
          <cell r="E138">
            <v>5010</v>
          </cell>
          <cell r="F138">
            <v>70</v>
          </cell>
          <cell r="J138" t="str">
            <v>GR-028</v>
          </cell>
          <cell r="K138" t="str">
            <v>GR-029</v>
          </cell>
        </row>
        <row r="139">
          <cell r="B139">
            <v>50032300</v>
          </cell>
          <cell r="C139" t="str">
            <v>PLANNER II</v>
          </cell>
          <cell r="D139">
            <v>1200</v>
          </cell>
          <cell r="E139">
            <v>5010</v>
          </cell>
          <cell r="F139">
            <v>10</v>
          </cell>
          <cell r="J139" t="str">
            <v>GR-030</v>
          </cell>
          <cell r="K139" t="str">
            <v>GR-031</v>
          </cell>
        </row>
        <row r="140">
          <cell r="B140">
            <v>50033500</v>
          </cell>
          <cell r="C140" t="str">
            <v>SOCIAL PLANNER III</v>
          </cell>
          <cell r="D140">
            <v>1200</v>
          </cell>
          <cell r="E140">
            <v>5010</v>
          </cell>
          <cell r="F140">
            <v>10</v>
          </cell>
          <cell r="G140">
            <v>17515</v>
          </cell>
          <cell r="H140" t="str">
            <v>GIJSSEN</v>
          </cell>
          <cell r="I140" t="str">
            <v>JACQUELINE</v>
          </cell>
          <cell r="J140" t="str">
            <v>GR-033</v>
          </cell>
          <cell r="K140" t="str">
            <v>GR-034</v>
          </cell>
        </row>
        <row r="141">
          <cell r="B141">
            <v>50035703</v>
          </cell>
          <cell r="C141" t="str">
            <v>PLANNER II</v>
          </cell>
          <cell r="D141">
            <v>1200</v>
          </cell>
          <cell r="E141">
            <v>5010</v>
          </cell>
          <cell r="F141">
            <v>10</v>
          </cell>
          <cell r="J141" t="str">
            <v>GR-030</v>
          </cell>
          <cell r="K141" t="str">
            <v>GR-031</v>
          </cell>
        </row>
        <row r="142">
          <cell r="B142">
            <v>50040676</v>
          </cell>
          <cell r="C142" t="str">
            <v>PLANNER II</v>
          </cell>
          <cell r="D142">
            <v>1200</v>
          </cell>
          <cell r="E142">
            <v>5010</v>
          </cell>
          <cell r="F142">
            <v>10</v>
          </cell>
          <cell r="G142">
            <v>12148</v>
          </cell>
          <cell r="H142" t="str">
            <v>MORGAN</v>
          </cell>
          <cell r="I142" t="str">
            <v>DALE</v>
          </cell>
          <cell r="J142" t="str">
            <v>GR-030</v>
          </cell>
          <cell r="K142" t="str">
            <v>GR-031</v>
          </cell>
        </row>
        <row r="143">
          <cell r="B143">
            <v>50041180</v>
          </cell>
          <cell r="C143" t="str">
            <v>PROJECT FACILITATOR I</v>
          </cell>
          <cell r="D143">
            <v>1200</v>
          </cell>
          <cell r="E143">
            <v>5010</v>
          </cell>
          <cell r="F143">
            <v>10</v>
          </cell>
          <cell r="G143">
            <v>7694</v>
          </cell>
          <cell r="H143" t="str">
            <v>AUTIERO</v>
          </cell>
          <cell r="I143" t="str">
            <v>DAVID</v>
          </cell>
          <cell r="J143" t="str">
            <v>GR-028</v>
          </cell>
          <cell r="K143" t="str">
            <v>GR-029</v>
          </cell>
        </row>
        <row r="144">
          <cell r="B144">
            <v>50044555</v>
          </cell>
          <cell r="C144" t="str">
            <v>ACCOUNTANT III</v>
          </cell>
          <cell r="D144">
            <v>1200</v>
          </cell>
          <cell r="E144">
            <v>5010</v>
          </cell>
          <cell r="F144">
            <v>10</v>
          </cell>
          <cell r="G144">
            <v>12887</v>
          </cell>
          <cell r="H144" t="str">
            <v>LEE</v>
          </cell>
          <cell r="I144" t="str">
            <v>STEPHANIE</v>
          </cell>
          <cell r="J144" t="str">
            <v>GR-028</v>
          </cell>
          <cell r="K144" t="str">
            <v>GR-029</v>
          </cell>
        </row>
        <row r="145">
          <cell r="B145">
            <v>50045454</v>
          </cell>
          <cell r="C145" t="str">
            <v>SOCIAL PLANNER II</v>
          </cell>
          <cell r="D145">
            <v>1200</v>
          </cell>
          <cell r="E145">
            <v>5010</v>
          </cell>
          <cell r="F145">
            <v>10</v>
          </cell>
          <cell r="G145">
            <v>13845</v>
          </cell>
          <cell r="H145" t="str">
            <v>MAUBOULES</v>
          </cell>
          <cell r="I145" t="str">
            <v>CELINE</v>
          </cell>
          <cell r="J145" t="str">
            <v>GR-030</v>
          </cell>
          <cell r="K145" t="str">
            <v>GR-031</v>
          </cell>
        </row>
        <row r="146">
          <cell r="B146">
            <v>50055459</v>
          </cell>
          <cell r="C146" t="str">
            <v>PLANNER II</v>
          </cell>
          <cell r="D146">
            <v>1200</v>
          </cell>
          <cell r="E146">
            <v>5010</v>
          </cell>
          <cell r="F146">
            <v>10</v>
          </cell>
          <cell r="G146">
            <v>5630</v>
          </cell>
          <cell r="H146" t="str">
            <v>BUCKHAM</v>
          </cell>
          <cell r="I146" t="str">
            <v>CATHERINE</v>
          </cell>
          <cell r="J146" t="str">
            <v>GR-030</v>
          </cell>
          <cell r="K146" t="str">
            <v>GR-031</v>
          </cell>
        </row>
        <row r="147">
          <cell r="B147">
            <v>50058128</v>
          </cell>
          <cell r="C147" t="str">
            <v>PLANNER I</v>
          </cell>
          <cell r="D147">
            <v>1200</v>
          </cell>
          <cell r="E147">
            <v>5010</v>
          </cell>
          <cell r="F147">
            <v>10</v>
          </cell>
          <cell r="G147">
            <v>815</v>
          </cell>
          <cell r="H147" t="str">
            <v>SINASAC</v>
          </cell>
          <cell r="I147" t="str">
            <v>CATHERINE</v>
          </cell>
          <cell r="J147" t="str">
            <v>GR-028</v>
          </cell>
          <cell r="K147" t="str">
            <v>GR-029</v>
          </cell>
        </row>
        <row r="148">
          <cell r="B148">
            <v>50063374</v>
          </cell>
          <cell r="C148" t="str">
            <v>APPLICATIONS SYSTEMS SPECIALIST</v>
          </cell>
          <cell r="D148">
            <v>1200</v>
          </cell>
          <cell r="E148">
            <v>5010</v>
          </cell>
          <cell r="F148">
            <v>10</v>
          </cell>
          <cell r="J148" t="str">
            <v>GR-026</v>
          </cell>
          <cell r="K148" t="str">
            <v>GR-027</v>
          </cell>
        </row>
        <row r="149">
          <cell r="B149">
            <v>50063639</v>
          </cell>
          <cell r="C149" t="str">
            <v>SOCIAL PLANNER I</v>
          </cell>
          <cell r="D149">
            <v>1200</v>
          </cell>
          <cell r="E149">
            <v>5010</v>
          </cell>
          <cell r="F149">
            <v>10</v>
          </cell>
          <cell r="G149">
            <v>87</v>
          </cell>
          <cell r="H149" t="str">
            <v>WALKER</v>
          </cell>
          <cell r="I149" t="str">
            <v>GEORGE</v>
          </cell>
          <cell r="J149" t="str">
            <v>GR-028</v>
          </cell>
          <cell r="K149" t="str">
            <v>GR-029</v>
          </cell>
        </row>
      </sheetData>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YS"/>
      <sheetName val="CALCULATION"/>
      <sheetName val="Cupe15"/>
      <sheetName val="Exempt"/>
      <sheetName val="Teamsters"/>
    </sheetNames>
    <sheetDataSet>
      <sheetData sheetId="0">
        <row r="1">
          <cell r="A1" t="str">
            <v>Year</v>
          </cell>
          <cell r="B1" t="str">
            <v>Start Date</v>
          </cell>
          <cell r="C1" t="str">
            <v>Finish Date</v>
          </cell>
          <cell r="D1" t="str">
            <v>Work Days</v>
          </cell>
        </row>
        <row r="2">
          <cell r="A2">
            <v>1997</v>
          </cell>
          <cell r="B2">
            <v>35431</v>
          </cell>
          <cell r="C2">
            <v>35795</v>
          </cell>
          <cell r="D2">
            <v>261</v>
          </cell>
        </row>
        <row r="3">
          <cell r="A3">
            <v>1998</v>
          </cell>
          <cell r="B3">
            <v>35796</v>
          </cell>
          <cell r="C3">
            <v>36160</v>
          </cell>
          <cell r="D3">
            <v>261</v>
          </cell>
        </row>
        <row r="4">
          <cell r="A4">
            <v>1999</v>
          </cell>
          <cell r="B4">
            <v>36161</v>
          </cell>
          <cell r="C4">
            <v>36525</v>
          </cell>
          <cell r="D4">
            <v>261</v>
          </cell>
        </row>
        <row r="5">
          <cell r="A5">
            <v>2000</v>
          </cell>
          <cell r="B5">
            <v>36526</v>
          </cell>
          <cell r="C5">
            <v>36891</v>
          </cell>
          <cell r="D5">
            <v>260</v>
          </cell>
        </row>
        <row r="6">
          <cell r="A6">
            <v>2001</v>
          </cell>
          <cell r="B6">
            <v>36892</v>
          </cell>
          <cell r="C6">
            <v>37256</v>
          </cell>
          <cell r="D6">
            <v>261</v>
          </cell>
        </row>
        <row r="7">
          <cell r="A7">
            <v>2002</v>
          </cell>
          <cell r="B7">
            <v>37257</v>
          </cell>
          <cell r="C7">
            <v>37621</v>
          </cell>
          <cell r="D7">
            <v>261</v>
          </cell>
        </row>
        <row r="8">
          <cell r="A8">
            <v>2003</v>
          </cell>
          <cell r="B8">
            <v>37622</v>
          </cell>
          <cell r="C8">
            <v>37986</v>
          </cell>
          <cell r="D8">
            <v>261</v>
          </cell>
        </row>
        <row r="9">
          <cell r="A9">
            <v>2004</v>
          </cell>
          <cell r="B9">
            <v>37987</v>
          </cell>
          <cell r="C9">
            <v>38352</v>
          </cell>
          <cell r="D9">
            <v>262</v>
          </cell>
        </row>
        <row r="10">
          <cell r="A10">
            <v>2005</v>
          </cell>
          <cell r="B10">
            <v>38353</v>
          </cell>
          <cell r="C10">
            <v>38717</v>
          </cell>
          <cell r="D10">
            <v>260</v>
          </cell>
        </row>
        <row r="11">
          <cell r="A11">
            <v>2006</v>
          </cell>
          <cell r="B11">
            <v>38718</v>
          </cell>
          <cell r="C11">
            <v>39082</v>
          </cell>
          <cell r="D11">
            <v>260</v>
          </cell>
        </row>
        <row r="12">
          <cell r="A12">
            <v>2007</v>
          </cell>
          <cell r="B12">
            <v>39083</v>
          </cell>
          <cell r="C12">
            <v>39447</v>
          </cell>
          <cell r="D12">
            <v>261</v>
          </cell>
        </row>
        <row r="13">
          <cell r="A13">
            <v>2008</v>
          </cell>
          <cell r="B13">
            <v>39448</v>
          </cell>
          <cell r="C13">
            <v>39813</v>
          </cell>
          <cell r="D13">
            <v>262</v>
          </cell>
        </row>
        <row r="14">
          <cell r="A14">
            <v>2009</v>
          </cell>
          <cell r="B14">
            <v>39814</v>
          </cell>
          <cell r="C14">
            <v>40178</v>
          </cell>
          <cell r="D14">
            <v>261</v>
          </cell>
        </row>
        <row r="15">
          <cell r="A15">
            <v>2010</v>
          </cell>
          <cell r="B15">
            <v>40179</v>
          </cell>
          <cell r="C15">
            <v>40543</v>
          </cell>
          <cell r="D15">
            <v>261</v>
          </cell>
        </row>
        <row r="16">
          <cell r="A16">
            <v>2011</v>
          </cell>
          <cell r="B16">
            <v>40544</v>
          </cell>
          <cell r="C16">
            <v>40908</v>
          </cell>
          <cell r="D16">
            <v>260</v>
          </cell>
        </row>
        <row r="17">
          <cell r="A17">
            <v>2012</v>
          </cell>
          <cell r="B17">
            <v>40909</v>
          </cell>
          <cell r="C17">
            <v>41273</v>
          </cell>
          <cell r="D17">
            <v>260</v>
          </cell>
        </row>
        <row r="18">
          <cell r="A18">
            <v>2013</v>
          </cell>
          <cell r="B18">
            <v>41274</v>
          </cell>
          <cell r="C18">
            <v>41639</v>
          </cell>
          <cell r="D18">
            <v>262</v>
          </cell>
        </row>
        <row r="19">
          <cell r="A19">
            <v>2014</v>
          </cell>
          <cell r="B19">
            <v>41640</v>
          </cell>
          <cell r="C19">
            <v>42004</v>
          </cell>
          <cell r="D19">
            <v>261</v>
          </cell>
        </row>
        <row r="20">
          <cell r="A20">
            <v>2015</v>
          </cell>
          <cell r="B20">
            <v>42005</v>
          </cell>
          <cell r="C20">
            <v>42369</v>
          </cell>
          <cell r="D20">
            <v>261</v>
          </cell>
        </row>
        <row r="21">
          <cell r="A21">
            <v>2016</v>
          </cell>
          <cell r="B21">
            <v>42370</v>
          </cell>
          <cell r="C21">
            <v>42735</v>
          </cell>
          <cell r="D21">
            <v>261</v>
          </cell>
        </row>
        <row r="22">
          <cell r="A22">
            <v>2017</v>
          </cell>
          <cell r="B22">
            <v>42736</v>
          </cell>
          <cell r="C22">
            <v>43100</v>
          </cell>
          <cell r="D22">
            <v>260</v>
          </cell>
        </row>
        <row r="23">
          <cell r="A23">
            <v>2018</v>
          </cell>
          <cell r="B23">
            <v>43101</v>
          </cell>
          <cell r="C23">
            <v>43465</v>
          </cell>
          <cell r="D23">
            <v>261</v>
          </cell>
        </row>
        <row r="24">
          <cell r="A24">
            <v>2019</v>
          </cell>
          <cell r="B24">
            <v>43466</v>
          </cell>
          <cell r="C24">
            <v>43830</v>
          </cell>
          <cell r="D24">
            <v>261</v>
          </cell>
        </row>
        <row r="25">
          <cell r="A25">
            <v>2020</v>
          </cell>
          <cell r="B25">
            <v>43831</v>
          </cell>
          <cell r="C25">
            <v>44195</v>
          </cell>
          <cell r="D25">
            <v>261</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Budget Adjustment Requests"/>
      <sheetName val="Service Category Listing"/>
      <sheetName val="Sheet2"/>
      <sheetName val="Instructions"/>
      <sheetName val="Sheet1"/>
      <sheetName val="Drop Down"/>
    </sheetNames>
    <sheetDataSet>
      <sheetData sheetId="0"/>
      <sheetData sheetId="1">
        <row r="3">
          <cell r="B3" t="str">
            <v>(Select)</v>
          </cell>
        </row>
      </sheetData>
      <sheetData sheetId="2">
        <row r="2">
          <cell r="A2" t="str">
            <v>(select)</v>
          </cell>
        </row>
      </sheetData>
      <sheetData sheetId="3"/>
      <sheetData sheetId="4"/>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7 Submissions Summary"/>
      <sheetName val="Dropdowns"/>
    </sheetNames>
    <sheetDataSet>
      <sheetData sheetId="0" refreshError="1"/>
      <sheetData sheetId="1">
        <row r="15">
          <cell r="A15" t="str">
            <v>(select)</v>
          </cell>
        </row>
        <row r="16">
          <cell r="A16" t="str">
            <v>Y</v>
          </cell>
        </row>
        <row r="17">
          <cell r="A17" t="str">
            <v>N</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7 Submissions Summary"/>
      <sheetName val="Dropdowns"/>
    </sheetNames>
    <sheetDataSet>
      <sheetData sheetId="0" refreshError="1"/>
      <sheetData sheetId="1">
        <row r="15">
          <cell r="A15" t="str">
            <v>(select)</v>
          </cell>
        </row>
        <row r="16">
          <cell r="A16" t="str">
            <v>Y</v>
          </cell>
        </row>
        <row r="17">
          <cell r="A17" t="str">
            <v>N</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nnual Expense Budget"/>
      <sheetName val="Salary &amp; Benefits Detail"/>
      <sheetName val="Sample Annual Expense Budget"/>
      <sheetName val="Sample Salary &amp; Benefits Detail"/>
      <sheetName val="Staffing Detail"/>
      <sheetName val="Current vs Future State"/>
      <sheetName val="Current-Future Salary Detail"/>
      <sheetName val="Long Term Budget"/>
      <sheetName val="Variab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Annual Expense Budget"/>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1 Sal estimate Summary"/>
      <sheetName val="2011 CT Salary Estimates Detail"/>
      <sheetName val="2009 Sal Est Summary"/>
      <sheetName val="2011 TEMP AUX"/>
      <sheetName val="2009 &amp; 2010 ver4"/>
      <sheetName val="52310"/>
      <sheetName val="Sheet1"/>
    </sheetNames>
    <sheetDataSet>
      <sheetData sheetId="0"/>
      <sheetData sheetId="1"/>
      <sheetData sheetId="2"/>
      <sheetData sheetId="3"/>
      <sheetData sheetId="4"/>
      <sheetData sheetId="5"/>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2 Targets"/>
      <sheetName val="CO Target"/>
      <sheetName val="PS Target Build"/>
      <sheetName val="Added Basic"/>
      <sheetName val="EQS"/>
      <sheetName val="Water Model"/>
      <sheetName val="GVRD WaterRate"/>
      <sheetName val="Consumption"/>
      <sheetName val="Appendix 1 "/>
      <sheetName val="2012 Notes"/>
      <sheetName val="seasonalization"/>
      <sheetName val="2012 SAP Upload "/>
      <sheetName val="2012 SAP Uploa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2 Targets"/>
      <sheetName val="CO Target"/>
      <sheetName val="PS Target Build"/>
      <sheetName val="Added Basic"/>
      <sheetName val="EQS"/>
      <sheetName val="Water Model"/>
      <sheetName val="GVRD WaterRate"/>
      <sheetName val="Consumption"/>
      <sheetName val="Appendix 1 "/>
      <sheetName val="2012 Notes"/>
      <sheetName val="seasonalization"/>
      <sheetName val="2012 SAP Upload "/>
      <sheetName val="2012 SAP Uploa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CMP"/>
      <sheetName val="FB Calc"/>
      <sheetName val="2010 Attrition Model"/>
      <sheetName val="2009_2010 v3"/>
      <sheetName val="2009_2010 V2"/>
      <sheetName val="Inspector"/>
      <sheetName val="Secondment"/>
      <sheetName val="Recruit Funding"/>
      <sheetName val="new_Civilian"/>
      <sheetName val="old_Civilian"/>
      <sheetName val="Guard"/>
      <sheetName val="Special Constable"/>
      <sheetName val="HR Temp_Aux Avg"/>
      <sheetName val="Sheet3"/>
      <sheetName val="2009_2010"/>
      <sheetName val="Civili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CMP"/>
      <sheetName val="FB Calc"/>
      <sheetName val="2010 Attrition Model"/>
      <sheetName val="2009_2010 v3"/>
      <sheetName val="2009_2010 V2"/>
      <sheetName val="Inspector"/>
      <sheetName val="Secondment"/>
      <sheetName val="Recruit Funding"/>
      <sheetName val="new_Civilian"/>
      <sheetName val="old_Civilian"/>
      <sheetName val="Guard"/>
      <sheetName val="Special Constable"/>
      <sheetName val="HR Temp_Aux Avg"/>
      <sheetName val="Sheet3"/>
      <sheetName val="2009_2010"/>
      <sheetName val="Civili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Exec"/>
      <sheetName val="Summary Table"/>
      <sheetName val="Land Acquisition Timeline"/>
      <sheetName val="Land"/>
      <sheetName val="Assumptions"/>
      <sheetName val="Portfolio"/>
      <sheetName val="Summary Table Rents"/>
      <sheetName val="Assumptions Report"/>
      <sheetName val="Business Model"/>
      <sheetName val="Metrics"/>
      <sheetName val="Dev Timeline"/>
      <sheetName val="DEV CF"/>
      <sheetName val="DEV CF BCH"/>
      <sheetName val="Construction Loan"/>
      <sheetName val="Phases"/>
      <sheetName val="Pro-Forma"/>
      <sheetName val="SOTP"/>
      <sheetName val="Pivots"/>
      <sheetName val="Funding Gap"/>
      <sheetName val="Value for Money"/>
      <sheetName val="Funding Type"/>
      <sheetName val="Funding Timeline"/>
      <sheetName val="Funding Formula"/>
      <sheetName val="Funding Strategy"/>
      <sheetName val="Funding Sources"/>
      <sheetName val="Capital Assum Unit Size"/>
    </sheetNames>
    <sheetDataSet>
      <sheetData sheetId="0"/>
      <sheetData sheetId="1"/>
      <sheetData sheetId="2"/>
      <sheetData sheetId="3"/>
      <sheetData sheetId="4"/>
      <sheetData sheetId="5">
        <row r="8">
          <cell r="X8">
            <v>1345.7066562556101</v>
          </cell>
        </row>
      </sheetData>
      <sheetData sheetId="6"/>
      <sheetData sheetId="7"/>
      <sheetData sheetId="8"/>
      <sheetData sheetId="9"/>
      <sheetData sheetId="10"/>
      <sheetData sheetId="11"/>
      <sheetData sheetId="12"/>
      <sheetData sheetId="13"/>
      <sheetData sheetId="14">
        <row r="3">
          <cell r="E3">
            <v>28008710.449999999</v>
          </cell>
        </row>
      </sheetData>
      <sheetData sheetId="15">
        <row r="87">
          <cell r="F87">
            <v>157274885.53787103</v>
          </cell>
        </row>
      </sheetData>
      <sheetData sheetId="16">
        <row r="5">
          <cell r="F5">
            <v>903635.8823529412</v>
          </cell>
        </row>
      </sheetData>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Budget Adjustment Requests"/>
      <sheetName val="Service Category Listing"/>
      <sheetName val="Sheet2"/>
      <sheetName val="Instructions"/>
      <sheetName val="Sheet1"/>
      <sheetName val="Drop Down"/>
    </sheetNames>
    <sheetDataSet>
      <sheetData sheetId="0"/>
      <sheetData sheetId="1">
        <row r="3">
          <cell r="B3" t="str">
            <v>(Select)</v>
          </cell>
        </row>
        <row r="4">
          <cell r="B4" t="str">
            <v>Community Facilities</v>
          </cell>
        </row>
        <row r="5">
          <cell r="B5" t="str">
            <v>1a.  Childcare</v>
          </cell>
        </row>
        <row r="6">
          <cell r="B6" t="str">
            <v>1b.  Social</v>
          </cell>
        </row>
        <row r="7">
          <cell r="B7" t="str">
            <v>1c.  Culture</v>
          </cell>
        </row>
        <row r="8">
          <cell r="B8" t="str">
            <v>1d.  Entertainment &amp; Exhibition</v>
          </cell>
        </row>
        <row r="9">
          <cell r="B9" t="str">
            <v>1e.  Library</v>
          </cell>
        </row>
        <row r="10">
          <cell r="B10" t="str">
            <v>1f.  Recreation</v>
          </cell>
        </row>
        <row r="11">
          <cell r="B11" t="str">
            <v>Parks and Open Spaces</v>
          </cell>
        </row>
        <row r="12">
          <cell r="B12" t="str">
            <v>2a.  Parks and Open Spaces</v>
          </cell>
        </row>
        <row r="13">
          <cell r="B13" t="str">
            <v>2b.  Seawall</v>
          </cell>
        </row>
        <row r="14">
          <cell r="B14" t="str">
            <v>2c.  Street Trees</v>
          </cell>
        </row>
        <row r="15">
          <cell r="B15" t="str">
            <v>2d.  Public Art</v>
          </cell>
        </row>
        <row r="16">
          <cell r="B16" t="str">
            <v>Housing</v>
          </cell>
        </row>
        <row r="17">
          <cell r="B17" t="str">
            <v>3a.  Non-market rental housing</v>
          </cell>
        </row>
        <row r="18">
          <cell r="B18" t="str">
            <v>3b.  Market rental housing</v>
          </cell>
        </row>
        <row r="19">
          <cell r="B19" t="str">
            <v>Public Safety</v>
          </cell>
        </row>
        <row r="20">
          <cell r="B20" t="str">
            <v>4a.  Police</v>
          </cell>
        </row>
        <row r="21">
          <cell r="B21" t="str">
            <v>4b.  Fire</v>
          </cell>
        </row>
        <row r="22">
          <cell r="B22" t="str">
            <v>4c.  Animal Control</v>
          </cell>
        </row>
        <row r="23">
          <cell r="B23" t="str">
            <v>Transportation</v>
          </cell>
        </row>
        <row r="24">
          <cell r="B24" t="str">
            <v>5a.  Walking &amp; Cycling</v>
          </cell>
        </row>
        <row r="25">
          <cell r="B25" t="str">
            <v>5b.  Transit</v>
          </cell>
        </row>
        <row r="26">
          <cell r="B26" t="str">
            <v>5c.  Major Roads</v>
          </cell>
        </row>
        <row r="27">
          <cell r="B27" t="str">
            <v>5d.  Local Roads</v>
          </cell>
        </row>
        <row r="28">
          <cell r="B28" t="str">
            <v>5e.  Parking</v>
          </cell>
        </row>
        <row r="29">
          <cell r="B29" t="str">
            <v>Utilities and Public Works</v>
          </cell>
        </row>
        <row r="30">
          <cell r="B30" t="str">
            <v>6a.  Waterworks</v>
          </cell>
        </row>
        <row r="31">
          <cell r="B31" t="str">
            <v>6b.  Sewers</v>
          </cell>
        </row>
        <row r="32">
          <cell r="B32" t="str">
            <v>6c.  Solid Waste</v>
          </cell>
        </row>
        <row r="33">
          <cell r="B33" t="str">
            <v>6d.  Neighbourhood Energy</v>
          </cell>
        </row>
        <row r="34">
          <cell r="B34" t="str">
            <v>Civic Infrastructure</v>
          </cell>
        </row>
        <row r="35">
          <cell r="B35" t="str">
            <v>7a.  Administrative Facilities</v>
          </cell>
        </row>
        <row r="36">
          <cell r="B36" t="str">
            <v>7b.  Service Yards</v>
          </cell>
        </row>
        <row r="37">
          <cell r="B37" t="str">
            <v>7c.  Vehicles &amp; Equipment</v>
          </cell>
        </row>
        <row r="38">
          <cell r="B38" t="str">
            <v>7d.  Information Technology</v>
          </cell>
        </row>
        <row r="39">
          <cell r="B39" t="str">
            <v>City Wide</v>
          </cell>
        </row>
        <row r="40">
          <cell r="B40" t="str">
            <v>8a. Emerging Priorities</v>
          </cell>
        </row>
        <row r="41">
          <cell r="B41" t="str">
            <v>8b. Inflation Contingency</v>
          </cell>
        </row>
        <row r="42">
          <cell r="B42" t="str">
            <v>8c. Overhead/Debenture Costs</v>
          </cell>
        </row>
      </sheetData>
      <sheetData sheetId="2">
        <row r="2">
          <cell r="A2" t="str">
            <v>(select)</v>
          </cell>
        </row>
        <row r="3">
          <cell r="A3" t="str">
            <v>Britannia</v>
          </cell>
        </row>
        <row r="4">
          <cell r="A4" t="str">
            <v>Real Estate &amp; Facilities Mgmt</v>
          </cell>
        </row>
        <row r="5">
          <cell r="A5" t="str">
            <v>City Clerks</v>
          </cell>
        </row>
        <row r="6">
          <cell r="A6" t="str">
            <v>City Manager</v>
          </cell>
        </row>
        <row r="7">
          <cell r="A7" t="str">
            <v>Civic Theatres</v>
          </cell>
        </row>
        <row r="8">
          <cell r="A8" t="str">
            <v>Community Services</v>
          </cell>
        </row>
        <row r="9">
          <cell r="A9" t="str">
            <v>Planning &amp; Development</v>
          </cell>
        </row>
        <row r="10">
          <cell r="A10" t="str">
            <v>Engineering Services</v>
          </cell>
        </row>
        <row r="11">
          <cell r="A11" t="str">
            <v>Equal Employment Opportunity</v>
          </cell>
        </row>
        <row r="12">
          <cell r="A12" t="str">
            <v>Financial Services</v>
          </cell>
        </row>
        <row r="13">
          <cell r="A13" t="str">
            <v>Fire &amp; Rescue Services</v>
          </cell>
        </row>
        <row r="14">
          <cell r="A14" t="str">
            <v>Human Resource Services</v>
          </cell>
        </row>
        <row r="15">
          <cell r="A15" t="str">
            <v>Law Department</v>
          </cell>
        </row>
        <row r="16">
          <cell r="A16" t="str">
            <v>Mayor &amp; Council</v>
          </cell>
        </row>
        <row r="17">
          <cell r="A17" t="str">
            <v>Parks &amp; Recreation</v>
          </cell>
        </row>
        <row r="18">
          <cell r="A18" t="str">
            <v>Vancouver Police Department</v>
          </cell>
        </row>
        <row r="19">
          <cell r="A19" t="str">
            <v>Vancouver Public Library</v>
          </cell>
        </row>
        <row r="20">
          <cell r="A20" t="str">
            <v>Other</v>
          </cell>
        </row>
        <row r="24">
          <cell r="A24" t="str">
            <v>(select)</v>
          </cell>
        </row>
        <row r="25">
          <cell r="A25" t="str">
            <v>New Project (Included in 2012-14 Capital Plan)</v>
          </cell>
        </row>
        <row r="26">
          <cell r="A26" t="str">
            <v>New Project (Outside of Capital Plan - emerging priority)</v>
          </cell>
        </row>
        <row r="27">
          <cell r="A27" t="str">
            <v>Budget Increase Request (existing project)</v>
          </cell>
        </row>
        <row r="28">
          <cell r="A28" t="str">
            <v>Budget Reduction Request (existing project)</v>
          </cell>
        </row>
        <row r="29">
          <cell r="A29" t="str">
            <v>Move timing uncertain to Expenditure Budget</v>
          </cell>
        </row>
        <row r="30">
          <cell r="A30" t="str">
            <v>Reallocation &gt; $50,000 (Council Approval Required)</v>
          </cell>
        </row>
        <row r="31">
          <cell r="A31" t="str">
            <v>Reallocation &lt; $50,000 (GM Approval Required)</v>
          </cell>
        </row>
        <row r="40">
          <cell r="A40" t="str">
            <v>(select)</v>
          </cell>
        </row>
        <row r="41">
          <cell r="A41" t="str">
            <v>External (select):</v>
          </cell>
        </row>
        <row r="42">
          <cell r="A42" t="str">
            <v xml:space="preserve">  Provincial Gov</v>
          </cell>
        </row>
        <row r="43">
          <cell r="A43" t="str">
            <v xml:space="preserve">  Federal Gov</v>
          </cell>
        </row>
        <row r="44">
          <cell r="A44" t="str">
            <v xml:space="preserve">  Translink</v>
          </cell>
        </row>
        <row r="45">
          <cell r="A45" t="str">
            <v xml:space="preserve">  ICBC</v>
          </cell>
        </row>
        <row r="46">
          <cell r="A46" t="str">
            <v xml:space="preserve">  Donation</v>
          </cell>
        </row>
        <row r="47">
          <cell r="A47" t="str">
            <v xml:space="preserve">  External Other (specify in comments)</v>
          </cell>
        </row>
        <row r="48">
          <cell r="A48" t="str">
            <v>City (select):</v>
          </cell>
        </row>
        <row r="49">
          <cell r="A49" t="str">
            <v xml:space="preserve">  Capital from Revenue</v>
          </cell>
        </row>
        <row r="50">
          <cell r="A50" t="str">
            <v xml:space="preserve">  Debenture</v>
          </cell>
        </row>
        <row r="51">
          <cell r="A51" t="str">
            <v xml:space="preserve">  Operating that funds capital projects</v>
          </cell>
        </row>
        <row r="52">
          <cell r="A52" t="str">
            <v xml:space="preserve">  Reserve (specify which reserve in comments)</v>
          </cell>
        </row>
        <row r="53">
          <cell r="A53" t="str">
            <v xml:space="preserve">  Internal Loan</v>
          </cell>
        </row>
        <row r="54">
          <cell r="A54" t="str">
            <v xml:space="preserve">  City Wide DCL</v>
          </cell>
        </row>
        <row r="55">
          <cell r="A55" t="str">
            <v xml:space="preserve">  Area-specific DCL (specify which in comments)</v>
          </cell>
        </row>
        <row r="56">
          <cell r="A56" t="str">
            <v xml:space="preserve">  CAC (provide specifics in comments)</v>
          </cell>
        </row>
        <row r="57">
          <cell r="A57" t="str">
            <v xml:space="preserve">  User Fees/Property Owners</v>
          </cell>
        </row>
        <row r="58">
          <cell r="A58" t="str">
            <v xml:space="preserve">  Reallocation of existing Capital - DCL</v>
          </cell>
        </row>
        <row r="59">
          <cell r="A59" t="str">
            <v xml:space="preserve">  Reallocation of existing Capital - Debenture</v>
          </cell>
        </row>
        <row r="60">
          <cell r="A60" t="str">
            <v xml:space="preserve">  Reallocation of existing Capital - Cap from Revenue</v>
          </cell>
        </row>
        <row r="61">
          <cell r="A61" t="str">
            <v xml:space="preserve">  Emerging Priorities</v>
          </cell>
        </row>
        <row r="62">
          <cell r="A62" t="str">
            <v xml:space="preserve">  Other (specify in comments)</v>
          </cell>
        </row>
      </sheetData>
      <sheetData sheetId="3"/>
      <sheetData sheetId="4"/>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Utilities"/>
      <sheetName val="2015 Submissions Summary"/>
      <sheetName val="EQS"/>
      <sheetName val="Dropdowns"/>
    </sheetNames>
    <sheetDataSet>
      <sheetData sheetId="0"/>
      <sheetData sheetId="1"/>
      <sheetData sheetId="2"/>
      <sheetData sheetId="3"/>
      <sheetData sheetId="4">
        <row r="2">
          <cell r="A2" t="str">
            <v>(select)</v>
          </cell>
        </row>
        <row r="3">
          <cell r="A3" t="str">
            <v>01. Community Facilities</v>
          </cell>
        </row>
        <row r="4">
          <cell r="A4" t="str">
            <v>02. Parks and Open Spaces</v>
          </cell>
        </row>
        <row r="5">
          <cell r="A5" t="str">
            <v>03. Housing</v>
          </cell>
        </row>
        <row r="6">
          <cell r="A6" t="str">
            <v>04. Public Safety</v>
          </cell>
        </row>
        <row r="7">
          <cell r="A7" t="str">
            <v>05. Transportation</v>
          </cell>
        </row>
        <row r="8">
          <cell r="A8" t="str">
            <v>06. Utilities and Public Works</v>
          </cell>
        </row>
        <row r="9">
          <cell r="A9" t="str">
            <v>07. Civic Infrastructure</v>
          </cell>
        </row>
        <row r="10">
          <cell r="A10" t="str">
            <v>08. City-Wide</v>
          </cell>
        </row>
        <row r="14">
          <cell r="A14" t="str">
            <v>(select)</v>
          </cell>
        </row>
        <row r="15">
          <cell r="A15" t="str">
            <v>Y</v>
          </cell>
        </row>
        <row r="16">
          <cell r="A16" t="str">
            <v>N</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ily income data.xls"/>
      <sheetName val="family income data"/>
    </sheetNames>
    <definedNames>
      <definedName name="Number_of_Payments"/>
      <definedName name="Values_Entered"/>
    </definedNames>
    <sheetDataSet>
      <sheetData sheetId="0" refreshError="1"/>
      <sheetData sheetId="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2 Build Model"/>
      <sheetName val="Consumption"/>
      <sheetName val="2014 Forecast"/>
      <sheetName val="2014 vs 2015 Budget"/>
      <sheetName val="pie chart"/>
      <sheetName val="2015-2018 Outlook"/>
      <sheetName val="Inputs Outputs"/>
      <sheetName val="Metro Rate"/>
      <sheetName val="Sewer Service Costs"/>
      <sheetName val="Scenario Analysis"/>
      <sheetName val="Fees History"/>
      <sheetName val="Reserve History"/>
      <sheetName val="Single Family Dwellings"/>
      <sheetName val="Schematic 1"/>
    </sheetNames>
    <sheetDataSet>
      <sheetData sheetId="0">
        <row r="9">
          <cell r="X9">
            <v>57175273.695</v>
          </cell>
        </row>
      </sheetData>
      <sheetData sheetId="1"/>
      <sheetData sheetId="2"/>
      <sheetData sheetId="3">
        <row r="12">
          <cell r="G12">
            <v>503680</v>
          </cell>
        </row>
      </sheetData>
      <sheetData sheetId="4"/>
      <sheetData sheetId="5"/>
      <sheetData sheetId="6"/>
      <sheetData sheetId="7"/>
      <sheetData sheetId="8"/>
      <sheetData sheetId="9">
        <row r="25">
          <cell r="A25">
            <v>0</v>
          </cell>
          <cell r="B25" t="str">
            <v>Total Metered Revenues</v>
          </cell>
          <cell r="C25">
            <v>0</v>
          </cell>
          <cell r="D25">
            <v>0</v>
          </cell>
          <cell r="E25" t="e">
            <v>#REF!</v>
          </cell>
          <cell r="F25">
            <v>0</v>
          </cell>
          <cell r="G25">
            <v>0</v>
          </cell>
          <cell r="H25">
            <v>0</v>
          </cell>
          <cell r="I25">
            <v>0</v>
          </cell>
          <cell r="J25">
            <v>0</v>
          </cell>
          <cell r="K25">
            <v>0</v>
          </cell>
          <cell r="L25">
            <v>0</v>
          </cell>
          <cell r="M25">
            <v>0</v>
          </cell>
          <cell r="N25">
            <v>0</v>
          </cell>
          <cell r="O25">
            <v>0</v>
          </cell>
        </row>
        <row r="33">
          <cell r="A33">
            <v>0</v>
          </cell>
          <cell r="B33" t="str">
            <v>Total Flat Rate Revenues</v>
          </cell>
          <cell r="C33">
            <v>0</v>
          </cell>
          <cell r="D33">
            <v>0</v>
          </cell>
          <cell r="E33" t="e">
            <v>#REF!</v>
          </cell>
          <cell r="F33">
            <v>0</v>
          </cell>
          <cell r="G33">
            <v>0</v>
          </cell>
          <cell r="H33">
            <v>0</v>
          </cell>
          <cell r="I33">
            <v>0</v>
          </cell>
          <cell r="J33">
            <v>0</v>
          </cell>
          <cell r="K33">
            <v>0</v>
          </cell>
          <cell r="L33">
            <v>0</v>
          </cell>
          <cell r="M33">
            <v>0</v>
          </cell>
          <cell r="N33">
            <v>0</v>
          </cell>
          <cell r="O33">
            <v>0</v>
          </cell>
        </row>
        <row r="37">
          <cell r="A37" t="str">
            <v>Total Revenues</v>
          </cell>
          <cell r="B37">
            <v>0</v>
          </cell>
          <cell r="C37">
            <v>0</v>
          </cell>
          <cell r="D37">
            <v>0</v>
          </cell>
          <cell r="E37" t="e">
            <v>#REF!</v>
          </cell>
        </row>
      </sheetData>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2 Build Model"/>
      <sheetName val="Consumption"/>
      <sheetName val="2014 Forecast"/>
      <sheetName val="2014 vs 2015 Budget"/>
      <sheetName val="pie chart"/>
      <sheetName val="2015-2018 Outlook"/>
      <sheetName val="Inputs Outputs"/>
      <sheetName val="Metro Rate"/>
      <sheetName val="Sewer Service Costs"/>
      <sheetName val="Scenario Analysis"/>
      <sheetName val="Fees History"/>
      <sheetName val="Reserve History"/>
      <sheetName val="Single Family Dwellings"/>
      <sheetName val="Schematic 1"/>
    </sheetNames>
    <sheetDataSet>
      <sheetData sheetId="0">
        <row r="9">
          <cell r="X9">
            <v>57175273.695</v>
          </cell>
        </row>
      </sheetData>
      <sheetData sheetId="1"/>
      <sheetData sheetId="2"/>
      <sheetData sheetId="3">
        <row r="12">
          <cell r="G12">
            <v>503680</v>
          </cell>
        </row>
      </sheetData>
      <sheetData sheetId="4"/>
      <sheetData sheetId="5"/>
      <sheetData sheetId="6"/>
      <sheetData sheetId="7"/>
      <sheetData sheetId="8"/>
      <sheetData sheetId="9">
        <row r="25">
          <cell r="A25">
            <v>0</v>
          </cell>
          <cell r="B25" t="str">
            <v>Total Metered Revenues</v>
          </cell>
          <cell r="C25">
            <v>0</v>
          </cell>
          <cell r="D25">
            <v>0</v>
          </cell>
          <cell r="E25" t="e">
            <v>#REF!</v>
          </cell>
          <cell r="F25">
            <v>0</v>
          </cell>
          <cell r="G25">
            <v>0</v>
          </cell>
          <cell r="H25">
            <v>0</v>
          </cell>
          <cell r="I25">
            <v>0</v>
          </cell>
          <cell r="J25">
            <v>0</v>
          </cell>
          <cell r="K25">
            <v>0</v>
          </cell>
          <cell r="L25">
            <v>0</v>
          </cell>
          <cell r="M25">
            <v>0</v>
          </cell>
          <cell r="N25">
            <v>0</v>
          </cell>
          <cell r="O25">
            <v>0</v>
          </cell>
        </row>
        <row r="33">
          <cell r="A33">
            <v>0</v>
          </cell>
          <cell r="B33" t="str">
            <v>Total Flat Rate Revenues</v>
          </cell>
          <cell r="C33">
            <v>0</v>
          </cell>
          <cell r="D33">
            <v>0</v>
          </cell>
          <cell r="E33" t="e">
            <v>#REF!</v>
          </cell>
          <cell r="F33">
            <v>0</v>
          </cell>
          <cell r="G33">
            <v>0</v>
          </cell>
          <cell r="H33">
            <v>0</v>
          </cell>
          <cell r="I33">
            <v>0</v>
          </cell>
          <cell r="J33">
            <v>0</v>
          </cell>
          <cell r="K33">
            <v>0</v>
          </cell>
          <cell r="L33">
            <v>0</v>
          </cell>
          <cell r="M33">
            <v>0</v>
          </cell>
          <cell r="N33">
            <v>0</v>
          </cell>
          <cell r="O33">
            <v>0</v>
          </cell>
        </row>
        <row r="37">
          <cell r="A37" t="str">
            <v>Total Revenues</v>
          </cell>
          <cell r="B37">
            <v>0</v>
          </cell>
          <cell r="C37">
            <v>0</v>
          </cell>
          <cell r="D37">
            <v>0</v>
          </cell>
          <cell r="E37" t="e">
            <v>#REF!</v>
          </cell>
        </row>
      </sheetData>
      <sheetData sheetId="10"/>
      <sheetData sheetId="11"/>
      <sheetData sheetId="12"/>
      <sheetData sheetId="1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rp Data"/>
      <sheetName val="Vacant Positions"/>
      <sheetName val="Form 3 Data"/>
      <sheetName val="Sheet3"/>
      <sheetName val="Sheet2"/>
      <sheetName val="Exempt Increases"/>
      <sheetName val="Sheet1"/>
      <sheetName val="#REF"/>
    </sheetNames>
    <sheetDataSet>
      <sheetData sheetId="0"/>
      <sheetData sheetId="1"/>
      <sheetData sheetId="2"/>
      <sheetData sheetId="3">
        <row r="1">
          <cell r="E1" t="str">
            <v>Cost centre number</v>
          </cell>
          <cell r="F1" t="str">
            <v>Cost centre description</v>
          </cell>
          <cell r="G1" t="str">
            <v>Org. unit number</v>
          </cell>
          <cell r="H1" t="str">
            <v>Position number</v>
          </cell>
          <cell r="I1" t="str">
            <v>Position description</v>
          </cell>
          <cell r="J1" t="str">
            <v>Employee sub-group (PD)</v>
          </cell>
          <cell r="K1" t="str">
            <v>Pay scale group</v>
          </cell>
          <cell r="L1" t="str">
            <v>Pay scale level</v>
          </cell>
          <cell r="M1" t="str">
            <v>Personnel number</v>
          </cell>
          <cell r="N1" t="str">
            <v>Employee surname</v>
          </cell>
          <cell r="O1" t="str">
            <v>Employee first name</v>
          </cell>
          <cell r="P1" t="str">
            <v>Police ID number (PIN)</v>
          </cell>
          <cell r="Q1" t="str">
            <v>Standard weekly hours</v>
          </cell>
          <cell r="R1" t="str">
            <v>Full time equivalent</v>
          </cell>
          <cell r="S1" t="str">
            <v>Next year est. Bi-Wk salary</v>
          </cell>
          <cell r="T1" t="str">
            <v>Next year est. Yr. salary</v>
          </cell>
          <cell r="U1" t="str">
            <v>Current annual salary</v>
          </cell>
          <cell r="V1" t="str">
            <v>$ change between years</v>
          </cell>
          <cell r="X1" t="str">
            <v>Comments</v>
          </cell>
        </row>
        <row r="2">
          <cell r="E2">
            <v>12000</v>
          </cell>
          <cell r="F2" t="str">
            <v>Office of General Manager</v>
          </cell>
          <cell r="G2">
            <v>50000084</v>
          </cell>
          <cell r="H2">
            <v>50009329</v>
          </cell>
          <cell r="I2" t="str">
            <v>GENERAL MANAGER-CORPORATE SERVICES</v>
          </cell>
          <cell r="J2">
            <v>10</v>
          </cell>
          <cell r="K2" t="str">
            <v>BND-016</v>
          </cell>
          <cell r="L2">
            <v>5</v>
          </cell>
          <cell r="M2">
            <v>8908</v>
          </cell>
          <cell r="N2" t="str">
            <v>LO</v>
          </cell>
          <cell r="O2" t="str">
            <v>ESTELLE</v>
          </cell>
          <cell r="Q2">
            <v>35</v>
          </cell>
          <cell r="R2">
            <v>1</v>
          </cell>
          <cell r="S2">
            <v>6223.63</v>
          </cell>
          <cell r="T2">
            <v>162370</v>
          </cell>
          <cell r="U2">
            <v>158212</v>
          </cell>
          <cell r="V2">
            <v>4158</v>
          </cell>
        </row>
        <row r="3">
          <cell r="E3">
            <v>12000</v>
          </cell>
          <cell r="F3" t="str">
            <v>Office of General Manager</v>
          </cell>
          <cell r="G3">
            <v>50000084</v>
          </cell>
          <cell r="H3">
            <v>50012126</v>
          </cell>
          <cell r="I3" t="str">
            <v>ADMINISTRATIVE ASSISTANT-CORPORATE SVC</v>
          </cell>
          <cell r="J3">
            <v>10</v>
          </cell>
          <cell r="K3" t="str">
            <v>BND-004</v>
          </cell>
          <cell r="L3">
            <v>5</v>
          </cell>
          <cell r="M3">
            <v>9133</v>
          </cell>
          <cell r="N3" t="str">
            <v>GORRA</v>
          </cell>
          <cell r="O3" t="str">
            <v>ANNIE</v>
          </cell>
          <cell r="Q3">
            <v>35</v>
          </cell>
          <cell r="R3">
            <v>1</v>
          </cell>
          <cell r="S3">
            <v>1799.67</v>
          </cell>
          <cell r="T3">
            <v>46952</v>
          </cell>
          <cell r="U3">
            <v>45746</v>
          </cell>
          <cell r="V3">
            <v>1206</v>
          </cell>
        </row>
        <row r="4">
          <cell r="E4" t="str">
            <v>12000 Total</v>
          </cell>
          <cell r="F4" t="str">
            <v>Office of General Manager</v>
          </cell>
          <cell r="R4">
            <v>2</v>
          </cell>
          <cell r="S4">
            <v>8023.3</v>
          </cell>
          <cell r="T4">
            <v>209322</v>
          </cell>
          <cell r="U4">
            <v>203958</v>
          </cell>
          <cell r="V4">
            <v>5364</v>
          </cell>
        </row>
        <row r="5">
          <cell r="R5">
            <v>2</v>
          </cell>
          <cell r="S5">
            <v>8023.3</v>
          </cell>
          <cell r="T5">
            <v>209322</v>
          </cell>
          <cell r="U5">
            <v>203958</v>
          </cell>
          <cell r="V5">
            <v>5364</v>
          </cell>
        </row>
        <row r="6">
          <cell r="E6">
            <v>12340</v>
          </cell>
          <cell r="F6" t="str">
            <v>Office/Director Information Technology</v>
          </cell>
          <cell r="G6">
            <v>50000198</v>
          </cell>
          <cell r="H6">
            <v>50003029</v>
          </cell>
          <cell r="I6" t="str">
            <v>SYSTEMS ANALYST III</v>
          </cell>
          <cell r="J6">
            <v>10</v>
          </cell>
          <cell r="K6" t="str">
            <v>BND-009</v>
          </cell>
          <cell r="L6">
            <v>2</v>
          </cell>
          <cell r="M6">
            <v>13552</v>
          </cell>
          <cell r="N6" t="str">
            <v>ZSCHOCH</v>
          </cell>
          <cell r="O6" t="str">
            <v>MARK</v>
          </cell>
          <cell r="Q6">
            <v>35</v>
          </cell>
          <cell r="R6">
            <v>1</v>
          </cell>
          <cell r="S6">
            <v>2741.16</v>
          </cell>
          <cell r="T6">
            <v>71515</v>
          </cell>
          <cell r="U6">
            <v>65810</v>
          </cell>
          <cell r="V6">
            <v>5705</v>
          </cell>
        </row>
        <row r="7">
          <cell r="E7">
            <v>12340</v>
          </cell>
          <cell r="F7" t="str">
            <v>Office/Director Information Technology</v>
          </cell>
          <cell r="G7">
            <v>50000198</v>
          </cell>
          <cell r="H7">
            <v>50006207</v>
          </cell>
          <cell r="I7" t="str">
            <v>TELECOMMUNICATIONS PLANT COORDINATOR</v>
          </cell>
          <cell r="J7">
            <v>10</v>
          </cell>
          <cell r="K7" t="str">
            <v>GR-027</v>
          </cell>
          <cell r="L7">
            <v>5</v>
          </cell>
          <cell r="M7">
            <v>15344</v>
          </cell>
          <cell r="N7" t="str">
            <v>ROBERTS</v>
          </cell>
          <cell r="O7" t="str">
            <v>ANTHONY</v>
          </cell>
          <cell r="Q7">
            <v>35</v>
          </cell>
          <cell r="R7">
            <v>1</v>
          </cell>
          <cell r="S7">
            <v>2444.3461538461538</v>
          </cell>
          <cell r="T7">
            <v>63553</v>
          </cell>
          <cell r="U7">
            <v>54697</v>
          </cell>
          <cell r="V7">
            <v>8856</v>
          </cell>
          <cell r="X7" t="str">
            <v>Per Gwen's Comments - Position was reclassed under ECAF 251 Position also filled by Tony Roberts</v>
          </cell>
        </row>
        <row r="8">
          <cell r="E8">
            <v>12340</v>
          </cell>
          <cell r="F8" t="str">
            <v>Office/Director Information Technology</v>
          </cell>
          <cell r="G8">
            <v>50000197</v>
          </cell>
          <cell r="H8">
            <v>50007117</v>
          </cell>
          <cell r="I8" t="str">
            <v>DIRECTOR INFORMATION TECHNOLOGY</v>
          </cell>
          <cell r="J8">
            <v>10</v>
          </cell>
          <cell r="K8" t="str">
            <v>BND-014</v>
          </cell>
          <cell r="L8">
            <v>3</v>
          </cell>
          <cell r="M8">
            <v>0</v>
          </cell>
          <cell r="Q8">
            <v>35</v>
          </cell>
          <cell r="R8">
            <v>1</v>
          </cell>
          <cell r="S8">
            <v>4654.0384615384619</v>
          </cell>
          <cell r="T8">
            <v>121005</v>
          </cell>
          <cell r="U8">
            <v>131053</v>
          </cell>
          <cell r="V8">
            <v>-10048</v>
          </cell>
          <cell r="X8" t="str">
            <v>Per Gwen's Comments - Fund as vacant position for 2005</v>
          </cell>
        </row>
        <row r="9">
          <cell r="E9">
            <v>12340</v>
          </cell>
          <cell r="F9" t="str">
            <v>Office/Director Information Technology</v>
          </cell>
          <cell r="G9">
            <v>50000198</v>
          </cell>
          <cell r="H9">
            <v>50007118</v>
          </cell>
          <cell r="I9" t="str">
            <v>MANAGER TECHNOLOGY PLANNING</v>
          </cell>
          <cell r="J9">
            <v>10</v>
          </cell>
          <cell r="K9" t="str">
            <v>BND-011</v>
          </cell>
          <cell r="L9">
            <v>5</v>
          </cell>
          <cell r="M9">
            <v>727</v>
          </cell>
          <cell r="N9" t="str">
            <v>CROCKER</v>
          </cell>
          <cell r="O9" t="str">
            <v>MARTIN</v>
          </cell>
          <cell r="Q9">
            <v>35</v>
          </cell>
          <cell r="R9">
            <v>1</v>
          </cell>
          <cell r="S9">
            <v>3551.76</v>
          </cell>
          <cell r="T9">
            <v>92663</v>
          </cell>
          <cell r="U9">
            <v>90287</v>
          </cell>
          <cell r="V9">
            <v>2376</v>
          </cell>
        </row>
        <row r="10">
          <cell r="E10" t="str">
            <v>12340 Total</v>
          </cell>
          <cell r="F10" t="str">
            <v>Office/Director Information Technology</v>
          </cell>
          <cell r="R10">
            <v>4</v>
          </cell>
          <cell r="S10">
            <v>13391.304615384617</v>
          </cell>
          <cell r="T10">
            <v>348736</v>
          </cell>
          <cell r="U10">
            <v>341847</v>
          </cell>
          <cell r="V10">
            <v>6889</v>
          </cell>
        </row>
        <row r="11">
          <cell r="E11">
            <v>12341</v>
          </cell>
          <cell r="F11" t="str">
            <v>Application Development Services</v>
          </cell>
          <cell r="G11">
            <v>50000200</v>
          </cell>
          <cell r="H11">
            <v>50002528</v>
          </cell>
          <cell r="I11" t="str">
            <v>NETWORK SUPPORT SPECIALIST II</v>
          </cell>
          <cell r="J11">
            <v>10</v>
          </cell>
          <cell r="K11" t="str">
            <v>GR-025</v>
          </cell>
          <cell r="L11">
            <v>5</v>
          </cell>
          <cell r="M11">
            <v>4861</v>
          </cell>
          <cell r="N11" t="str">
            <v>HAMMOND</v>
          </cell>
          <cell r="O11" t="str">
            <v>MARIANNE</v>
          </cell>
          <cell r="Q11">
            <v>35</v>
          </cell>
          <cell r="R11">
            <v>1</v>
          </cell>
          <cell r="S11">
            <v>2237.89</v>
          </cell>
          <cell r="T11">
            <v>58385</v>
          </cell>
          <cell r="U11">
            <v>56960</v>
          </cell>
          <cell r="V11">
            <v>1425</v>
          </cell>
        </row>
        <row r="12">
          <cell r="E12">
            <v>12341</v>
          </cell>
          <cell r="F12" t="str">
            <v>Application Development Services</v>
          </cell>
          <cell r="G12">
            <v>50000200</v>
          </cell>
          <cell r="H12">
            <v>50003031</v>
          </cell>
          <cell r="I12" t="str">
            <v>MANAGER WEB DESIGN</v>
          </cell>
          <cell r="J12">
            <v>10</v>
          </cell>
          <cell r="K12" t="str">
            <v>BND-010</v>
          </cell>
          <cell r="L12">
            <v>5</v>
          </cell>
          <cell r="M12">
            <v>4753</v>
          </cell>
          <cell r="N12" t="str">
            <v>LIN</v>
          </cell>
          <cell r="O12" t="str">
            <v>CATHERINE</v>
          </cell>
          <cell r="Q12">
            <v>35</v>
          </cell>
          <cell r="R12">
            <v>1</v>
          </cell>
          <cell r="S12">
            <v>3289.28</v>
          </cell>
          <cell r="T12">
            <v>85815</v>
          </cell>
          <cell r="U12">
            <v>83611</v>
          </cell>
          <cell r="V12">
            <v>2204</v>
          </cell>
        </row>
        <row r="13">
          <cell r="E13">
            <v>12341</v>
          </cell>
          <cell r="F13" t="str">
            <v>Application Development Services</v>
          </cell>
          <cell r="G13">
            <v>50000200</v>
          </cell>
          <cell r="H13">
            <v>50004395</v>
          </cell>
          <cell r="I13" t="str">
            <v>COMPUTER PROGRAMMER/ANALYST</v>
          </cell>
          <cell r="J13">
            <v>10</v>
          </cell>
          <cell r="K13" t="str">
            <v>GR-026</v>
          </cell>
          <cell r="L13">
            <v>3</v>
          </cell>
          <cell r="M13">
            <v>7583</v>
          </cell>
          <cell r="N13" t="str">
            <v>LAU</v>
          </cell>
          <cell r="O13" t="str">
            <v>NICOLE</v>
          </cell>
          <cell r="Q13">
            <v>35</v>
          </cell>
          <cell r="R13">
            <v>1</v>
          </cell>
          <cell r="S13">
            <v>2187.3846153846152</v>
          </cell>
          <cell r="T13">
            <v>56872</v>
          </cell>
          <cell r="U13">
            <v>52449</v>
          </cell>
          <cell r="V13">
            <v>4423</v>
          </cell>
          <cell r="X13" t="str">
            <v xml:space="preserve">Per Gwen's Comments - Nicole now at PG-026/3 </v>
          </cell>
        </row>
        <row r="14">
          <cell r="E14">
            <v>12341</v>
          </cell>
          <cell r="F14" t="str">
            <v>Application Development Services</v>
          </cell>
          <cell r="G14">
            <v>50000200</v>
          </cell>
          <cell r="H14">
            <v>50005075</v>
          </cell>
          <cell r="I14" t="str">
            <v>SYSTEMS ANALYST II</v>
          </cell>
          <cell r="J14">
            <v>10</v>
          </cell>
          <cell r="K14" t="str">
            <v>BND-008</v>
          </cell>
          <cell r="L14">
            <v>5</v>
          </cell>
          <cell r="M14">
            <v>267</v>
          </cell>
          <cell r="N14" t="str">
            <v>ARSCOTT</v>
          </cell>
          <cell r="O14" t="str">
            <v>DEIRDRE</v>
          </cell>
          <cell r="Q14">
            <v>35</v>
          </cell>
          <cell r="R14">
            <v>1</v>
          </cell>
          <cell r="S14">
            <v>2767.76</v>
          </cell>
          <cell r="T14">
            <v>72209</v>
          </cell>
          <cell r="U14">
            <v>70369</v>
          </cell>
          <cell r="V14">
            <v>1840</v>
          </cell>
        </row>
        <row r="15">
          <cell r="E15">
            <v>12341</v>
          </cell>
          <cell r="F15" t="str">
            <v>Application Development Services</v>
          </cell>
          <cell r="G15">
            <v>50000200</v>
          </cell>
          <cell r="H15">
            <v>50005077</v>
          </cell>
          <cell r="I15" t="str">
            <v>SYSTEMS ANALYST II</v>
          </cell>
          <cell r="J15">
            <v>10</v>
          </cell>
          <cell r="K15" t="str">
            <v>BND-008</v>
          </cell>
          <cell r="L15">
            <v>5</v>
          </cell>
          <cell r="M15">
            <v>224</v>
          </cell>
          <cell r="N15" t="str">
            <v>GERSON</v>
          </cell>
          <cell r="O15" t="str">
            <v>REA</v>
          </cell>
          <cell r="Q15">
            <v>35</v>
          </cell>
          <cell r="R15">
            <v>1</v>
          </cell>
          <cell r="S15">
            <v>2767.76</v>
          </cell>
          <cell r="T15">
            <v>72209</v>
          </cell>
          <cell r="U15">
            <v>70369</v>
          </cell>
          <cell r="V15">
            <v>1840</v>
          </cell>
        </row>
        <row r="16">
          <cell r="E16">
            <v>12341</v>
          </cell>
          <cell r="F16" t="str">
            <v>Application Development Services</v>
          </cell>
          <cell r="G16">
            <v>50000200</v>
          </cell>
          <cell r="H16">
            <v>50005078</v>
          </cell>
          <cell r="I16" t="str">
            <v>COMPUTER PROGRAMMER III</v>
          </cell>
          <cell r="J16">
            <v>10</v>
          </cell>
          <cell r="K16" t="str">
            <v>GR-030</v>
          </cell>
          <cell r="L16">
            <v>5</v>
          </cell>
          <cell r="M16">
            <v>5061</v>
          </cell>
          <cell r="N16" t="str">
            <v>HO</v>
          </cell>
          <cell r="O16" t="str">
            <v>TIMOTHY</v>
          </cell>
          <cell r="Q16">
            <v>35</v>
          </cell>
          <cell r="R16">
            <v>1</v>
          </cell>
          <cell r="S16">
            <v>2763.59</v>
          </cell>
          <cell r="T16">
            <v>72100</v>
          </cell>
          <cell r="U16">
            <v>70346</v>
          </cell>
          <cell r="V16">
            <v>1754</v>
          </cell>
        </row>
        <row r="17">
          <cell r="E17">
            <v>12341</v>
          </cell>
          <cell r="F17" t="str">
            <v>Application Development Services</v>
          </cell>
          <cell r="G17">
            <v>50000200</v>
          </cell>
          <cell r="H17">
            <v>50005079</v>
          </cell>
          <cell r="I17" t="str">
            <v>WEB TECHNICIAN</v>
          </cell>
          <cell r="J17">
            <v>10</v>
          </cell>
          <cell r="K17" t="str">
            <v>GR-022</v>
          </cell>
          <cell r="L17">
            <v>5</v>
          </cell>
          <cell r="M17">
            <v>7056</v>
          </cell>
          <cell r="N17" t="str">
            <v>HILDEBRANDT</v>
          </cell>
          <cell r="O17" t="str">
            <v>LISA</v>
          </cell>
          <cell r="Q17">
            <v>35</v>
          </cell>
          <cell r="R17">
            <v>1</v>
          </cell>
          <cell r="S17">
            <v>1975.37</v>
          </cell>
          <cell r="T17">
            <v>51536</v>
          </cell>
          <cell r="U17">
            <v>50276</v>
          </cell>
          <cell r="V17">
            <v>1260</v>
          </cell>
        </row>
        <row r="18">
          <cell r="E18">
            <v>12341</v>
          </cell>
          <cell r="F18" t="str">
            <v>Application Development Services</v>
          </cell>
          <cell r="G18">
            <v>50000200</v>
          </cell>
          <cell r="H18">
            <v>50005080</v>
          </cell>
          <cell r="I18" t="str">
            <v>COMPUTER PROGRAMMER/ANALYST</v>
          </cell>
          <cell r="J18">
            <v>10</v>
          </cell>
          <cell r="K18" t="str">
            <v>GR-026</v>
          </cell>
          <cell r="L18">
            <v>2</v>
          </cell>
          <cell r="M18">
            <v>11756</v>
          </cell>
          <cell r="N18" t="str">
            <v>FAST</v>
          </cell>
          <cell r="O18" t="str">
            <v>DARRIN</v>
          </cell>
          <cell r="Q18">
            <v>35</v>
          </cell>
          <cell r="R18">
            <v>1</v>
          </cell>
          <cell r="S18">
            <v>2148.9699999999998</v>
          </cell>
          <cell r="T18">
            <v>56065</v>
          </cell>
          <cell r="U18">
            <v>54697</v>
          </cell>
          <cell r="V18">
            <v>1368</v>
          </cell>
        </row>
        <row r="19">
          <cell r="E19">
            <v>12341</v>
          </cell>
          <cell r="F19" t="str">
            <v>Application Development Services</v>
          </cell>
          <cell r="G19">
            <v>50000200</v>
          </cell>
          <cell r="H19">
            <v>50005081</v>
          </cell>
          <cell r="I19" t="str">
            <v>COMPUTER PROGRAMMER/ANALYST</v>
          </cell>
          <cell r="J19">
            <v>10</v>
          </cell>
          <cell r="K19" t="str">
            <v>GR-026</v>
          </cell>
          <cell r="L19">
            <v>4</v>
          </cell>
          <cell r="M19">
            <v>12135</v>
          </cell>
          <cell r="N19" t="str">
            <v>VANASSE</v>
          </cell>
          <cell r="O19" t="str">
            <v>MADELEEN</v>
          </cell>
          <cell r="Q19">
            <v>35</v>
          </cell>
          <cell r="R19">
            <v>1</v>
          </cell>
          <cell r="S19">
            <v>2291.75</v>
          </cell>
          <cell r="T19">
            <v>59790</v>
          </cell>
          <cell r="U19">
            <v>55828</v>
          </cell>
          <cell r="V19">
            <v>3962</v>
          </cell>
        </row>
        <row r="20">
          <cell r="E20">
            <v>12341</v>
          </cell>
          <cell r="F20" t="str">
            <v>Application Development Services</v>
          </cell>
          <cell r="G20">
            <v>50000200</v>
          </cell>
          <cell r="H20">
            <v>50005082</v>
          </cell>
          <cell r="I20" t="str">
            <v>COMPUTER PROGRAMMER/ANALYST</v>
          </cell>
          <cell r="J20">
            <v>10</v>
          </cell>
          <cell r="K20" t="str">
            <v>GR-026</v>
          </cell>
          <cell r="L20">
            <v>5</v>
          </cell>
          <cell r="M20">
            <v>1159</v>
          </cell>
          <cell r="N20" t="str">
            <v>SHULMAN</v>
          </cell>
          <cell r="O20" t="str">
            <v>MILTON</v>
          </cell>
          <cell r="Q20">
            <v>35</v>
          </cell>
          <cell r="R20">
            <v>1</v>
          </cell>
          <cell r="S20">
            <v>2333.75</v>
          </cell>
          <cell r="T20">
            <v>60886</v>
          </cell>
          <cell r="U20">
            <v>59407</v>
          </cell>
          <cell r="V20">
            <v>1479</v>
          </cell>
        </row>
        <row r="21">
          <cell r="E21">
            <v>12341</v>
          </cell>
          <cell r="F21" t="str">
            <v>Application Development Services</v>
          </cell>
          <cell r="G21">
            <v>50000200</v>
          </cell>
          <cell r="H21">
            <v>50005083</v>
          </cell>
          <cell r="I21" t="str">
            <v>COMPUTER PROGRAMMER/ANALYST</v>
          </cell>
          <cell r="J21">
            <v>10</v>
          </cell>
          <cell r="K21" t="str">
            <v>GR-026</v>
          </cell>
          <cell r="L21">
            <v>5</v>
          </cell>
          <cell r="M21">
            <v>595</v>
          </cell>
          <cell r="N21" t="str">
            <v>SUEN</v>
          </cell>
          <cell r="O21" t="str">
            <v>HELA</v>
          </cell>
          <cell r="Q21">
            <v>35</v>
          </cell>
          <cell r="R21">
            <v>1</v>
          </cell>
          <cell r="S21">
            <v>2333.75</v>
          </cell>
          <cell r="T21">
            <v>60886</v>
          </cell>
          <cell r="U21">
            <v>59407</v>
          </cell>
          <cell r="V21">
            <v>1479</v>
          </cell>
        </row>
        <row r="22">
          <cell r="E22">
            <v>12341</v>
          </cell>
          <cell r="F22" t="str">
            <v>Application Development Services</v>
          </cell>
          <cell r="G22">
            <v>50000200</v>
          </cell>
          <cell r="H22">
            <v>50005084</v>
          </cell>
          <cell r="I22" t="str">
            <v>APPLICATION SYSTEM SPECIALIST</v>
          </cell>
          <cell r="J22">
            <v>10</v>
          </cell>
          <cell r="K22" t="str">
            <v>GR-026</v>
          </cell>
          <cell r="L22">
            <v>5</v>
          </cell>
          <cell r="M22">
            <v>7527</v>
          </cell>
          <cell r="N22" t="str">
            <v>CHENG</v>
          </cell>
          <cell r="O22" t="str">
            <v>KENNY</v>
          </cell>
          <cell r="Q22">
            <v>35</v>
          </cell>
          <cell r="R22">
            <v>1</v>
          </cell>
          <cell r="S22">
            <v>2333.75</v>
          </cell>
          <cell r="T22">
            <v>60886</v>
          </cell>
          <cell r="U22">
            <v>59407</v>
          </cell>
          <cell r="V22">
            <v>1479</v>
          </cell>
        </row>
        <row r="23">
          <cell r="E23">
            <v>12341</v>
          </cell>
          <cell r="F23" t="str">
            <v>Application Development Services</v>
          </cell>
          <cell r="G23">
            <v>50000200</v>
          </cell>
          <cell r="H23">
            <v>50005085</v>
          </cell>
          <cell r="I23" t="str">
            <v>COMPUTER PROGRAMMER/ANALYST</v>
          </cell>
          <cell r="J23">
            <v>10</v>
          </cell>
          <cell r="K23" t="str">
            <v>GR-026</v>
          </cell>
          <cell r="L23">
            <v>5</v>
          </cell>
          <cell r="M23">
            <v>6472</v>
          </cell>
          <cell r="N23" t="str">
            <v>BALOGH</v>
          </cell>
          <cell r="O23" t="str">
            <v>ZSIGMOND</v>
          </cell>
          <cell r="Q23">
            <v>35</v>
          </cell>
          <cell r="R23">
            <v>1</v>
          </cell>
          <cell r="S23">
            <v>2333.75</v>
          </cell>
          <cell r="T23">
            <v>60886</v>
          </cell>
          <cell r="U23">
            <v>59407</v>
          </cell>
          <cell r="V23">
            <v>1479</v>
          </cell>
        </row>
        <row r="24">
          <cell r="E24">
            <v>12341</v>
          </cell>
          <cell r="F24" t="str">
            <v>Application Development Services</v>
          </cell>
          <cell r="G24">
            <v>50000200</v>
          </cell>
          <cell r="H24">
            <v>50005089</v>
          </cell>
          <cell r="I24" t="str">
            <v>COMPUTER PROGRAMMER/ANALYST</v>
          </cell>
          <cell r="J24">
            <v>10</v>
          </cell>
          <cell r="K24" t="str">
            <v>GR-026</v>
          </cell>
          <cell r="L24">
            <v>3</v>
          </cell>
          <cell r="M24">
            <v>0</v>
          </cell>
          <cell r="Q24">
            <v>0</v>
          </cell>
          <cell r="R24">
            <v>0</v>
          </cell>
          <cell r="S24">
            <v>0</v>
          </cell>
          <cell r="T24">
            <v>0</v>
          </cell>
          <cell r="U24">
            <v>0</v>
          </cell>
          <cell r="V24">
            <v>0</v>
          </cell>
          <cell r="X24" t="str">
            <v>Removed funding as position job share and incumbant will be working 80% in 2005</v>
          </cell>
        </row>
        <row r="25">
          <cell r="E25">
            <v>12341</v>
          </cell>
          <cell r="F25" t="str">
            <v>Application Development Services</v>
          </cell>
          <cell r="G25">
            <v>50000200</v>
          </cell>
          <cell r="H25">
            <v>50005089</v>
          </cell>
          <cell r="I25" t="str">
            <v>COMPUTER PROGRAMMER/ANALYST</v>
          </cell>
          <cell r="J25">
            <v>10</v>
          </cell>
          <cell r="K25" t="str">
            <v>GR-026</v>
          </cell>
          <cell r="L25">
            <v>5</v>
          </cell>
          <cell r="M25">
            <v>5392</v>
          </cell>
          <cell r="N25" t="str">
            <v>WALKER</v>
          </cell>
          <cell r="O25" t="str">
            <v>KAREN</v>
          </cell>
          <cell r="Q25">
            <v>35</v>
          </cell>
          <cell r="R25">
            <v>1</v>
          </cell>
          <cell r="S25">
            <v>2341</v>
          </cell>
          <cell r="T25">
            <v>60886</v>
          </cell>
          <cell r="U25">
            <v>29704</v>
          </cell>
          <cell r="V25">
            <v>31182</v>
          </cell>
          <cell r="X25" t="str">
            <v>Will be at 80% in 2005 - Funded position at 100%</v>
          </cell>
        </row>
        <row r="26">
          <cell r="E26">
            <v>12341</v>
          </cell>
          <cell r="F26" t="str">
            <v>Application Development Services</v>
          </cell>
          <cell r="G26">
            <v>50000200</v>
          </cell>
          <cell r="H26">
            <v>50005093</v>
          </cell>
          <cell r="I26" t="str">
            <v>COMPUTER PROGRAMMER III</v>
          </cell>
          <cell r="J26">
            <v>10</v>
          </cell>
          <cell r="K26" t="str">
            <v>GR-030</v>
          </cell>
          <cell r="L26">
            <v>5</v>
          </cell>
          <cell r="M26">
            <v>896</v>
          </cell>
          <cell r="N26" t="str">
            <v>CHIU</v>
          </cell>
          <cell r="O26" t="str">
            <v>AMY</v>
          </cell>
          <cell r="Q26">
            <v>35</v>
          </cell>
          <cell r="R26">
            <v>1</v>
          </cell>
          <cell r="S26">
            <v>2763.59</v>
          </cell>
          <cell r="T26">
            <v>72100</v>
          </cell>
          <cell r="U26">
            <v>70346</v>
          </cell>
          <cell r="V26">
            <v>1754</v>
          </cell>
        </row>
        <row r="27">
          <cell r="E27">
            <v>12341</v>
          </cell>
          <cell r="F27" t="str">
            <v>Application Development Services</v>
          </cell>
          <cell r="G27">
            <v>50000200</v>
          </cell>
          <cell r="H27">
            <v>50005498</v>
          </cell>
          <cell r="I27" t="str">
            <v>COMPUTER PROGRAMMER/ANALYST</v>
          </cell>
          <cell r="J27">
            <v>10</v>
          </cell>
          <cell r="K27" t="str">
            <v>GR-026</v>
          </cell>
          <cell r="L27">
            <v>4</v>
          </cell>
          <cell r="M27">
            <v>11727</v>
          </cell>
          <cell r="N27" t="str">
            <v>FEI</v>
          </cell>
          <cell r="O27" t="str">
            <v>WEN</v>
          </cell>
          <cell r="Q27">
            <v>35</v>
          </cell>
          <cell r="R27">
            <v>1</v>
          </cell>
          <cell r="S27">
            <v>2321.14</v>
          </cell>
          <cell r="T27">
            <v>60557</v>
          </cell>
          <cell r="U27">
            <v>56583</v>
          </cell>
          <cell r="V27">
            <v>3974</v>
          </cell>
        </row>
        <row r="28">
          <cell r="E28">
            <v>12341</v>
          </cell>
          <cell r="F28" t="str">
            <v>Application Development Services</v>
          </cell>
          <cell r="G28">
            <v>50000200</v>
          </cell>
          <cell r="H28">
            <v>50005900</v>
          </cell>
          <cell r="I28" t="str">
            <v>SYSTEMS ANALYST II</v>
          </cell>
          <cell r="J28">
            <v>10</v>
          </cell>
          <cell r="K28" t="str">
            <v>BND-008</v>
          </cell>
          <cell r="L28">
            <v>3</v>
          </cell>
          <cell r="M28">
            <v>0</v>
          </cell>
          <cell r="Q28">
            <v>7</v>
          </cell>
          <cell r="R28">
            <v>0.2</v>
          </cell>
          <cell r="S28">
            <v>554.23076923076928</v>
          </cell>
          <cell r="T28">
            <v>14410</v>
          </cell>
          <cell r="U28">
            <v>11892</v>
          </cell>
          <cell r="V28">
            <v>2518</v>
          </cell>
          <cell r="X28" t="str">
            <v>Added an 0.2 FTE to bring position to full time funded</v>
          </cell>
        </row>
        <row r="29">
          <cell r="E29">
            <v>12341</v>
          </cell>
          <cell r="F29" t="str">
            <v>Application Development Services</v>
          </cell>
          <cell r="G29">
            <v>50000200</v>
          </cell>
          <cell r="H29">
            <v>50005900</v>
          </cell>
          <cell r="I29" t="str">
            <v>SYSTEMS ANALYST II</v>
          </cell>
          <cell r="J29">
            <v>10</v>
          </cell>
          <cell r="K29" t="str">
            <v>BND-008</v>
          </cell>
          <cell r="L29">
            <v>5</v>
          </cell>
          <cell r="M29">
            <v>6619</v>
          </cell>
          <cell r="N29" t="str">
            <v>ZELTER</v>
          </cell>
          <cell r="O29" t="str">
            <v>CONNIE</v>
          </cell>
          <cell r="Q29">
            <v>28</v>
          </cell>
          <cell r="R29">
            <v>0.8</v>
          </cell>
          <cell r="S29">
            <v>2214.1999999999998</v>
          </cell>
          <cell r="T29">
            <v>57767</v>
          </cell>
          <cell r="U29">
            <v>55594</v>
          </cell>
          <cell r="V29">
            <v>2173</v>
          </cell>
        </row>
        <row r="30">
          <cell r="E30">
            <v>12341</v>
          </cell>
          <cell r="F30" t="str">
            <v>Application Development Services</v>
          </cell>
          <cell r="G30">
            <v>50000200</v>
          </cell>
          <cell r="H30">
            <v>50007083</v>
          </cell>
          <cell r="I30" t="str">
            <v>SYSTEMS ANALYST III</v>
          </cell>
          <cell r="J30">
            <v>10</v>
          </cell>
          <cell r="K30" t="str">
            <v>BND-009</v>
          </cell>
          <cell r="L30">
            <v>5</v>
          </cell>
          <cell r="M30">
            <v>9058</v>
          </cell>
          <cell r="N30" t="str">
            <v>HALL</v>
          </cell>
          <cell r="O30" t="str">
            <v>JOANNE</v>
          </cell>
          <cell r="Q30">
            <v>35</v>
          </cell>
          <cell r="R30">
            <v>1</v>
          </cell>
          <cell r="S30">
            <v>3045.66</v>
          </cell>
          <cell r="T30">
            <v>79459</v>
          </cell>
          <cell r="U30">
            <v>83611</v>
          </cell>
          <cell r="V30">
            <v>-4152</v>
          </cell>
        </row>
        <row r="31">
          <cell r="E31">
            <v>12341</v>
          </cell>
          <cell r="F31" t="str">
            <v>Application Development Services</v>
          </cell>
          <cell r="G31">
            <v>50000199</v>
          </cell>
          <cell r="H31">
            <v>50007084</v>
          </cell>
          <cell r="I31" t="str">
            <v>SYSTEMS ANALYST II</v>
          </cell>
          <cell r="J31">
            <v>10</v>
          </cell>
          <cell r="K31" t="str">
            <v>BND-008</v>
          </cell>
          <cell r="L31">
            <v>5</v>
          </cell>
          <cell r="M31">
            <v>5621</v>
          </cell>
          <cell r="N31" t="str">
            <v>MILES</v>
          </cell>
          <cell r="O31" t="str">
            <v>GARTH</v>
          </cell>
          <cell r="Q31">
            <v>35</v>
          </cell>
          <cell r="R31">
            <v>1</v>
          </cell>
          <cell r="S31">
            <v>2767.76</v>
          </cell>
          <cell r="T31">
            <v>72209</v>
          </cell>
          <cell r="U31">
            <v>70369</v>
          </cell>
          <cell r="V31">
            <v>1840</v>
          </cell>
        </row>
        <row r="32">
          <cell r="E32">
            <v>12341</v>
          </cell>
          <cell r="F32" t="str">
            <v>Application Development Services</v>
          </cell>
          <cell r="G32">
            <v>50000200</v>
          </cell>
          <cell r="H32">
            <v>50007120</v>
          </cell>
          <cell r="I32" t="str">
            <v>APPLICATIONS DEVELOPMENT MANAGER</v>
          </cell>
          <cell r="J32">
            <v>10</v>
          </cell>
          <cell r="K32" t="str">
            <v>BND-012</v>
          </cell>
          <cell r="L32">
            <v>5</v>
          </cell>
          <cell r="M32">
            <v>5276</v>
          </cell>
          <cell r="N32" t="str">
            <v>UNDERWOOD</v>
          </cell>
          <cell r="O32" t="str">
            <v>PETER</v>
          </cell>
          <cell r="Q32">
            <v>35</v>
          </cell>
          <cell r="R32">
            <v>1</v>
          </cell>
          <cell r="S32">
            <v>3835.25</v>
          </cell>
          <cell r="T32">
            <v>100059</v>
          </cell>
          <cell r="U32">
            <v>97492</v>
          </cell>
          <cell r="V32">
            <v>2567</v>
          </cell>
        </row>
        <row r="33">
          <cell r="E33">
            <v>12341</v>
          </cell>
          <cell r="F33" t="str">
            <v>Application Development Services</v>
          </cell>
          <cell r="G33">
            <v>50000200</v>
          </cell>
          <cell r="H33">
            <v>50007124</v>
          </cell>
          <cell r="I33" t="str">
            <v>MANAGER GIS</v>
          </cell>
          <cell r="J33">
            <v>10</v>
          </cell>
          <cell r="K33" t="str">
            <v>BND-010</v>
          </cell>
          <cell r="L33">
            <v>5</v>
          </cell>
          <cell r="M33">
            <v>5738</v>
          </cell>
          <cell r="N33" t="str">
            <v>MARK</v>
          </cell>
          <cell r="O33" t="str">
            <v>JONATHAN</v>
          </cell>
          <cell r="Q33">
            <v>35</v>
          </cell>
          <cell r="R33">
            <v>1</v>
          </cell>
          <cell r="S33">
            <v>3289.28</v>
          </cell>
          <cell r="T33">
            <v>85815</v>
          </cell>
          <cell r="U33">
            <v>83611</v>
          </cell>
          <cell r="V33">
            <v>2204</v>
          </cell>
        </row>
        <row r="34">
          <cell r="E34">
            <v>12341</v>
          </cell>
          <cell r="F34" t="str">
            <v>Application Development Services</v>
          </cell>
          <cell r="G34">
            <v>50000200</v>
          </cell>
          <cell r="H34">
            <v>50007125</v>
          </cell>
          <cell r="I34" t="str">
            <v>SYSTEMS ANALYST III</v>
          </cell>
          <cell r="J34">
            <v>10</v>
          </cell>
          <cell r="K34" t="str">
            <v>BND-009</v>
          </cell>
          <cell r="L34">
            <v>5</v>
          </cell>
          <cell r="M34">
            <v>4708</v>
          </cell>
          <cell r="N34" t="str">
            <v>HO</v>
          </cell>
          <cell r="O34" t="str">
            <v>SOPHRONIA</v>
          </cell>
          <cell r="Q34">
            <v>35</v>
          </cell>
          <cell r="R34">
            <v>1</v>
          </cell>
          <cell r="S34">
            <v>3045.66</v>
          </cell>
          <cell r="T34">
            <v>79459</v>
          </cell>
          <cell r="U34">
            <v>77428</v>
          </cell>
          <cell r="V34">
            <v>2031</v>
          </cell>
        </row>
        <row r="35">
          <cell r="E35">
            <v>12341</v>
          </cell>
          <cell r="F35" t="str">
            <v>Application Development Services</v>
          </cell>
          <cell r="G35">
            <v>50000200</v>
          </cell>
          <cell r="H35">
            <v>50007854</v>
          </cell>
          <cell r="I35" t="str">
            <v>MANAGER SYSTEMS &amp; RESEARCH</v>
          </cell>
          <cell r="J35">
            <v>10</v>
          </cell>
          <cell r="K35" t="str">
            <v>BND-010</v>
          </cell>
          <cell r="L35">
            <v>5</v>
          </cell>
          <cell r="M35">
            <v>9029</v>
          </cell>
          <cell r="N35" t="str">
            <v>MILLS</v>
          </cell>
          <cell r="O35" t="str">
            <v>NORMAN</v>
          </cell>
          <cell r="Q35">
            <v>35</v>
          </cell>
          <cell r="R35">
            <v>1</v>
          </cell>
          <cell r="S35">
            <v>3289.28</v>
          </cell>
          <cell r="T35">
            <v>85815</v>
          </cell>
          <cell r="U35">
            <v>83611</v>
          </cell>
          <cell r="V35">
            <v>2204</v>
          </cell>
        </row>
        <row r="36">
          <cell r="E36">
            <v>12341</v>
          </cell>
          <cell r="F36" t="str">
            <v>Application Development Services</v>
          </cell>
          <cell r="G36">
            <v>50000200</v>
          </cell>
          <cell r="H36">
            <v>50007855</v>
          </cell>
          <cell r="I36" t="str">
            <v>SYSTEMS ANALYST II</v>
          </cell>
          <cell r="J36">
            <v>10</v>
          </cell>
          <cell r="K36" t="str">
            <v>BND-008</v>
          </cell>
          <cell r="L36">
            <v>5</v>
          </cell>
          <cell r="M36">
            <v>3886</v>
          </cell>
          <cell r="N36" t="str">
            <v>OBERG</v>
          </cell>
          <cell r="O36" t="str">
            <v>GRANT</v>
          </cell>
          <cell r="Q36">
            <v>35</v>
          </cell>
          <cell r="R36">
            <v>1</v>
          </cell>
          <cell r="S36">
            <v>2767.76</v>
          </cell>
          <cell r="T36">
            <v>72209</v>
          </cell>
          <cell r="U36">
            <v>70369</v>
          </cell>
          <cell r="V36">
            <v>1840</v>
          </cell>
        </row>
        <row r="37">
          <cell r="E37">
            <v>12341</v>
          </cell>
          <cell r="F37" t="str">
            <v>Application Development Services</v>
          </cell>
          <cell r="G37">
            <v>50000200</v>
          </cell>
          <cell r="H37">
            <v>50012206</v>
          </cell>
          <cell r="I37" t="str">
            <v>COMPUTER PROGRAMMER/ANALYST</v>
          </cell>
          <cell r="J37">
            <v>10</v>
          </cell>
          <cell r="K37" t="str">
            <v>GR-026</v>
          </cell>
          <cell r="L37">
            <v>5</v>
          </cell>
          <cell r="M37">
            <v>9625</v>
          </cell>
          <cell r="N37" t="str">
            <v>LI</v>
          </cell>
          <cell r="O37" t="str">
            <v>MENG</v>
          </cell>
          <cell r="Q37">
            <v>35</v>
          </cell>
          <cell r="R37">
            <v>1</v>
          </cell>
          <cell r="S37">
            <v>2333.75</v>
          </cell>
          <cell r="T37">
            <v>60886</v>
          </cell>
          <cell r="U37">
            <v>59407</v>
          </cell>
          <cell r="V37">
            <v>1479</v>
          </cell>
        </row>
        <row r="38">
          <cell r="E38">
            <v>12341</v>
          </cell>
          <cell r="F38" t="str">
            <v>Application Development Services</v>
          </cell>
          <cell r="G38">
            <v>50000199</v>
          </cell>
          <cell r="H38">
            <v>50012210</v>
          </cell>
          <cell r="I38" t="str">
            <v>DATABASE ADMINISTRATOR</v>
          </cell>
          <cell r="J38">
            <v>10</v>
          </cell>
          <cell r="K38" t="str">
            <v>BND-008</v>
          </cell>
          <cell r="L38">
            <v>5</v>
          </cell>
          <cell r="M38">
            <v>5862</v>
          </cell>
          <cell r="N38" t="str">
            <v>DEWITH</v>
          </cell>
          <cell r="O38" t="str">
            <v>FRANK</v>
          </cell>
          <cell r="Q38">
            <v>35</v>
          </cell>
          <cell r="R38">
            <v>1</v>
          </cell>
          <cell r="S38">
            <v>2767.76</v>
          </cell>
          <cell r="T38">
            <v>72209</v>
          </cell>
          <cell r="U38">
            <v>70369</v>
          </cell>
          <cell r="V38">
            <v>1840</v>
          </cell>
        </row>
        <row r="39">
          <cell r="E39">
            <v>12341</v>
          </cell>
          <cell r="F39" t="str">
            <v>Application Development Services</v>
          </cell>
          <cell r="G39">
            <v>50000200</v>
          </cell>
          <cell r="H39">
            <v>50012809</v>
          </cell>
          <cell r="I39" t="str">
            <v>COMPUTER PROGRAMMER III</v>
          </cell>
          <cell r="J39">
            <v>10</v>
          </cell>
          <cell r="K39" t="str">
            <v>GR-030</v>
          </cell>
          <cell r="L39">
            <v>3</v>
          </cell>
          <cell r="M39">
            <v>1673</v>
          </cell>
          <cell r="N39" t="str">
            <v>DUDEK</v>
          </cell>
          <cell r="O39" t="str">
            <v>ANDY</v>
          </cell>
          <cell r="Q39">
            <v>35</v>
          </cell>
          <cell r="R39">
            <v>1</v>
          </cell>
          <cell r="S39">
            <v>2633.11</v>
          </cell>
          <cell r="T39">
            <v>68696</v>
          </cell>
          <cell r="U39">
            <v>64192</v>
          </cell>
          <cell r="V39">
            <v>4504</v>
          </cell>
        </row>
        <row r="40">
          <cell r="E40">
            <v>12341</v>
          </cell>
          <cell r="F40" t="str">
            <v>Application Development Services</v>
          </cell>
          <cell r="G40">
            <v>50000200</v>
          </cell>
          <cell r="H40">
            <v>50012812</v>
          </cell>
          <cell r="I40" t="str">
            <v>SYSTEMS ANALYST II</v>
          </cell>
          <cell r="J40">
            <v>10</v>
          </cell>
          <cell r="K40" t="str">
            <v>BND-008</v>
          </cell>
          <cell r="L40">
            <v>5</v>
          </cell>
          <cell r="M40">
            <v>8902</v>
          </cell>
          <cell r="N40" t="str">
            <v>BOGART</v>
          </cell>
          <cell r="O40" t="str">
            <v>BARRY</v>
          </cell>
          <cell r="Q40">
            <v>35</v>
          </cell>
          <cell r="R40">
            <v>1</v>
          </cell>
          <cell r="S40">
            <v>2767.76</v>
          </cell>
          <cell r="T40">
            <v>72209</v>
          </cell>
          <cell r="U40">
            <v>70369</v>
          </cell>
          <cell r="V40">
            <v>1840</v>
          </cell>
        </row>
        <row r="41">
          <cell r="E41">
            <v>12341</v>
          </cell>
          <cell r="F41" t="str">
            <v>Application Development Services</v>
          </cell>
          <cell r="G41">
            <v>50000200</v>
          </cell>
          <cell r="H41">
            <v>50014184</v>
          </cell>
          <cell r="I41" t="str">
            <v>SYSTEMS ANALYST III (UNF)</v>
          </cell>
          <cell r="J41">
            <v>10</v>
          </cell>
          <cell r="K41" t="str">
            <v>BND-008</v>
          </cell>
          <cell r="L41">
            <v>5</v>
          </cell>
          <cell r="M41">
            <v>8976</v>
          </cell>
          <cell r="N41" t="str">
            <v>CONDE</v>
          </cell>
          <cell r="O41" t="str">
            <v>LESLIE</v>
          </cell>
          <cell r="Q41">
            <v>35</v>
          </cell>
          <cell r="R41">
            <v>1</v>
          </cell>
          <cell r="S41">
            <v>0</v>
          </cell>
          <cell r="T41">
            <v>0</v>
          </cell>
          <cell r="U41">
            <v>0</v>
          </cell>
          <cell r="V41">
            <v>0</v>
          </cell>
          <cell r="X41" t="str">
            <v>Position should be unfunded.</v>
          </cell>
        </row>
        <row r="42">
          <cell r="E42">
            <v>12341</v>
          </cell>
          <cell r="F42" t="str">
            <v>Application Development Services</v>
          </cell>
          <cell r="G42">
            <v>50000200</v>
          </cell>
          <cell r="H42">
            <v>50026582</v>
          </cell>
          <cell r="I42" t="str">
            <v>COMPUTER PROGRAMMER ANALYST</v>
          </cell>
          <cell r="J42">
            <v>10</v>
          </cell>
          <cell r="K42" t="str">
            <v>GR-026</v>
          </cell>
          <cell r="L42">
            <v>3</v>
          </cell>
          <cell r="M42">
            <v>14614</v>
          </cell>
          <cell r="N42" t="str">
            <v>CAO</v>
          </cell>
          <cell r="O42" t="str">
            <v>YANJUN</v>
          </cell>
          <cell r="Q42">
            <v>35</v>
          </cell>
          <cell r="R42">
            <v>1</v>
          </cell>
          <cell r="S42">
            <v>2149.04</v>
          </cell>
          <cell r="T42">
            <v>56067</v>
          </cell>
          <cell r="U42">
            <v>50276.66</v>
          </cell>
          <cell r="V42">
            <v>5790.34</v>
          </cell>
        </row>
        <row r="43">
          <cell r="E43">
            <v>12341</v>
          </cell>
          <cell r="F43" t="str">
            <v>Application Development Services</v>
          </cell>
          <cell r="G43">
            <v>50000200</v>
          </cell>
          <cell r="H43">
            <v>50026583</v>
          </cell>
          <cell r="I43" t="str">
            <v>NETWORK SUPPORT SPECIALIST I</v>
          </cell>
          <cell r="J43">
            <v>10</v>
          </cell>
          <cell r="K43" t="str">
            <v>GR-023</v>
          </cell>
          <cell r="L43">
            <v>5</v>
          </cell>
          <cell r="M43">
            <v>8158</v>
          </cell>
          <cell r="N43" t="str">
            <v>TARNOWSKI</v>
          </cell>
          <cell r="O43" t="str">
            <v>JERE</v>
          </cell>
          <cell r="Q43">
            <v>35</v>
          </cell>
          <cell r="R43">
            <v>1</v>
          </cell>
          <cell r="S43">
            <v>2060.77</v>
          </cell>
          <cell r="T43">
            <v>53764</v>
          </cell>
          <cell r="U43">
            <v>52449</v>
          </cell>
          <cell r="V43">
            <v>1315</v>
          </cell>
        </row>
        <row r="44">
          <cell r="E44" t="str">
            <v>12341 Total</v>
          </cell>
          <cell r="F44" t="str">
            <v>Application Development Services</v>
          </cell>
          <cell r="R44">
            <v>31</v>
          </cell>
          <cell r="S44">
            <v>78711.755384615375</v>
          </cell>
          <cell r="T44">
            <v>2053101</v>
          </cell>
          <cell r="U44">
            <v>1960205.66</v>
          </cell>
          <cell r="V44">
            <v>92895.34</v>
          </cell>
        </row>
        <row r="45">
          <cell r="E45">
            <v>12343</v>
          </cell>
          <cell r="F45" t="str">
            <v>System Messaging &amp; Infrastructure</v>
          </cell>
          <cell r="G45">
            <v>50000199</v>
          </cell>
          <cell r="H45">
            <v>50003028</v>
          </cell>
          <cell r="I45" t="str">
            <v>MANAGER INFRASTRUCTURE &amp; MESSAGING SRVC</v>
          </cell>
          <cell r="J45">
            <v>10</v>
          </cell>
          <cell r="K45" t="str">
            <v>BND-012</v>
          </cell>
          <cell r="L45">
            <v>5</v>
          </cell>
          <cell r="M45">
            <v>10086</v>
          </cell>
          <cell r="N45" t="str">
            <v>HUNTER</v>
          </cell>
          <cell r="O45" t="str">
            <v>JACK</v>
          </cell>
          <cell r="Q45">
            <v>35</v>
          </cell>
          <cell r="R45">
            <v>1</v>
          </cell>
          <cell r="S45">
            <v>3835.25</v>
          </cell>
          <cell r="T45">
            <v>100059</v>
          </cell>
          <cell r="U45">
            <v>97492</v>
          </cell>
          <cell r="V45">
            <v>2567</v>
          </cell>
        </row>
        <row r="46">
          <cell r="E46">
            <v>12343</v>
          </cell>
          <cell r="F46" t="str">
            <v>System Messaging &amp; Infrastructure</v>
          </cell>
          <cell r="G46">
            <v>50000199</v>
          </cell>
          <cell r="H46">
            <v>50005076</v>
          </cell>
          <cell r="I46" t="str">
            <v>DATABASE ADMINISTRATOR</v>
          </cell>
          <cell r="J46">
            <v>10</v>
          </cell>
          <cell r="K46" t="str">
            <v>BND-008</v>
          </cell>
          <cell r="L46">
            <v>5</v>
          </cell>
          <cell r="M46">
            <v>10064</v>
          </cell>
          <cell r="N46" t="str">
            <v>POOLE</v>
          </cell>
          <cell r="O46" t="str">
            <v>JIM</v>
          </cell>
          <cell r="Q46">
            <v>35</v>
          </cell>
          <cell r="R46">
            <v>1</v>
          </cell>
          <cell r="S46">
            <v>2767.76</v>
          </cell>
          <cell r="T46">
            <v>72209</v>
          </cell>
          <cell r="U46">
            <v>70369</v>
          </cell>
          <cell r="V46">
            <v>1840</v>
          </cell>
        </row>
        <row r="47">
          <cell r="E47">
            <v>12343</v>
          </cell>
          <cell r="F47" t="str">
            <v>System Messaging &amp; Infrastructure</v>
          </cell>
          <cell r="G47">
            <v>50000199</v>
          </cell>
          <cell r="H47">
            <v>50005091</v>
          </cell>
          <cell r="I47" t="str">
            <v>SENIOR TECHNICAL SPECIALIST</v>
          </cell>
          <cell r="J47">
            <v>10</v>
          </cell>
          <cell r="K47" t="str">
            <v>GR-031</v>
          </cell>
          <cell r="L47">
            <v>5</v>
          </cell>
          <cell r="M47">
            <v>1330</v>
          </cell>
          <cell r="N47" t="str">
            <v>PHILLIPPS</v>
          </cell>
          <cell r="O47" t="str">
            <v>DAN</v>
          </cell>
          <cell r="Q47">
            <v>35</v>
          </cell>
          <cell r="R47">
            <v>1</v>
          </cell>
          <cell r="S47">
            <v>2881.18</v>
          </cell>
          <cell r="T47">
            <v>75168</v>
          </cell>
          <cell r="U47">
            <v>73341</v>
          </cell>
          <cell r="V47">
            <v>1827</v>
          </cell>
        </row>
        <row r="48">
          <cell r="E48">
            <v>12343</v>
          </cell>
          <cell r="F48" t="str">
            <v>System Messaging &amp; Infrastructure</v>
          </cell>
          <cell r="G48">
            <v>50000199</v>
          </cell>
          <cell r="H48">
            <v>50005092</v>
          </cell>
          <cell r="I48" t="str">
            <v>SENIOR TECHNICAL SPECIALIST</v>
          </cell>
          <cell r="J48">
            <v>10</v>
          </cell>
          <cell r="K48" t="str">
            <v>GR-030</v>
          </cell>
          <cell r="L48">
            <v>1</v>
          </cell>
          <cell r="M48">
            <v>15162</v>
          </cell>
          <cell r="N48" t="str">
            <v>SCHOEFFEL</v>
          </cell>
          <cell r="O48" t="str">
            <v>KIRK</v>
          </cell>
          <cell r="Q48">
            <v>35</v>
          </cell>
          <cell r="R48">
            <v>1</v>
          </cell>
          <cell r="S48">
            <v>2391.17</v>
          </cell>
          <cell r="T48">
            <v>62384</v>
          </cell>
          <cell r="U48">
            <v>64632</v>
          </cell>
          <cell r="V48">
            <v>-2248</v>
          </cell>
        </row>
        <row r="49">
          <cell r="E49">
            <v>12343</v>
          </cell>
          <cell r="F49" t="str">
            <v>System Messaging &amp; Infrastructure</v>
          </cell>
          <cell r="G49">
            <v>50000199</v>
          </cell>
          <cell r="H49">
            <v>50005094</v>
          </cell>
          <cell r="I49" t="str">
            <v>TECHNICAL SPECIALIST</v>
          </cell>
          <cell r="J49">
            <v>10</v>
          </cell>
          <cell r="K49" t="str">
            <v>GR-030</v>
          </cell>
          <cell r="L49">
            <v>5</v>
          </cell>
          <cell r="M49">
            <v>7176</v>
          </cell>
          <cell r="N49" t="str">
            <v>CLARK</v>
          </cell>
          <cell r="O49" t="str">
            <v>BRYAN</v>
          </cell>
          <cell r="Q49">
            <v>35</v>
          </cell>
          <cell r="R49">
            <v>1</v>
          </cell>
          <cell r="S49">
            <v>2763.59</v>
          </cell>
          <cell r="T49">
            <v>72100</v>
          </cell>
          <cell r="U49">
            <v>70346</v>
          </cell>
          <cell r="V49">
            <v>1754</v>
          </cell>
        </row>
        <row r="50">
          <cell r="E50">
            <v>12343</v>
          </cell>
          <cell r="F50" t="str">
            <v>System Messaging &amp; Infrastructure</v>
          </cell>
          <cell r="G50">
            <v>50000199</v>
          </cell>
          <cell r="H50">
            <v>50005095</v>
          </cell>
          <cell r="I50" t="str">
            <v>TECHNICAL SPECIALIST</v>
          </cell>
          <cell r="J50">
            <v>10</v>
          </cell>
          <cell r="K50" t="str">
            <v>GR-030</v>
          </cell>
          <cell r="L50">
            <v>5</v>
          </cell>
          <cell r="M50">
            <v>3283</v>
          </cell>
          <cell r="N50" t="str">
            <v>PANG</v>
          </cell>
          <cell r="O50" t="str">
            <v>NELSON</v>
          </cell>
          <cell r="Q50">
            <v>35</v>
          </cell>
          <cell r="R50">
            <v>1</v>
          </cell>
          <cell r="S50">
            <v>2763.59</v>
          </cell>
          <cell r="T50">
            <v>72100</v>
          </cell>
          <cell r="U50">
            <v>70346</v>
          </cell>
          <cell r="V50">
            <v>1754</v>
          </cell>
        </row>
        <row r="51">
          <cell r="E51">
            <v>12343</v>
          </cell>
          <cell r="F51" t="str">
            <v>System Messaging &amp; Infrastructure</v>
          </cell>
          <cell r="G51">
            <v>50000199</v>
          </cell>
          <cell r="H51">
            <v>50005096</v>
          </cell>
          <cell r="I51" t="str">
            <v>TECHNICAL SPECIALIST</v>
          </cell>
          <cell r="J51">
            <v>10</v>
          </cell>
          <cell r="K51" t="str">
            <v>GR-030</v>
          </cell>
          <cell r="L51">
            <v>2</v>
          </cell>
          <cell r="M51">
            <v>7223</v>
          </cell>
          <cell r="N51" t="str">
            <v>DO</v>
          </cell>
          <cell r="O51" t="str">
            <v>TUAN</v>
          </cell>
          <cell r="Q51">
            <v>35</v>
          </cell>
          <cell r="R51">
            <v>1</v>
          </cell>
          <cell r="S51">
            <v>2537.17</v>
          </cell>
          <cell r="T51">
            <v>66193</v>
          </cell>
          <cell r="U51">
            <v>64632</v>
          </cell>
          <cell r="V51">
            <v>1561</v>
          </cell>
        </row>
        <row r="52">
          <cell r="E52">
            <v>12343</v>
          </cell>
          <cell r="F52" t="str">
            <v>System Messaging &amp; Infrastructure</v>
          </cell>
          <cell r="G52">
            <v>50000199</v>
          </cell>
          <cell r="H52">
            <v>50005100</v>
          </cell>
          <cell r="I52" t="str">
            <v>TELECOMMUNICATIONS TECHNICIAN</v>
          </cell>
          <cell r="J52">
            <v>10</v>
          </cell>
          <cell r="K52" t="str">
            <v>GR-028</v>
          </cell>
          <cell r="L52">
            <v>5</v>
          </cell>
          <cell r="M52">
            <v>0</v>
          </cell>
          <cell r="Q52">
            <v>35</v>
          </cell>
          <cell r="R52">
            <v>1</v>
          </cell>
          <cell r="S52">
            <v>2547.5769230769229</v>
          </cell>
          <cell r="T52">
            <v>66237</v>
          </cell>
          <cell r="U52">
            <v>52451</v>
          </cell>
          <cell r="V52">
            <v>13786</v>
          </cell>
          <cell r="X52" t="str">
            <v>POSITION SUBJECT TO RECLASSIFICATION AND TRANSFER FROM C/C 12360 FUNDED AT PG28/5</v>
          </cell>
        </row>
        <row r="53">
          <cell r="E53">
            <v>12343</v>
          </cell>
          <cell r="F53" t="str">
            <v>System Messaging &amp; Infrastructure</v>
          </cell>
          <cell r="G53">
            <v>50000199</v>
          </cell>
          <cell r="H53">
            <v>50005101</v>
          </cell>
          <cell r="I53" t="str">
            <v>TECHNICAL SPECIALIST</v>
          </cell>
          <cell r="J53">
            <v>10</v>
          </cell>
          <cell r="K53" t="str">
            <v>GR-030</v>
          </cell>
          <cell r="L53">
            <v>5</v>
          </cell>
          <cell r="M53">
            <v>1390</v>
          </cell>
          <cell r="N53" t="str">
            <v>SHIU</v>
          </cell>
          <cell r="O53" t="str">
            <v>EDDIE</v>
          </cell>
          <cell r="Q53">
            <v>35</v>
          </cell>
          <cell r="R53">
            <v>1</v>
          </cell>
          <cell r="S53">
            <v>2763.59</v>
          </cell>
          <cell r="T53">
            <v>72100</v>
          </cell>
          <cell r="U53">
            <v>70346</v>
          </cell>
          <cell r="V53">
            <v>1754</v>
          </cell>
        </row>
        <row r="54">
          <cell r="E54">
            <v>12343</v>
          </cell>
          <cell r="F54" t="str">
            <v>System Messaging &amp; Infrastructure</v>
          </cell>
          <cell r="G54">
            <v>50000199</v>
          </cell>
          <cell r="H54">
            <v>50005102</v>
          </cell>
          <cell r="I54" t="str">
            <v>TECHNICAL SPECIALIST</v>
          </cell>
          <cell r="J54">
            <v>10</v>
          </cell>
          <cell r="K54" t="str">
            <v>GR-030</v>
          </cell>
          <cell r="L54">
            <v>5</v>
          </cell>
          <cell r="M54">
            <v>4686</v>
          </cell>
          <cell r="N54" t="str">
            <v>BARBOUR</v>
          </cell>
          <cell r="O54" t="str">
            <v>DAVID</v>
          </cell>
          <cell r="Q54">
            <v>35</v>
          </cell>
          <cell r="R54">
            <v>1</v>
          </cell>
          <cell r="S54">
            <v>2763.59</v>
          </cell>
          <cell r="T54">
            <v>72100</v>
          </cell>
          <cell r="U54">
            <v>70346</v>
          </cell>
          <cell r="V54">
            <v>1754</v>
          </cell>
        </row>
        <row r="55">
          <cell r="E55">
            <v>12343</v>
          </cell>
          <cell r="F55" t="str">
            <v>System Messaging &amp; Infrastructure</v>
          </cell>
          <cell r="G55">
            <v>50000199</v>
          </cell>
          <cell r="H55">
            <v>50005113</v>
          </cell>
          <cell r="I55" t="str">
            <v>TECHNICAL SPECIALIST</v>
          </cell>
          <cell r="J55">
            <v>10</v>
          </cell>
          <cell r="K55" t="str">
            <v>GR-030</v>
          </cell>
          <cell r="L55">
            <v>5</v>
          </cell>
          <cell r="M55">
            <v>5108</v>
          </cell>
          <cell r="N55" t="str">
            <v>HAWICK</v>
          </cell>
          <cell r="O55" t="str">
            <v>BRUCE</v>
          </cell>
          <cell r="Q55">
            <v>35</v>
          </cell>
          <cell r="R55">
            <v>1</v>
          </cell>
          <cell r="S55">
            <v>2763.59</v>
          </cell>
          <cell r="T55">
            <v>72100</v>
          </cell>
          <cell r="U55">
            <v>70346</v>
          </cell>
          <cell r="V55">
            <v>1754</v>
          </cell>
        </row>
        <row r="56">
          <cell r="E56">
            <v>12343</v>
          </cell>
          <cell r="F56" t="str">
            <v>System Messaging &amp; Infrastructure</v>
          </cell>
          <cell r="G56">
            <v>50000199</v>
          </cell>
          <cell r="H56">
            <v>50005114</v>
          </cell>
          <cell r="I56" t="str">
            <v>SUPERVISOR IT GROUP</v>
          </cell>
          <cell r="J56">
            <v>10</v>
          </cell>
          <cell r="K56" t="str">
            <v>GR-027</v>
          </cell>
          <cell r="L56">
            <v>2</v>
          </cell>
          <cell r="M56">
            <v>11640</v>
          </cell>
          <cell r="N56" t="str">
            <v>AUJLA</v>
          </cell>
          <cell r="O56" t="str">
            <v>KAM</v>
          </cell>
          <cell r="Q56">
            <v>35</v>
          </cell>
          <cell r="R56">
            <v>1</v>
          </cell>
          <cell r="S56">
            <v>2226.1999999999998</v>
          </cell>
          <cell r="T56">
            <v>58080</v>
          </cell>
          <cell r="U56">
            <v>56962</v>
          </cell>
          <cell r="V56">
            <v>1118</v>
          </cell>
        </row>
        <row r="57">
          <cell r="E57">
            <v>12343</v>
          </cell>
          <cell r="F57" t="str">
            <v>System Messaging &amp; Infrastructure</v>
          </cell>
          <cell r="G57">
            <v>50000199</v>
          </cell>
          <cell r="H57">
            <v>50005115</v>
          </cell>
          <cell r="I57" t="str">
            <v>NETWORK SUPPORT SPECIALIST I</v>
          </cell>
          <cell r="J57">
            <v>10</v>
          </cell>
          <cell r="K57" t="str">
            <v>GR-023</v>
          </cell>
          <cell r="L57">
            <v>5</v>
          </cell>
          <cell r="M57">
            <v>1469</v>
          </cell>
          <cell r="N57" t="str">
            <v>SMITH</v>
          </cell>
          <cell r="O57" t="str">
            <v>SHEILA</v>
          </cell>
          <cell r="Q57">
            <v>35</v>
          </cell>
          <cell r="R57">
            <v>1</v>
          </cell>
          <cell r="S57">
            <v>2067.8461538461538</v>
          </cell>
          <cell r="T57">
            <v>53764</v>
          </cell>
          <cell r="U57">
            <v>44469.19</v>
          </cell>
          <cell r="V57">
            <v>9294.81</v>
          </cell>
          <cell r="X57" t="str">
            <v>SHIELA SMITH IS HOLDER OF THIS POSITION</v>
          </cell>
        </row>
        <row r="58">
          <cell r="E58">
            <v>12343</v>
          </cell>
          <cell r="F58" t="str">
            <v>System Messaging &amp; Infrastructure</v>
          </cell>
          <cell r="G58">
            <v>50000199</v>
          </cell>
          <cell r="H58">
            <v>50005116</v>
          </cell>
          <cell r="I58" t="str">
            <v>NETWORK SUPPORT SPECIALIST II</v>
          </cell>
          <cell r="J58">
            <v>10</v>
          </cell>
          <cell r="K58" t="str">
            <v>GR-025</v>
          </cell>
          <cell r="L58">
            <v>5</v>
          </cell>
          <cell r="M58">
            <v>229</v>
          </cell>
          <cell r="N58" t="str">
            <v>MORGAN</v>
          </cell>
          <cell r="O58" t="str">
            <v>JAMES</v>
          </cell>
          <cell r="Q58">
            <v>35</v>
          </cell>
          <cell r="R58">
            <v>1</v>
          </cell>
          <cell r="S58">
            <v>2237.89</v>
          </cell>
          <cell r="T58">
            <v>58385</v>
          </cell>
          <cell r="U58">
            <v>56960</v>
          </cell>
          <cell r="V58">
            <v>1425</v>
          </cell>
        </row>
        <row r="59">
          <cell r="E59">
            <v>12343</v>
          </cell>
          <cell r="F59" t="str">
            <v>System Messaging &amp; Infrastructure</v>
          </cell>
          <cell r="G59">
            <v>50000199</v>
          </cell>
          <cell r="H59">
            <v>50005117</v>
          </cell>
          <cell r="I59" t="str">
            <v>NETWORK SUPPORT SPECIALIST I</v>
          </cell>
          <cell r="J59">
            <v>10</v>
          </cell>
          <cell r="K59" t="str">
            <v>GR-023</v>
          </cell>
          <cell r="L59">
            <v>4</v>
          </cell>
          <cell r="M59">
            <v>10141</v>
          </cell>
          <cell r="N59" t="str">
            <v>LE</v>
          </cell>
          <cell r="O59" t="str">
            <v>HAU QUANG</v>
          </cell>
          <cell r="Q59">
            <v>35</v>
          </cell>
          <cell r="R59">
            <v>1</v>
          </cell>
          <cell r="S59">
            <v>2026.62</v>
          </cell>
          <cell r="T59">
            <v>52873</v>
          </cell>
          <cell r="U59">
            <v>49439</v>
          </cell>
          <cell r="V59">
            <v>3434</v>
          </cell>
        </row>
        <row r="60">
          <cell r="E60">
            <v>12343</v>
          </cell>
          <cell r="F60" t="str">
            <v>System Messaging &amp; Infrastructure</v>
          </cell>
          <cell r="G60">
            <v>50000199</v>
          </cell>
          <cell r="H60">
            <v>50005118</v>
          </cell>
          <cell r="I60" t="str">
            <v>NETWORK SUPPORT SPECIALIST I</v>
          </cell>
          <cell r="J60">
            <v>10</v>
          </cell>
          <cell r="K60" t="str">
            <v>GR-023</v>
          </cell>
          <cell r="L60">
            <v>2</v>
          </cell>
          <cell r="M60">
            <v>13656</v>
          </cell>
          <cell r="N60" t="str">
            <v>THIBODEAU</v>
          </cell>
          <cell r="O60" t="str">
            <v>DENIS</v>
          </cell>
          <cell r="Q60">
            <v>35</v>
          </cell>
          <cell r="R60">
            <v>1</v>
          </cell>
          <cell r="S60">
            <v>1896.33</v>
          </cell>
          <cell r="T60">
            <v>49473</v>
          </cell>
          <cell r="U60">
            <v>48267.79</v>
          </cell>
          <cell r="V60">
            <v>1206.21</v>
          </cell>
          <cell r="X60" t="str">
            <v>Position was vacant until the 6/7/04</v>
          </cell>
        </row>
        <row r="61">
          <cell r="E61">
            <v>12343</v>
          </cell>
          <cell r="F61" t="str">
            <v>System Messaging &amp; Infrastructure</v>
          </cell>
          <cell r="G61">
            <v>50000199</v>
          </cell>
          <cell r="H61">
            <v>50005119</v>
          </cell>
          <cell r="I61" t="str">
            <v>NETWORK SUPPORT SPECIALIST I</v>
          </cell>
          <cell r="J61">
            <v>10</v>
          </cell>
          <cell r="K61" t="str">
            <v>GR-023</v>
          </cell>
          <cell r="L61">
            <v>5</v>
          </cell>
          <cell r="M61">
            <v>7350</v>
          </cell>
          <cell r="N61" t="str">
            <v>CHAN</v>
          </cell>
          <cell r="O61" t="str">
            <v>CHI HUNG</v>
          </cell>
          <cell r="Q61">
            <v>35</v>
          </cell>
          <cell r="R61">
            <v>1</v>
          </cell>
          <cell r="S61">
            <v>2060.77</v>
          </cell>
          <cell r="T61">
            <v>53764</v>
          </cell>
          <cell r="U61">
            <v>52449</v>
          </cell>
          <cell r="V61">
            <v>1315</v>
          </cell>
        </row>
        <row r="62">
          <cell r="E62">
            <v>12343</v>
          </cell>
          <cell r="F62" t="str">
            <v>System Messaging &amp; Infrastructure</v>
          </cell>
          <cell r="G62">
            <v>50000199</v>
          </cell>
          <cell r="H62">
            <v>50006062</v>
          </cell>
          <cell r="I62" t="str">
            <v>TECHNICAL SPECIALIST</v>
          </cell>
          <cell r="J62">
            <v>10</v>
          </cell>
          <cell r="K62" t="str">
            <v>GR-030</v>
          </cell>
          <cell r="L62">
            <v>4</v>
          </cell>
          <cell r="M62">
            <v>12753</v>
          </cell>
          <cell r="N62" t="str">
            <v>VERAPPAN</v>
          </cell>
          <cell r="O62" t="str">
            <v>DEENA</v>
          </cell>
          <cell r="Q62">
            <v>35</v>
          </cell>
          <cell r="R62">
            <v>1</v>
          </cell>
          <cell r="S62">
            <v>2761.67</v>
          </cell>
          <cell r="T62">
            <v>72050</v>
          </cell>
          <cell r="U62">
            <v>67158</v>
          </cell>
          <cell r="V62">
            <v>4892</v>
          </cell>
        </row>
        <row r="63">
          <cell r="E63">
            <v>12343</v>
          </cell>
          <cell r="F63" t="str">
            <v>System Messaging &amp; Infrastructure</v>
          </cell>
          <cell r="G63">
            <v>50000199</v>
          </cell>
          <cell r="H63">
            <v>50006063</v>
          </cell>
          <cell r="I63" t="str">
            <v>APPLICATION SYSTEM SPECIALIST</v>
          </cell>
          <cell r="J63">
            <v>10</v>
          </cell>
          <cell r="K63" t="str">
            <v>GR-026</v>
          </cell>
          <cell r="L63">
            <v>5</v>
          </cell>
          <cell r="M63">
            <v>7121</v>
          </cell>
          <cell r="N63" t="str">
            <v>DEAN</v>
          </cell>
          <cell r="O63" t="str">
            <v>ALAN</v>
          </cell>
          <cell r="Q63">
            <v>35</v>
          </cell>
          <cell r="R63">
            <v>1</v>
          </cell>
          <cell r="S63">
            <v>2333.75</v>
          </cell>
          <cell r="T63">
            <v>60886</v>
          </cell>
          <cell r="U63">
            <v>59407</v>
          </cell>
          <cell r="V63">
            <v>1479</v>
          </cell>
        </row>
        <row r="64">
          <cell r="E64">
            <v>12343</v>
          </cell>
          <cell r="F64" t="str">
            <v>System Messaging &amp; Infrastructure</v>
          </cell>
          <cell r="G64">
            <v>50000199</v>
          </cell>
          <cell r="H64">
            <v>50007119</v>
          </cell>
          <cell r="I64" t="str">
            <v>MANAGER SYSTEMS</v>
          </cell>
          <cell r="J64">
            <v>10</v>
          </cell>
          <cell r="K64" t="str">
            <v>BND-010</v>
          </cell>
          <cell r="L64">
            <v>5</v>
          </cell>
          <cell r="M64">
            <v>302</v>
          </cell>
          <cell r="N64" t="str">
            <v>BOWERS</v>
          </cell>
          <cell r="O64" t="str">
            <v>KEVIN</v>
          </cell>
          <cell r="Q64">
            <v>35</v>
          </cell>
          <cell r="R64">
            <v>1</v>
          </cell>
          <cell r="S64">
            <v>3289.28</v>
          </cell>
          <cell r="T64">
            <v>85815</v>
          </cell>
          <cell r="U64">
            <v>83611</v>
          </cell>
          <cell r="V64">
            <v>2204</v>
          </cell>
        </row>
        <row r="65">
          <cell r="E65" t="str">
            <v>12343 Total</v>
          </cell>
          <cell r="F65" t="str">
            <v>System Messaging &amp; Infrastructure</v>
          </cell>
          <cell r="R65">
            <v>20</v>
          </cell>
          <cell r="S65">
            <v>51678.413076923076</v>
          </cell>
          <cell r="T65">
            <v>1347840</v>
          </cell>
          <cell r="U65">
            <v>1293369.98</v>
          </cell>
          <cell r="V65">
            <v>54471.02</v>
          </cell>
        </row>
        <row r="66">
          <cell r="E66">
            <v>12344</v>
          </cell>
          <cell r="F66" t="str">
            <v>Systems Operations &amp; Production</v>
          </cell>
          <cell r="G66">
            <v>50005069</v>
          </cell>
          <cell r="H66">
            <v>50005105</v>
          </cell>
          <cell r="I66" t="str">
            <v>COMPUTER SYSTEMS OPERATOR</v>
          </cell>
          <cell r="J66">
            <v>10</v>
          </cell>
          <cell r="K66" t="str">
            <v>GR-022</v>
          </cell>
          <cell r="L66">
            <v>5</v>
          </cell>
          <cell r="M66">
            <v>700</v>
          </cell>
          <cell r="N66" t="str">
            <v>PREBTANI</v>
          </cell>
          <cell r="O66" t="str">
            <v>NAUSHAD</v>
          </cell>
          <cell r="Q66">
            <v>35</v>
          </cell>
          <cell r="R66">
            <v>1</v>
          </cell>
          <cell r="S66">
            <v>1975.37</v>
          </cell>
          <cell r="T66">
            <v>51536</v>
          </cell>
          <cell r="U66">
            <v>50276</v>
          </cell>
          <cell r="V66">
            <v>1260</v>
          </cell>
        </row>
        <row r="67">
          <cell r="E67">
            <v>12344</v>
          </cell>
          <cell r="F67" t="str">
            <v>Systems Operations &amp; Production</v>
          </cell>
          <cell r="G67">
            <v>50005069</v>
          </cell>
          <cell r="H67">
            <v>50005106</v>
          </cell>
          <cell r="I67" t="str">
            <v>COMPUTER SYSTEMS OPERATOR</v>
          </cell>
          <cell r="J67">
            <v>10</v>
          </cell>
          <cell r="K67" t="str">
            <v>GR-022</v>
          </cell>
          <cell r="L67">
            <v>5</v>
          </cell>
          <cell r="M67">
            <v>3298</v>
          </cell>
          <cell r="N67" t="str">
            <v>HOWARD</v>
          </cell>
          <cell r="O67" t="str">
            <v>BRIAN</v>
          </cell>
          <cell r="Q67">
            <v>35</v>
          </cell>
          <cell r="R67">
            <v>1</v>
          </cell>
          <cell r="S67">
            <v>1975.37</v>
          </cell>
          <cell r="T67">
            <v>51536</v>
          </cell>
          <cell r="U67">
            <v>50276</v>
          </cell>
          <cell r="V67">
            <v>1260</v>
          </cell>
        </row>
        <row r="68">
          <cell r="E68">
            <v>12344</v>
          </cell>
          <cell r="F68" t="str">
            <v>Systems Operations &amp; Production</v>
          </cell>
          <cell r="G68">
            <v>50005069</v>
          </cell>
          <cell r="H68">
            <v>50005108</v>
          </cell>
          <cell r="I68" t="str">
            <v>COMPUTER SYSTEMS OPERATOR</v>
          </cell>
          <cell r="J68">
            <v>10</v>
          </cell>
          <cell r="K68" t="str">
            <v>GR-022</v>
          </cell>
          <cell r="L68">
            <v>5</v>
          </cell>
          <cell r="M68">
            <v>2693</v>
          </cell>
          <cell r="N68" t="str">
            <v>COOMBER</v>
          </cell>
          <cell r="O68" t="str">
            <v>GREGORY</v>
          </cell>
          <cell r="Q68">
            <v>11.55</v>
          </cell>
          <cell r="R68">
            <v>0.33</v>
          </cell>
          <cell r="S68">
            <v>654.11538461538464</v>
          </cell>
          <cell r="T68">
            <v>17007</v>
          </cell>
          <cell r="U68">
            <v>33685.360000000001</v>
          </cell>
          <cell r="V68">
            <v>-16678.36</v>
          </cell>
          <cell r="X68" t="str">
            <v>POSITION SHARED WITH ALISION - 2/3 AND GREG 1/3</v>
          </cell>
        </row>
        <row r="69">
          <cell r="E69">
            <v>12344</v>
          </cell>
          <cell r="F69" t="str">
            <v>Systems Operations &amp; Production</v>
          </cell>
          <cell r="G69">
            <v>50005069</v>
          </cell>
          <cell r="H69">
            <v>50005108</v>
          </cell>
          <cell r="I69" t="str">
            <v>COMPUTER SYSTEMS OPERATOR</v>
          </cell>
          <cell r="J69">
            <v>10</v>
          </cell>
          <cell r="K69" t="str">
            <v>GR-022</v>
          </cell>
          <cell r="L69">
            <v>5</v>
          </cell>
          <cell r="M69">
            <v>3717</v>
          </cell>
          <cell r="N69" t="str">
            <v>DOWNIE</v>
          </cell>
          <cell r="O69" t="str">
            <v>ALISON</v>
          </cell>
          <cell r="Q69">
            <v>23.45</v>
          </cell>
          <cell r="R69">
            <v>0.67</v>
          </cell>
          <cell r="S69">
            <v>1323.49</v>
          </cell>
          <cell r="T69">
            <v>34529</v>
          </cell>
          <cell r="U69">
            <v>33685</v>
          </cell>
          <cell r="V69">
            <v>844</v>
          </cell>
          <cell r="X69" t="str">
            <v>POSITION SHARED WITH ALISION - 2/3 AND GREG 1/3</v>
          </cell>
        </row>
        <row r="70">
          <cell r="E70">
            <v>12344</v>
          </cell>
          <cell r="F70" t="str">
            <v>Systems Operations &amp; Production</v>
          </cell>
          <cell r="G70">
            <v>50005069</v>
          </cell>
          <cell r="H70">
            <v>50005111</v>
          </cell>
          <cell r="I70" t="str">
            <v>DATA SERVICES CONTROL CLERK</v>
          </cell>
          <cell r="J70">
            <v>10</v>
          </cell>
          <cell r="K70" t="str">
            <v>GR-019</v>
          </cell>
          <cell r="L70">
            <v>5</v>
          </cell>
          <cell r="M70">
            <v>4310</v>
          </cell>
          <cell r="N70" t="str">
            <v>RAGUERO</v>
          </cell>
          <cell r="O70" t="str">
            <v>LUCILYN</v>
          </cell>
          <cell r="Q70">
            <v>35</v>
          </cell>
          <cell r="R70">
            <v>1</v>
          </cell>
          <cell r="S70">
            <v>1747.19</v>
          </cell>
          <cell r="T70">
            <v>45583</v>
          </cell>
          <cell r="U70">
            <v>44469</v>
          </cell>
          <cell r="V70">
            <v>1114</v>
          </cell>
        </row>
        <row r="71">
          <cell r="E71">
            <v>12344</v>
          </cell>
          <cell r="F71" t="str">
            <v>Systems Operations &amp; Production</v>
          </cell>
          <cell r="G71">
            <v>50005069</v>
          </cell>
          <cell r="H71">
            <v>50005112</v>
          </cell>
          <cell r="I71" t="str">
            <v>DATA SERVICES CONTROL CLERK</v>
          </cell>
          <cell r="J71">
            <v>10</v>
          </cell>
          <cell r="K71" t="str">
            <v>GR-019</v>
          </cell>
          <cell r="L71">
            <v>5</v>
          </cell>
          <cell r="M71">
            <v>2614</v>
          </cell>
          <cell r="N71" t="str">
            <v>CRONIN</v>
          </cell>
          <cell r="O71" t="str">
            <v>YUMEI</v>
          </cell>
          <cell r="Q71">
            <v>35</v>
          </cell>
          <cell r="R71">
            <v>1</v>
          </cell>
          <cell r="S71">
            <v>1747.19</v>
          </cell>
          <cell r="T71">
            <v>45583</v>
          </cell>
          <cell r="U71">
            <v>44469</v>
          </cell>
          <cell r="V71">
            <v>1114</v>
          </cell>
        </row>
        <row r="72">
          <cell r="E72">
            <v>12344</v>
          </cell>
          <cell r="F72" t="str">
            <v>Systems Operations &amp; Production</v>
          </cell>
          <cell r="G72">
            <v>50005069</v>
          </cell>
          <cell r="H72">
            <v>50005865</v>
          </cell>
          <cell r="I72" t="str">
            <v>DATA SERVICES CLERK</v>
          </cell>
          <cell r="J72">
            <v>10</v>
          </cell>
          <cell r="K72" t="str">
            <v>GR-015</v>
          </cell>
          <cell r="L72">
            <v>5</v>
          </cell>
          <cell r="M72">
            <v>5005</v>
          </cell>
          <cell r="N72" t="str">
            <v>CHUNG</v>
          </cell>
          <cell r="O72" t="str">
            <v>FUNG</v>
          </cell>
          <cell r="Q72">
            <v>35</v>
          </cell>
          <cell r="R72">
            <v>1</v>
          </cell>
          <cell r="S72">
            <v>1484.67</v>
          </cell>
          <cell r="T72">
            <v>38734</v>
          </cell>
          <cell r="U72">
            <v>37785</v>
          </cell>
          <cell r="V72">
            <v>949</v>
          </cell>
        </row>
        <row r="73">
          <cell r="E73">
            <v>12344</v>
          </cell>
          <cell r="F73" t="str">
            <v>Systems Operations &amp; Production</v>
          </cell>
          <cell r="G73">
            <v>50005069</v>
          </cell>
          <cell r="H73">
            <v>50005869</v>
          </cell>
          <cell r="I73" t="str">
            <v>DATA SERVICES SUPERVISOR</v>
          </cell>
          <cell r="J73">
            <v>10</v>
          </cell>
          <cell r="K73" t="str">
            <v>GR-021</v>
          </cell>
          <cell r="L73">
            <v>5</v>
          </cell>
          <cell r="M73">
            <v>4698</v>
          </cell>
          <cell r="N73" t="str">
            <v>NESBITT</v>
          </cell>
          <cell r="O73" t="str">
            <v>VALERIE</v>
          </cell>
          <cell r="Q73">
            <v>35</v>
          </cell>
          <cell r="R73">
            <v>1</v>
          </cell>
          <cell r="S73">
            <v>1896.3</v>
          </cell>
          <cell r="T73">
            <v>49473</v>
          </cell>
          <cell r="U73">
            <v>48267</v>
          </cell>
          <cell r="V73">
            <v>1206</v>
          </cell>
        </row>
        <row r="74">
          <cell r="E74">
            <v>12344</v>
          </cell>
          <cell r="F74" t="str">
            <v>Systems Operations &amp; Production</v>
          </cell>
          <cell r="G74">
            <v>50005069</v>
          </cell>
          <cell r="H74">
            <v>50007122</v>
          </cell>
          <cell r="I74" t="str">
            <v>MANAGER SYSTEM OPERATIONS &amp; PRODUCTION</v>
          </cell>
          <cell r="J74">
            <v>10</v>
          </cell>
          <cell r="K74" t="str">
            <v>BND-010</v>
          </cell>
          <cell r="L74">
            <v>3</v>
          </cell>
          <cell r="M74">
            <v>0</v>
          </cell>
          <cell r="Q74">
            <v>35</v>
          </cell>
          <cell r="R74">
            <v>1</v>
          </cell>
          <cell r="S74">
            <v>2960.33</v>
          </cell>
          <cell r="T74">
            <v>77233</v>
          </cell>
          <cell r="U74">
            <v>82473.45</v>
          </cell>
          <cell r="V74">
            <v>-5240.45</v>
          </cell>
          <cell r="X74" t="str">
            <v>POSITION VACATED BY PETER MASON, WILL BE FILLED IN 2005</v>
          </cell>
        </row>
        <row r="75">
          <cell r="E75" t="str">
            <v>12344 Total</v>
          </cell>
          <cell r="F75" t="str">
            <v>Systems Operations &amp; Production</v>
          </cell>
          <cell r="R75">
            <v>8</v>
          </cell>
          <cell r="S75">
            <v>15764.025384615385</v>
          </cell>
          <cell r="T75">
            <v>411214</v>
          </cell>
          <cell r="U75">
            <v>425385.81</v>
          </cell>
          <cell r="V75">
            <v>-14171.810000000001</v>
          </cell>
        </row>
        <row r="76">
          <cell r="E76">
            <v>12345</v>
          </cell>
          <cell r="F76" t="str">
            <v>Business &amp; Customer Services</v>
          </cell>
          <cell r="G76">
            <v>50000202</v>
          </cell>
          <cell r="H76">
            <v>50005073</v>
          </cell>
          <cell r="I76" t="str">
            <v>CLERK III</v>
          </cell>
          <cell r="J76">
            <v>10</v>
          </cell>
          <cell r="K76" t="str">
            <v>GR-017</v>
          </cell>
          <cell r="L76">
            <v>5</v>
          </cell>
          <cell r="M76">
            <v>83</v>
          </cell>
          <cell r="N76" t="str">
            <v>WONG</v>
          </cell>
          <cell r="O76" t="str">
            <v>BETTY</v>
          </cell>
          <cell r="Q76">
            <v>35</v>
          </cell>
          <cell r="R76">
            <v>1</v>
          </cell>
          <cell r="S76">
            <v>1610.7</v>
          </cell>
          <cell r="T76">
            <v>42022</v>
          </cell>
          <cell r="U76">
            <v>40999</v>
          </cell>
          <cell r="V76">
            <v>1023</v>
          </cell>
        </row>
        <row r="77">
          <cell r="E77">
            <v>12345</v>
          </cell>
          <cell r="F77" t="str">
            <v>Business &amp; Customer Services</v>
          </cell>
          <cell r="G77">
            <v>50000202</v>
          </cell>
          <cell r="H77">
            <v>50005103</v>
          </cell>
          <cell r="I77" t="str">
            <v>COMPUTER SYSTEMS OPERATOR</v>
          </cell>
          <cell r="J77">
            <v>10</v>
          </cell>
          <cell r="K77" t="str">
            <v>GR-022</v>
          </cell>
          <cell r="L77">
            <v>3</v>
          </cell>
          <cell r="M77">
            <v>0</v>
          </cell>
          <cell r="Q77">
            <v>35</v>
          </cell>
          <cell r="R77">
            <v>1</v>
          </cell>
          <cell r="S77">
            <v>1820.75</v>
          </cell>
          <cell r="T77">
            <v>47502</v>
          </cell>
          <cell r="U77">
            <v>50276.66</v>
          </cell>
          <cell r="V77">
            <v>-2774.66</v>
          </cell>
          <cell r="X77" t="str">
            <v>POSITION UNDER RECLASSIFICATION FROM C/C 12344</v>
          </cell>
        </row>
        <row r="78">
          <cell r="E78">
            <v>12345</v>
          </cell>
          <cell r="F78" t="str">
            <v>Business &amp; Customer Services</v>
          </cell>
          <cell r="G78">
            <v>50000202</v>
          </cell>
          <cell r="H78">
            <v>50005107</v>
          </cell>
          <cell r="I78" t="str">
            <v>COMPUTER SYSTEMS OPERATOR</v>
          </cell>
          <cell r="J78">
            <v>10</v>
          </cell>
          <cell r="K78" t="str">
            <v>GR-022</v>
          </cell>
          <cell r="L78">
            <v>3</v>
          </cell>
          <cell r="M78">
            <v>0</v>
          </cell>
          <cell r="Q78">
            <v>35</v>
          </cell>
          <cell r="R78">
            <v>1</v>
          </cell>
          <cell r="S78">
            <v>1820.75</v>
          </cell>
          <cell r="T78">
            <v>47502</v>
          </cell>
          <cell r="U78">
            <v>46351</v>
          </cell>
          <cell r="V78">
            <v>1151</v>
          </cell>
          <cell r="X78" t="str">
            <v>POSITION UNDER RECLASSIFICATION FROM C/C 12344</v>
          </cell>
        </row>
        <row r="79">
          <cell r="E79">
            <v>12345</v>
          </cell>
          <cell r="F79" t="str">
            <v>Business &amp; Customer Services</v>
          </cell>
          <cell r="G79">
            <v>50000202</v>
          </cell>
          <cell r="H79">
            <v>50005109</v>
          </cell>
          <cell r="I79" t="str">
            <v>SYSTEMS/NETWORK ADMINISTRATOR</v>
          </cell>
          <cell r="J79">
            <v>10</v>
          </cell>
          <cell r="K79" t="str">
            <v>GR-022</v>
          </cell>
          <cell r="L79">
            <v>5</v>
          </cell>
          <cell r="M79">
            <v>1288</v>
          </cell>
          <cell r="N79" t="str">
            <v>DOKE</v>
          </cell>
          <cell r="O79" t="str">
            <v>PAMELA</v>
          </cell>
          <cell r="Q79">
            <v>35</v>
          </cell>
          <cell r="R79">
            <v>1</v>
          </cell>
          <cell r="S79">
            <v>1975.37</v>
          </cell>
          <cell r="T79">
            <v>51536</v>
          </cell>
          <cell r="U79">
            <v>50276</v>
          </cell>
          <cell r="V79">
            <v>1260</v>
          </cell>
          <cell r="X79" t="str">
            <v>UNDER CLASSIFICATION REVIEW</v>
          </cell>
        </row>
        <row r="80">
          <cell r="E80">
            <v>12345</v>
          </cell>
          <cell r="F80" t="str">
            <v>Business &amp; Customer Services</v>
          </cell>
          <cell r="G80">
            <v>50000202</v>
          </cell>
          <cell r="H80">
            <v>50005110</v>
          </cell>
          <cell r="I80" t="str">
            <v>SYSTEMS/NETWORK ADMINISTRATOR</v>
          </cell>
          <cell r="J80">
            <v>10</v>
          </cell>
          <cell r="K80" t="str">
            <v>GR-022</v>
          </cell>
          <cell r="L80">
            <v>5</v>
          </cell>
          <cell r="M80">
            <v>5240</v>
          </cell>
          <cell r="N80" t="str">
            <v>STICKNEY</v>
          </cell>
          <cell r="O80" t="str">
            <v>C</v>
          </cell>
          <cell r="Q80">
            <v>35</v>
          </cell>
          <cell r="R80">
            <v>1</v>
          </cell>
          <cell r="S80">
            <v>1975.37</v>
          </cell>
          <cell r="T80">
            <v>51536</v>
          </cell>
          <cell r="U80">
            <v>30166</v>
          </cell>
          <cell r="V80">
            <v>21370</v>
          </cell>
        </row>
        <row r="81">
          <cell r="E81">
            <v>12345</v>
          </cell>
          <cell r="F81" t="str">
            <v>Business &amp; Customer Services</v>
          </cell>
          <cell r="G81">
            <v>50000202</v>
          </cell>
          <cell r="H81">
            <v>50005120</v>
          </cell>
          <cell r="I81" t="str">
            <v>HELP CENTRE SUPPORT SPECIALIST</v>
          </cell>
          <cell r="J81">
            <v>10</v>
          </cell>
          <cell r="K81" t="str">
            <v>GR-022</v>
          </cell>
          <cell r="L81">
            <v>3</v>
          </cell>
          <cell r="M81">
            <v>11784</v>
          </cell>
          <cell r="N81" t="str">
            <v>YANG</v>
          </cell>
          <cell r="O81" t="str">
            <v>HANSEL</v>
          </cell>
          <cell r="Q81">
            <v>35</v>
          </cell>
          <cell r="R81">
            <v>1</v>
          </cell>
          <cell r="S81">
            <v>1896.3</v>
          </cell>
          <cell r="T81">
            <v>49473</v>
          </cell>
          <cell r="U81">
            <v>46350</v>
          </cell>
          <cell r="V81">
            <v>3123</v>
          </cell>
        </row>
        <row r="82">
          <cell r="E82">
            <v>12345</v>
          </cell>
          <cell r="F82" t="str">
            <v>Business &amp; Customer Services</v>
          </cell>
          <cell r="G82">
            <v>50000202</v>
          </cell>
          <cell r="H82">
            <v>50005122</v>
          </cell>
          <cell r="I82" t="str">
            <v>HELP CENTRE SUPPORT SPECIALIST</v>
          </cell>
          <cell r="J82">
            <v>10</v>
          </cell>
          <cell r="K82" t="str">
            <v>GR-022</v>
          </cell>
          <cell r="L82">
            <v>3</v>
          </cell>
          <cell r="M82">
            <v>12200</v>
          </cell>
          <cell r="N82" t="str">
            <v>POON</v>
          </cell>
          <cell r="O82" t="str">
            <v>TIMOTHY</v>
          </cell>
          <cell r="Q82">
            <v>35</v>
          </cell>
          <cell r="R82">
            <v>1</v>
          </cell>
          <cell r="S82">
            <v>1895.03</v>
          </cell>
          <cell r="T82">
            <v>49440</v>
          </cell>
          <cell r="U82">
            <v>46193</v>
          </cell>
          <cell r="V82">
            <v>3247</v>
          </cell>
        </row>
        <row r="83">
          <cell r="E83">
            <v>12345</v>
          </cell>
          <cell r="F83" t="str">
            <v>Business &amp; Customer Services</v>
          </cell>
          <cell r="G83">
            <v>50000202</v>
          </cell>
          <cell r="H83">
            <v>50005123</v>
          </cell>
          <cell r="I83" t="str">
            <v>HELP CENTRE SUPPORT SPECIALIST</v>
          </cell>
          <cell r="J83">
            <v>10</v>
          </cell>
          <cell r="K83" t="str">
            <v>GR-022</v>
          </cell>
          <cell r="L83">
            <v>5</v>
          </cell>
          <cell r="M83">
            <v>5998</v>
          </cell>
          <cell r="N83" t="str">
            <v>KWOK</v>
          </cell>
          <cell r="O83" t="str">
            <v>HELEN</v>
          </cell>
          <cell r="Q83">
            <v>35</v>
          </cell>
          <cell r="R83">
            <v>1</v>
          </cell>
          <cell r="S83">
            <v>1975.37</v>
          </cell>
          <cell r="T83">
            <v>51536</v>
          </cell>
          <cell r="U83">
            <v>50276</v>
          </cell>
          <cell r="V83">
            <v>1260</v>
          </cell>
        </row>
        <row r="84">
          <cell r="E84">
            <v>12345</v>
          </cell>
          <cell r="F84" t="str">
            <v>Business &amp; Customer Services</v>
          </cell>
          <cell r="G84">
            <v>50000202</v>
          </cell>
          <cell r="H84">
            <v>50005124</v>
          </cell>
          <cell r="I84" t="str">
            <v>HELP CENTRE SUPPORT SPECIALIST</v>
          </cell>
          <cell r="J84">
            <v>10</v>
          </cell>
          <cell r="K84" t="str">
            <v>GR-022</v>
          </cell>
          <cell r="L84">
            <v>5</v>
          </cell>
          <cell r="M84">
            <v>3580</v>
          </cell>
          <cell r="N84" t="str">
            <v>MCCALLUM</v>
          </cell>
          <cell r="O84" t="str">
            <v>ROSEMARY</v>
          </cell>
          <cell r="Q84">
            <v>35</v>
          </cell>
          <cell r="R84">
            <v>1</v>
          </cell>
          <cell r="S84">
            <v>1975.37</v>
          </cell>
          <cell r="T84">
            <v>51536</v>
          </cell>
          <cell r="U84">
            <v>50276</v>
          </cell>
          <cell r="V84">
            <v>1260</v>
          </cell>
        </row>
        <row r="85">
          <cell r="E85">
            <v>12345</v>
          </cell>
          <cell r="F85" t="str">
            <v>Business &amp; Customer Services</v>
          </cell>
          <cell r="G85">
            <v>50000202</v>
          </cell>
          <cell r="H85">
            <v>50005125</v>
          </cell>
          <cell r="I85" t="str">
            <v>HELP CENTRE SUPPORT SPECIALIST</v>
          </cell>
          <cell r="J85">
            <v>10</v>
          </cell>
          <cell r="K85" t="str">
            <v>GR-022</v>
          </cell>
          <cell r="L85">
            <v>3</v>
          </cell>
          <cell r="M85">
            <v>11568</v>
          </cell>
          <cell r="N85" t="str">
            <v>PATKO</v>
          </cell>
          <cell r="O85" t="str">
            <v>JANET</v>
          </cell>
          <cell r="Q85">
            <v>35</v>
          </cell>
          <cell r="R85">
            <v>1</v>
          </cell>
          <cell r="S85">
            <v>1896.3</v>
          </cell>
          <cell r="T85">
            <v>49473</v>
          </cell>
          <cell r="U85">
            <v>46350</v>
          </cell>
          <cell r="V85">
            <v>3123</v>
          </cell>
          <cell r="X85" t="str">
            <v>Janet planned to move into position in July 2005 from pos# 50005127</v>
          </cell>
        </row>
        <row r="86">
          <cell r="E86">
            <v>12345</v>
          </cell>
          <cell r="F86" t="str">
            <v>Business &amp; Customer Services</v>
          </cell>
          <cell r="G86">
            <v>50000202</v>
          </cell>
          <cell r="H86">
            <v>50005126</v>
          </cell>
          <cell r="I86" t="str">
            <v>HELP CENTRE SUPPORT SPECIALIST</v>
          </cell>
          <cell r="J86">
            <v>10</v>
          </cell>
          <cell r="K86" t="str">
            <v>GR-022</v>
          </cell>
          <cell r="L86">
            <v>5</v>
          </cell>
          <cell r="M86">
            <v>3555</v>
          </cell>
          <cell r="N86" t="str">
            <v>MCCAFFREY</v>
          </cell>
          <cell r="O86" t="str">
            <v>MICKEY</v>
          </cell>
          <cell r="Q86">
            <v>35</v>
          </cell>
          <cell r="R86">
            <v>1</v>
          </cell>
          <cell r="S86">
            <v>1975.37</v>
          </cell>
          <cell r="T86">
            <v>51536</v>
          </cell>
          <cell r="U86">
            <v>50276</v>
          </cell>
          <cell r="V86">
            <v>1260</v>
          </cell>
        </row>
        <row r="87">
          <cell r="E87">
            <v>12345</v>
          </cell>
          <cell r="F87" t="str">
            <v>Business &amp; Customer Services</v>
          </cell>
          <cell r="G87">
            <v>50000202</v>
          </cell>
          <cell r="H87">
            <v>50005127</v>
          </cell>
          <cell r="I87" t="str">
            <v>HELP CENTRE SUPPORT SPECIALIST</v>
          </cell>
          <cell r="J87">
            <v>10</v>
          </cell>
          <cell r="K87" t="str">
            <v>GR-022</v>
          </cell>
          <cell r="L87">
            <v>5</v>
          </cell>
          <cell r="M87">
            <v>715</v>
          </cell>
          <cell r="N87" t="str">
            <v>MITCHELL</v>
          </cell>
          <cell r="O87" t="str">
            <v>RONALD</v>
          </cell>
          <cell r="Q87">
            <v>35</v>
          </cell>
          <cell r="R87">
            <v>1</v>
          </cell>
          <cell r="S87">
            <v>1982.1538461538462</v>
          </cell>
          <cell r="T87">
            <v>51536</v>
          </cell>
          <cell r="U87">
            <v>46350</v>
          </cell>
          <cell r="V87">
            <v>5186</v>
          </cell>
          <cell r="X87" t="str">
            <v>Ronald to move into pos July 05 from pos# 50005862</v>
          </cell>
        </row>
        <row r="88">
          <cell r="E88">
            <v>12345</v>
          </cell>
          <cell r="F88" t="str">
            <v>Business &amp; Customer Services</v>
          </cell>
          <cell r="G88">
            <v>50000202</v>
          </cell>
          <cell r="H88">
            <v>50005862</v>
          </cell>
          <cell r="I88" t="str">
            <v>CLERK VI</v>
          </cell>
          <cell r="J88">
            <v>10</v>
          </cell>
          <cell r="K88" t="str">
            <v>GR-024</v>
          </cell>
          <cell r="L88">
            <v>5</v>
          </cell>
          <cell r="M88">
            <v>4243</v>
          </cell>
          <cell r="N88" t="str">
            <v>HAWICK</v>
          </cell>
          <cell r="O88" t="str">
            <v>VALERIE</v>
          </cell>
          <cell r="Q88">
            <v>35</v>
          </cell>
          <cell r="R88">
            <v>1</v>
          </cell>
          <cell r="S88">
            <v>2156.3461538461538</v>
          </cell>
          <cell r="T88">
            <v>56065</v>
          </cell>
          <cell r="U88">
            <v>50277</v>
          </cell>
          <cell r="V88">
            <v>5788</v>
          </cell>
          <cell r="X88" t="str">
            <v>Valerie planned to pos# in July 05 Currently vacant funded at full step</v>
          </cell>
        </row>
        <row r="89">
          <cell r="E89">
            <v>12345</v>
          </cell>
          <cell r="F89" t="str">
            <v>Business &amp; Customer Services</v>
          </cell>
          <cell r="G89">
            <v>50000202</v>
          </cell>
          <cell r="H89">
            <v>50005863</v>
          </cell>
          <cell r="I89" t="str">
            <v>HELP CENTRE SUPPORT SPECIALIST</v>
          </cell>
          <cell r="J89">
            <v>10</v>
          </cell>
          <cell r="K89" t="str">
            <v>GR-022</v>
          </cell>
          <cell r="L89">
            <v>3</v>
          </cell>
          <cell r="M89">
            <v>11785</v>
          </cell>
          <cell r="N89" t="str">
            <v>GRANT</v>
          </cell>
          <cell r="O89" t="str">
            <v>DAN</v>
          </cell>
          <cell r="Q89">
            <v>35</v>
          </cell>
          <cell r="R89">
            <v>1</v>
          </cell>
          <cell r="S89">
            <v>1896.3</v>
          </cell>
          <cell r="T89">
            <v>49473</v>
          </cell>
          <cell r="U89">
            <v>46350</v>
          </cell>
          <cell r="V89">
            <v>3123</v>
          </cell>
        </row>
        <row r="90">
          <cell r="E90">
            <v>12345</v>
          </cell>
          <cell r="F90" t="str">
            <v>Business &amp; Customer Services</v>
          </cell>
          <cell r="G90">
            <v>50000202</v>
          </cell>
          <cell r="H90">
            <v>50005864</v>
          </cell>
          <cell r="I90" t="str">
            <v>DATA SERVICES CLERK</v>
          </cell>
          <cell r="J90">
            <v>10</v>
          </cell>
          <cell r="K90" t="str">
            <v>GR-015</v>
          </cell>
          <cell r="L90">
            <v>5</v>
          </cell>
          <cell r="M90">
            <v>5810</v>
          </cell>
          <cell r="N90" t="str">
            <v>SKIBA</v>
          </cell>
          <cell r="O90" t="str">
            <v>MERE</v>
          </cell>
          <cell r="Q90">
            <v>35</v>
          </cell>
          <cell r="R90">
            <v>1</v>
          </cell>
          <cell r="S90">
            <v>1484.67</v>
          </cell>
          <cell r="T90">
            <v>38734</v>
          </cell>
          <cell r="U90">
            <v>37785</v>
          </cell>
          <cell r="V90">
            <v>949</v>
          </cell>
        </row>
        <row r="91">
          <cell r="E91">
            <v>12345</v>
          </cell>
          <cell r="F91" t="str">
            <v>Business &amp; Customer Services</v>
          </cell>
          <cell r="G91">
            <v>50000202</v>
          </cell>
          <cell r="H91">
            <v>50005866</v>
          </cell>
          <cell r="I91" t="str">
            <v>DATA SERVICES CLERK</v>
          </cell>
          <cell r="J91">
            <v>10</v>
          </cell>
          <cell r="K91" t="str">
            <v>GR-015</v>
          </cell>
          <cell r="L91">
            <v>5</v>
          </cell>
          <cell r="M91">
            <v>4468</v>
          </cell>
          <cell r="N91" t="str">
            <v>SHANKAR</v>
          </cell>
          <cell r="O91" t="str">
            <v>SUSAN</v>
          </cell>
          <cell r="Q91">
            <v>35</v>
          </cell>
          <cell r="R91">
            <v>1</v>
          </cell>
          <cell r="S91">
            <v>1484.67</v>
          </cell>
          <cell r="T91">
            <v>38734</v>
          </cell>
          <cell r="U91">
            <v>37785</v>
          </cell>
          <cell r="V91">
            <v>949</v>
          </cell>
        </row>
        <row r="92">
          <cell r="E92">
            <v>12345</v>
          </cell>
          <cell r="F92" t="str">
            <v>Business &amp; Customer Services</v>
          </cell>
          <cell r="G92">
            <v>50000202</v>
          </cell>
          <cell r="H92">
            <v>50007121</v>
          </cell>
          <cell r="I92" t="str">
            <v>ASSISTANT BUSINESS MANAGER</v>
          </cell>
          <cell r="J92">
            <v>10</v>
          </cell>
          <cell r="K92" t="str">
            <v>BND-008</v>
          </cell>
          <cell r="L92">
            <v>3</v>
          </cell>
          <cell r="M92">
            <v>2559</v>
          </cell>
          <cell r="N92" t="str">
            <v>COPPIN</v>
          </cell>
          <cell r="O92" t="str">
            <v>L</v>
          </cell>
          <cell r="Q92">
            <v>35</v>
          </cell>
          <cell r="R92">
            <v>1</v>
          </cell>
          <cell r="S92">
            <v>2773.8461538461538</v>
          </cell>
          <cell r="T92">
            <v>72120</v>
          </cell>
          <cell r="U92">
            <v>70826</v>
          </cell>
          <cell r="V92">
            <v>1294</v>
          </cell>
          <cell r="X92" t="str">
            <v>POSITION FUNDED AST 735/1 UNIT MAY THEN VACANT 008/3 FOR REST OF YEAR</v>
          </cell>
        </row>
        <row r="93">
          <cell r="E93">
            <v>12345</v>
          </cell>
          <cell r="F93" t="str">
            <v>Business &amp; Customer Services</v>
          </cell>
          <cell r="G93">
            <v>50000202</v>
          </cell>
          <cell r="H93">
            <v>50007123</v>
          </cell>
          <cell r="I93" t="str">
            <v>MANAGER BUSINESS &amp; CUSTOMER SERVICES</v>
          </cell>
          <cell r="J93">
            <v>10</v>
          </cell>
          <cell r="K93" t="str">
            <v>BND-010</v>
          </cell>
          <cell r="L93">
            <v>5</v>
          </cell>
          <cell r="M93">
            <v>2983</v>
          </cell>
          <cell r="N93" t="str">
            <v>L'HIRONDELLE</v>
          </cell>
          <cell r="O93" t="str">
            <v>GWENYTH</v>
          </cell>
          <cell r="Q93">
            <v>35</v>
          </cell>
          <cell r="R93">
            <v>1</v>
          </cell>
          <cell r="S93">
            <v>3289.28</v>
          </cell>
          <cell r="T93">
            <v>85815</v>
          </cell>
          <cell r="U93">
            <v>83611</v>
          </cell>
          <cell r="V93">
            <v>2204</v>
          </cell>
        </row>
        <row r="94">
          <cell r="E94">
            <v>12345</v>
          </cell>
          <cell r="F94" t="str">
            <v>Business &amp; Customer Services</v>
          </cell>
          <cell r="G94">
            <v>50000202</v>
          </cell>
          <cell r="H94">
            <v>50012212</v>
          </cell>
          <cell r="I94" t="str">
            <v>SYSTEMS/NETWORK ADMINISTRATOR</v>
          </cell>
          <cell r="J94">
            <v>10</v>
          </cell>
          <cell r="K94" t="str">
            <v>GR-022</v>
          </cell>
          <cell r="L94">
            <v>5</v>
          </cell>
          <cell r="M94">
            <v>3702</v>
          </cell>
          <cell r="N94" t="str">
            <v>HEYDON</v>
          </cell>
          <cell r="O94" t="str">
            <v>RICHARD</v>
          </cell>
          <cell r="Q94">
            <v>35</v>
          </cell>
          <cell r="R94">
            <v>1</v>
          </cell>
          <cell r="S94">
            <v>1975.37</v>
          </cell>
          <cell r="T94">
            <v>51536</v>
          </cell>
          <cell r="U94">
            <v>50276</v>
          </cell>
          <cell r="V94">
            <v>1260</v>
          </cell>
        </row>
        <row r="95">
          <cell r="E95">
            <v>12345</v>
          </cell>
          <cell r="F95" t="str">
            <v>Business &amp; Customer Services</v>
          </cell>
          <cell r="G95">
            <v>50000202</v>
          </cell>
          <cell r="H95">
            <v>50014156</v>
          </cell>
          <cell r="I95" t="str">
            <v>SYSTEM/NETWORK ADMINISTRATOR (UNF)</v>
          </cell>
          <cell r="J95">
            <v>10</v>
          </cell>
          <cell r="K95" t="str">
            <v>GR-022</v>
          </cell>
          <cell r="L95">
            <v>3</v>
          </cell>
          <cell r="M95">
            <v>0</v>
          </cell>
          <cell r="Q95">
            <v>35</v>
          </cell>
          <cell r="R95">
            <v>1</v>
          </cell>
          <cell r="S95">
            <v>0</v>
          </cell>
          <cell r="T95">
            <v>0</v>
          </cell>
          <cell r="U95">
            <v>0</v>
          </cell>
          <cell r="V95">
            <v>0</v>
          </cell>
          <cell r="X95" t="str">
            <v>Position was not included in 2004 Form 3 - UNFUNDED POSITION</v>
          </cell>
        </row>
        <row r="96">
          <cell r="E96" t="str">
            <v>12345 Total</v>
          </cell>
          <cell r="F96" t="str">
            <v>Business &amp; Customer Services</v>
          </cell>
          <cell r="R96">
            <v>20</v>
          </cell>
          <cell r="S96">
            <v>37859.31615384615</v>
          </cell>
          <cell r="T96">
            <v>987105</v>
          </cell>
          <cell r="U96">
            <v>931049.66</v>
          </cell>
          <cell r="V96">
            <v>56055.34</v>
          </cell>
        </row>
        <row r="97">
          <cell r="E97">
            <v>12360</v>
          </cell>
          <cell r="F97" t="str">
            <v>Telecommunication Services</v>
          </cell>
          <cell r="G97">
            <v>50006850</v>
          </cell>
          <cell r="H97">
            <v>50005072</v>
          </cell>
          <cell r="I97" t="str">
            <v>CLERK IV</v>
          </cell>
          <cell r="J97">
            <v>10</v>
          </cell>
          <cell r="K97" t="str">
            <v>GR-019</v>
          </cell>
          <cell r="L97">
            <v>5</v>
          </cell>
          <cell r="M97">
            <v>5984</v>
          </cell>
          <cell r="N97" t="str">
            <v>KIDDS</v>
          </cell>
          <cell r="O97" t="str">
            <v>CHRISTINE</v>
          </cell>
          <cell r="Q97">
            <v>35</v>
          </cell>
          <cell r="R97">
            <v>1</v>
          </cell>
          <cell r="S97">
            <v>1747.19</v>
          </cell>
          <cell r="T97">
            <v>45583</v>
          </cell>
          <cell r="U97">
            <v>44469</v>
          </cell>
          <cell r="V97">
            <v>1114</v>
          </cell>
        </row>
        <row r="98">
          <cell r="E98">
            <v>12360</v>
          </cell>
          <cell r="F98" t="str">
            <v>Telecommunication Services</v>
          </cell>
          <cell r="G98">
            <v>50006850</v>
          </cell>
          <cell r="H98">
            <v>50005097</v>
          </cell>
          <cell r="I98" t="str">
            <v>TELECOMMUNICATIONS COORDINATOR</v>
          </cell>
          <cell r="J98">
            <v>10</v>
          </cell>
          <cell r="K98" t="str">
            <v>GR-027</v>
          </cell>
          <cell r="L98">
            <v>3</v>
          </cell>
          <cell r="M98">
            <v>15158</v>
          </cell>
          <cell r="N98" t="str">
            <v>STABLER</v>
          </cell>
          <cell r="O98" t="str">
            <v>RICHARD</v>
          </cell>
          <cell r="Q98">
            <v>35</v>
          </cell>
          <cell r="R98">
            <v>1</v>
          </cell>
          <cell r="S98">
            <v>2295.4299999999998</v>
          </cell>
          <cell r="T98">
            <v>59886</v>
          </cell>
          <cell r="U98">
            <v>56962</v>
          </cell>
          <cell r="V98">
            <v>2924</v>
          </cell>
        </row>
        <row r="99">
          <cell r="E99">
            <v>12360</v>
          </cell>
          <cell r="F99" t="str">
            <v>Telecommunication Services</v>
          </cell>
          <cell r="G99">
            <v>50006850</v>
          </cell>
          <cell r="H99">
            <v>50005098</v>
          </cell>
          <cell r="I99" t="str">
            <v>TELECOMMUNICATIONS TECHNICIAN</v>
          </cell>
          <cell r="J99">
            <v>10</v>
          </cell>
          <cell r="K99" t="str">
            <v>GR-025</v>
          </cell>
          <cell r="L99">
            <v>3</v>
          </cell>
          <cell r="M99">
            <v>14090</v>
          </cell>
          <cell r="N99" t="str">
            <v>STOREY</v>
          </cell>
          <cell r="O99" t="str">
            <v>DAVE</v>
          </cell>
          <cell r="Q99">
            <v>35</v>
          </cell>
          <cell r="R99">
            <v>1</v>
          </cell>
          <cell r="S99">
            <v>2060.85</v>
          </cell>
          <cell r="T99">
            <v>53766</v>
          </cell>
          <cell r="U99">
            <v>56960.74</v>
          </cell>
          <cell r="V99">
            <v>-3194.74</v>
          </cell>
          <cell r="X99" t="str">
            <v>POSITION IS FUNDED AT PG-025/4 UNTIL 28/5 THEN PG-025/5</v>
          </cell>
        </row>
        <row r="100">
          <cell r="E100">
            <v>12360</v>
          </cell>
          <cell r="F100" t="str">
            <v>Telecommunication Services</v>
          </cell>
          <cell r="G100">
            <v>50006850</v>
          </cell>
          <cell r="H100">
            <v>50005099</v>
          </cell>
          <cell r="I100" t="str">
            <v>TELECOMMUNICATIONS TECHNICIAN</v>
          </cell>
          <cell r="J100">
            <v>10</v>
          </cell>
          <cell r="K100" t="str">
            <v>GR-025</v>
          </cell>
          <cell r="L100">
            <v>5</v>
          </cell>
          <cell r="M100">
            <v>5727</v>
          </cell>
          <cell r="N100" t="str">
            <v>KHABRA</v>
          </cell>
          <cell r="O100" t="str">
            <v>JASBIR</v>
          </cell>
          <cell r="Q100">
            <v>35</v>
          </cell>
          <cell r="R100">
            <v>1</v>
          </cell>
          <cell r="S100">
            <v>2237.89</v>
          </cell>
          <cell r="T100">
            <v>58385</v>
          </cell>
          <cell r="U100">
            <v>56960</v>
          </cell>
          <cell r="V100">
            <v>1425</v>
          </cell>
        </row>
        <row r="101">
          <cell r="E101" t="str">
            <v>12360 Total</v>
          </cell>
          <cell r="F101" t="str">
            <v>Telecommunication Services</v>
          </cell>
          <cell r="R101">
            <v>4</v>
          </cell>
          <cell r="S101">
            <v>8341.3599999999988</v>
          </cell>
          <cell r="T101">
            <v>217620</v>
          </cell>
          <cell r="U101">
            <v>215351.74</v>
          </cell>
          <cell r="V101">
            <v>2268.2600000000002</v>
          </cell>
        </row>
        <row r="102">
          <cell r="E102">
            <v>12460</v>
          </cell>
          <cell r="F102" t="str">
            <v>Mail Room</v>
          </cell>
          <cell r="G102">
            <v>50010392</v>
          </cell>
          <cell r="H102">
            <v>50005012</v>
          </cell>
          <cell r="I102" t="str">
            <v>CLERK I</v>
          </cell>
          <cell r="J102">
            <v>10</v>
          </cell>
          <cell r="K102" t="str">
            <v>GR-011</v>
          </cell>
          <cell r="L102">
            <v>5</v>
          </cell>
          <cell r="M102">
            <v>11358</v>
          </cell>
          <cell r="N102" t="str">
            <v>KHELLA</v>
          </cell>
          <cell r="O102" t="str">
            <v>RENDEEP</v>
          </cell>
          <cell r="Q102">
            <v>40</v>
          </cell>
          <cell r="R102">
            <v>1</v>
          </cell>
          <cell r="S102">
            <v>1443.96</v>
          </cell>
          <cell r="T102">
            <v>37672</v>
          </cell>
          <cell r="U102">
            <v>36754</v>
          </cell>
          <cell r="V102">
            <v>918</v>
          </cell>
        </row>
        <row r="103">
          <cell r="E103">
            <v>12460</v>
          </cell>
          <cell r="F103" t="str">
            <v>Mail Room</v>
          </cell>
          <cell r="G103">
            <v>50010392</v>
          </cell>
          <cell r="H103">
            <v>50005013</v>
          </cell>
          <cell r="I103" t="str">
            <v>CLERK I</v>
          </cell>
          <cell r="J103">
            <v>10</v>
          </cell>
          <cell r="K103" t="str">
            <v>GR-011</v>
          </cell>
          <cell r="L103">
            <v>5</v>
          </cell>
          <cell r="M103">
            <v>2036</v>
          </cell>
          <cell r="N103" t="str">
            <v>GAUNTTS</v>
          </cell>
          <cell r="O103" t="str">
            <v>MARION</v>
          </cell>
          <cell r="Q103">
            <v>40</v>
          </cell>
          <cell r="R103">
            <v>1</v>
          </cell>
          <cell r="S103">
            <v>1443.96</v>
          </cell>
          <cell r="T103">
            <v>37672</v>
          </cell>
          <cell r="U103">
            <v>36754</v>
          </cell>
          <cell r="V103">
            <v>918</v>
          </cell>
        </row>
        <row r="104">
          <cell r="E104" t="str">
            <v>12460 Total</v>
          </cell>
          <cell r="F104" t="str">
            <v>Mail Room</v>
          </cell>
          <cell r="R104">
            <v>2</v>
          </cell>
          <cell r="S104">
            <v>2887.92</v>
          </cell>
          <cell r="T104">
            <v>75344</v>
          </cell>
          <cell r="U104">
            <v>73508</v>
          </cell>
          <cell r="V104">
            <v>1836</v>
          </cell>
        </row>
        <row r="105">
          <cell r="E105">
            <v>57010</v>
          </cell>
          <cell r="F105" t="str">
            <v>Printing &amp; Graphics</v>
          </cell>
          <cell r="G105">
            <v>50000201</v>
          </cell>
          <cell r="H105">
            <v>50005014</v>
          </cell>
          <cell r="I105" t="str">
            <v>CLERK TYPIST II</v>
          </cell>
          <cell r="J105">
            <v>10</v>
          </cell>
          <cell r="K105" t="str">
            <v>GR-013</v>
          </cell>
          <cell r="L105">
            <v>5</v>
          </cell>
          <cell r="M105">
            <v>6987</v>
          </cell>
          <cell r="N105" t="str">
            <v>WOODHALL</v>
          </cell>
          <cell r="O105" t="str">
            <v>CRAIG</v>
          </cell>
          <cell r="Q105">
            <v>35</v>
          </cell>
          <cell r="R105">
            <v>1</v>
          </cell>
          <cell r="S105">
            <v>1375.3076923076924</v>
          </cell>
          <cell r="T105">
            <v>35758</v>
          </cell>
          <cell r="U105">
            <v>34881.370000000003</v>
          </cell>
          <cell r="V105">
            <v>876.62999999999738</v>
          </cell>
        </row>
        <row r="106">
          <cell r="E106">
            <v>57010</v>
          </cell>
          <cell r="F106" t="str">
            <v>Printing &amp; Graphics</v>
          </cell>
          <cell r="G106">
            <v>50000201</v>
          </cell>
          <cell r="H106">
            <v>50005015</v>
          </cell>
          <cell r="I106" t="str">
            <v>BINDERY WORKER</v>
          </cell>
          <cell r="J106">
            <v>10</v>
          </cell>
          <cell r="K106" t="str">
            <v>GR-012</v>
          </cell>
          <cell r="L106">
            <v>3</v>
          </cell>
          <cell r="M106">
            <v>0</v>
          </cell>
          <cell r="Q106">
            <v>35</v>
          </cell>
          <cell r="R106">
            <v>1</v>
          </cell>
          <cell r="S106">
            <v>0</v>
          </cell>
          <cell r="T106">
            <v>0</v>
          </cell>
          <cell r="U106">
            <v>0</v>
          </cell>
          <cell r="V106">
            <v>0</v>
          </cell>
          <cell r="X106" t="str">
            <v>CONSIDER UNFUNDING POSITION.  FUNIDNG FOR POSITION NOT REQUIRED, HOWEVER POSITION STILL NEEDED JUST IN CASE.  UNFUND POSITION</v>
          </cell>
        </row>
        <row r="107">
          <cell r="E107">
            <v>57010</v>
          </cell>
          <cell r="F107" t="str">
            <v>Printing &amp; Graphics</v>
          </cell>
          <cell r="G107">
            <v>50000201</v>
          </cell>
          <cell r="H107">
            <v>50005016</v>
          </cell>
          <cell r="I107" t="str">
            <v>PRINTER II</v>
          </cell>
          <cell r="J107">
            <v>10</v>
          </cell>
          <cell r="K107" t="str">
            <v>GR-022</v>
          </cell>
          <cell r="L107">
            <v>5</v>
          </cell>
          <cell r="M107">
            <v>5426</v>
          </cell>
          <cell r="N107" t="str">
            <v>FAORO</v>
          </cell>
          <cell r="O107" t="str">
            <v>PAUL</v>
          </cell>
          <cell r="Q107">
            <v>35</v>
          </cell>
          <cell r="R107">
            <v>1</v>
          </cell>
          <cell r="S107">
            <v>25769</v>
          </cell>
          <cell r="T107">
            <v>51538</v>
          </cell>
          <cell r="U107">
            <v>56960</v>
          </cell>
          <cell r="V107">
            <v>-5422</v>
          </cell>
          <cell r="X107" t="str">
            <v>PAUL REGULAR SALARY IS 22/5 HOWEVER CUPE 15 PAYS HIM 25/5 - BUDGET SHOULD ONLY BE AT 22/5</v>
          </cell>
        </row>
        <row r="108">
          <cell r="E108">
            <v>57010</v>
          </cell>
          <cell r="F108" t="str">
            <v>Printing &amp; Graphics</v>
          </cell>
          <cell r="G108">
            <v>50000201</v>
          </cell>
          <cell r="H108">
            <v>50005017</v>
          </cell>
          <cell r="I108" t="str">
            <v>PRINTER II</v>
          </cell>
          <cell r="J108">
            <v>10</v>
          </cell>
          <cell r="K108" t="str">
            <v>GR-022</v>
          </cell>
          <cell r="L108">
            <v>5</v>
          </cell>
          <cell r="M108">
            <v>6032</v>
          </cell>
          <cell r="N108" t="str">
            <v>LEADBETTER</v>
          </cell>
          <cell r="O108" t="str">
            <v>LYNN</v>
          </cell>
          <cell r="Q108">
            <v>35</v>
          </cell>
          <cell r="R108">
            <v>1</v>
          </cell>
          <cell r="S108">
            <v>1975.37</v>
          </cell>
          <cell r="T108">
            <v>51536</v>
          </cell>
          <cell r="U108">
            <v>50276</v>
          </cell>
          <cell r="V108">
            <v>1260</v>
          </cell>
        </row>
        <row r="109">
          <cell r="E109">
            <v>57010</v>
          </cell>
          <cell r="F109" t="str">
            <v>Printing &amp; Graphics</v>
          </cell>
          <cell r="G109">
            <v>50000201</v>
          </cell>
          <cell r="H109">
            <v>50005018</v>
          </cell>
          <cell r="I109" t="str">
            <v>PRINTER I</v>
          </cell>
          <cell r="J109">
            <v>10</v>
          </cell>
          <cell r="K109" t="str">
            <v>GR-016</v>
          </cell>
          <cell r="L109">
            <v>5</v>
          </cell>
          <cell r="M109">
            <v>4656</v>
          </cell>
          <cell r="N109" t="str">
            <v>WONG</v>
          </cell>
          <cell r="O109" t="str">
            <v>LAWRENCE</v>
          </cell>
          <cell r="Q109">
            <v>35</v>
          </cell>
          <cell r="R109">
            <v>1</v>
          </cell>
          <cell r="S109">
            <v>1547</v>
          </cell>
          <cell r="T109">
            <v>40360</v>
          </cell>
          <cell r="U109">
            <v>39374</v>
          </cell>
          <cell r="V109">
            <v>986</v>
          </cell>
        </row>
        <row r="110">
          <cell r="E110">
            <v>57010</v>
          </cell>
          <cell r="F110" t="str">
            <v>Printing &amp; Graphics</v>
          </cell>
          <cell r="G110">
            <v>50000201</v>
          </cell>
          <cell r="H110">
            <v>50005019</v>
          </cell>
          <cell r="I110" t="str">
            <v>CLERK III</v>
          </cell>
          <cell r="J110">
            <v>10</v>
          </cell>
          <cell r="K110" t="str">
            <v>GR-017</v>
          </cell>
          <cell r="L110">
            <v>5</v>
          </cell>
          <cell r="M110">
            <v>4932</v>
          </cell>
          <cell r="N110" t="str">
            <v>MCKINLAY</v>
          </cell>
          <cell r="O110" t="str">
            <v>SHARON</v>
          </cell>
          <cell r="Q110">
            <v>35</v>
          </cell>
          <cell r="R110">
            <v>1</v>
          </cell>
          <cell r="S110">
            <v>1610.7</v>
          </cell>
          <cell r="T110">
            <v>42022</v>
          </cell>
          <cell r="U110">
            <v>40999</v>
          </cell>
          <cell r="V110">
            <v>1023</v>
          </cell>
        </row>
        <row r="111">
          <cell r="E111">
            <v>57010</v>
          </cell>
          <cell r="F111" t="str">
            <v>Printing &amp; Graphics</v>
          </cell>
          <cell r="G111">
            <v>50000201</v>
          </cell>
          <cell r="H111">
            <v>50005020</v>
          </cell>
          <cell r="I111" t="str">
            <v>DUPLICATING MACHINE OPERATOR II</v>
          </cell>
          <cell r="J111">
            <v>10</v>
          </cell>
          <cell r="K111" t="str">
            <v>GR-013</v>
          </cell>
          <cell r="L111">
            <v>5</v>
          </cell>
          <cell r="M111">
            <v>6987</v>
          </cell>
          <cell r="N111" t="str">
            <v>WOODHALL</v>
          </cell>
          <cell r="O111" t="str">
            <v>CRAIG</v>
          </cell>
          <cell r="Q111">
            <v>35</v>
          </cell>
          <cell r="R111">
            <v>1</v>
          </cell>
          <cell r="S111">
            <v>1370.6</v>
          </cell>
          <cell r="T111">
            <v>35758</v>
          </cell>
          <cell r="U111">
            <v>32161</v>
          </cell>
          <cell r="V111">
            <v>3597</v>
          </cell>
        </row>
        <row r="112">
          <cell r="E112">
            <v>57010</v>
          </cell>
          <cell r="F112" t="str">
            <v>Printing &amp; Graphics</v>
          </cell>
          <cell r="G112">
            <v>50000201</v>
          </cell>
          <cell r="H112">
            <v>50007152</v>
          </cell>
          <cell r="I112" t="str">
            <v>MANAGER PRINTING &amp; GRAPHICS</v>
          </cell>
          <cell r="J112">
            <v>10</v>
          </cell>
          <cell r="K112" t="str">
            <v>BND-008</v>
          </cell>
          <cell r="L112">
            <v>5</v>
          </cell>
          <cell r="M112">
            <v>1535</v>
          </cell>
          <cell r="N112" t="str">
            <v>CAPRANI</v>
          </cell>
          <cell r="O112" t="str">
            <v>CLIFF</v>
          </cell>
          <cell r="Q112">
            <v>35</v>
          </cell>
          <cell r="R112">
            <v>1</v>
          </cell>
          <cell r="S112">
            <v>2767.76</v>
          </cell>
          <cell r="T112">
            <v>72209</v>
          </cell>
          <cell r="U112">
            <v>70369</v>
          </cell>
          <cell r="V112">
            <v>1840</v>
          </cell>
        </row>
        <row r="113">
          <cell r="E113" t="str">
            <v>57010 Total</v>
          </cell>
          <cell r="F113" t="str">
            <v>Printing &amp; Graphics</v>
          </cell>
          <cell r="R113">
            <v>8</v>
          </cell>
          <cell r="S113">
            <v>36415.737692307695</v>
          </cell>
          <cell r="T113">
            <v>329181</v>
          </cell>
          <cell r="U113">
            <v>325020.37</v>
          </cell>
          <cell r="V113">
            <v>4160.6299999999974</v>
          </cell>
        </row>
        <row r="114">
          <cell r="R114">
            <v>97</v>
          </cell>
          <cell r="S114">
            <v>245049.83230769221</v>
          </cell>
          <cell r="T114">
            <v>5770141</v>
          </cell>
          <cell r="U114">
            <v>5565738.2200000007</v>
          </cell>
          <cell r="V114">
            <v>204403.78</v>
          </cell>
        </row>
        <row r="115">
          <cell r="E115">
            <v>12035</v>
          </cell>
          <cell r="F115" t="str">
            <v>Financial Planning</v>
          </cell>
          <cell r="G115">
            <v>50008727</v>
          </cell>
          <cell r="H115">
            <v>50004143</v>
          </cell>
          <cell r="I115" t="str">
            <v>DIRECTOR FINANCIAL PLANNING &amp; TREASURY</v>
          </cell>
          <cell r="J115">
            <v>10</v>
          </cell>
          <cell r="K115" t="str">
            <v>BND-014</v>
          </cell>
          <cell r="L115">
            <v>5</v>
          </cell>
          <cell r="M115">
            <v>2239</v>
          </cell>
          <cell r="N115" t="str">
            <v>BAYNE</v>
          </cell>
          <cell r="O115" t="str">
            <v>KENNETH</v>
          </cell>
          <cell r="Q115">
            <v>35</v>
          </cell>
          <cell r="R115">
            <v>1</v>
          </cell>
          <cell r="S115">
            <v>5155.45</v>
          </cell>
          <cell r="T115">
            <v>134502</v>
          </cell>
          <cell r="U115">
            <v>131053</v>
          </cell>
          <cell r="V115">
            <v>3449</v>
          </cell>
        </row>
        <row r="116">
          <cell r="E116">
            <v>12035</v>
          </cell>
          <cell r="F116" t="str">
            <v>Financial Planning</v>
          </cell>
          <cell r="G116">
            <v>50008727</v>
          </cell>
          <cell r="H116">
            <v>50007165</v>
          </cell>
          <cell r="I116" t="str">
            <v>FINANCIAL ANALYST - CORPORATE</v>
          </cell>
          <cell r="J116">
            <v>10</v>
          </cell>
          <cell r="K116" t="str">
            <v>BND-009</v>
          </cell>
          <cell r="L116">
            <v>4</v>
          </cell>
          <cell r="M116">
            <v>12919</v>
          </cell>
          <cell r="N116" t="str">
            <v>JONES</v>
          </cell>
          <cell r="O116" t="str">
            <v>ELIZABETH</v>
          </cell>
          <cell r="Q116">
            <v>35</v>
          </cell>
          <cell r="R116">
            <v>1</v>
          </cell>
          <cell r="S116">
            <v>3002.19</v>
          </cell>
          <cell r="T116">
            <v>78325</v>
          </cell>
          <cell r="U116">
            <v>72275</v>
          </cell>
          <cell r="V116">
            <v>6050</v>
          </cell>
        </row>
        <row r="117">
          <cell r="E117">
            <v>12035</v>
          </cell>
          <cell r="F117" t="str">
            <v>Financial Planning</v>
          </cell>
          <cell r="G117">
            <v>50008727</v>
          </cell>
          <cell r="H117">
            <v>50008464</v>
          </cell>
          <cell r="I117" t="str">
            <v>MANAGER FINANCIAL PLANNING</v>
          </cell>
          <cell r="J117">
            <v>10</v>
          </cell>
          <cell r="K117" t="str">
            <v>BND-011</v>
          </cell>
          <cell r="L117">
            <v>5</v>
          </cell>
          <cell r="M117">
            <v>322</v>
          </cell>
          <cell r="N117" t="str">
            <v>LEVITT</v>
          </cell>
          <cell r="O117" t="str">
            <v>KAREN</v>
          </cell>
          <cell r="Q117">
            <v>35</v>
          </cell>
          <cell r="R117">
            <v>1</v>
          </cell>
          <cell r="S117">
            <v>3551.76</v>
          </cell>
          <cell r="T117">
            <v>92663</v>
          </cell>
          <cell r="U117">
            <v>90287</v>
          </cell>
          <cell r="V117">
            <v>2376</v>
          </cell>
        </row>
        <row r="118">
          <cell r="E118" t="str">
            <v>12035 Total</v>
          </cell>
          <cell r="F118" t="str">
            <v>Financial Planning</v>
          </cell>
          <cell r="R118">
            <v>3</v>
          </cell>
          <cell r="S118">
            <v>11709.4</v>
          </cell>
          <cell r="T118">
            <v>305490</v>
          </cell>
          <cell r="U118">
            <v>293615</v>
          </cell>
          <cell r="V118">
            <v>11875</v>
          </cell>
        </row>
        <row r="119">
          <cell r="E119">
            <v>12200</v>
          </cell>
          <cell r="F119" t="str">
            <v>Treasury Services</v>
          </cell>
          <cell r="G119">
            <v>50000415</v>
          </cell>
          <cell r="H119">
            <v>50005029</v>
          </cell>
          <cell r="I119" t="str">
            <v>ACCOUNTING CLERK IV</v>
          </cell>
          <cell r="J119">
            <v>10</v>
          </cell>
          <cell r="K119" t="str">
            <v>GR-022</v>
          </cell>
          <cell r="L119">
            <v>2</v>
          </cell>
          <cell r="M119">
            <v>10300</v>
          </cell>
          <cell r="N119" t="str">
            <v>TSANG</v>
          </cell>
          <cell r="O119" t="str">
            <v>BEATRICE</v>
          </cell>
          <cell r="Q119">
            <v>35</v>
          </cell>
          <cell r="R119">
            <v>1</v>
          </cell>
          <cell r="S119">
            <v>1820.67</v>
          </cell>
          <cell r="T119">
            <v>47500</v>
          </cell>
          <cell r="U119">
            <v>44469</v>
          </cell>
          <cell r="V119">
            <v>3031</v>
          </cell>
        </row>
        <row r="120">
          <cell r="E120">
            <v>12200</v>
          </cell>
          <cell r="F120" t="str">
            <v>Treasury Services</v>
          </cell>
          <cell r="G120">
            <v>50000415</v>
          </cell>
          <cell r="H120">
            <v>50005036</v>
          </cell>
          <cell r="I120" t="str">
            <v>CLERK III</v>
          </cell>
          <cell r="J120">
            <v>10</v>
          </cell>
          <cell r="K120" t="str">
            <v>GR-017</v>
          </cell>
          <cell r="L120">
            <v>5</v>
          </cell>
          <cell r="M120">
            <v>4120</v>
          </cell>
          <cell r="N120" t="str">
            <v>AMY</v>
          </cell>
          <cell r="O120" t="str">
            <v>CATHERINE</v>
          </cell>
          <cell r="Q120">
            <v>35</v>
          </cell>
          <cell r="R120">
            <v>1</v>
          </cell>
          <cell r="S120">
            <v>1610.7</v>
          </cell>
          <cell r="T120">
            <v>42022</v>
          </cell>
          <cell r="U120">
            <v>40593</v>
          </cell>
          <cell r="V120">
            <v>1429</v>
          </cell>
        </row>
        <row r="121">
          <cell r="E121">
            <v>12200</v>
          </cell>
          <cell r="F121" t="str">
            <v>Treasury Services</v>
          </cell>
          <cell r="G121">
            <v>50000415</v>
          </cell>
          <cell r="H121">
            <v>50010628</v>
          </cell>
          <cell r="I121" t="str">
            <v>MANAGER TREASURY SERVICES</v>
          </cell>
          <cell r="J121">
            <v>10</v>
          </cell>
          <cell r="K121" t="str">
            <v>BND-011</v>
          </cell>
          <cell r="L121">
            <v>5</v>
          </cell>
          <cell r="M121">
            <v>266</v>
          </cell>
          <cell r="N121" t="str">
            <v>MERCHANT</v>
          </cell>
          <cell r="O121" t="str">
            <v>GREGORY</v>
          </cell>
          <cell r="Q121">
            <v>35</v>
          </cell>
          <cell r="R121">
            <v>1</v>
          </cell>
          <cell r="S121">
            <v>3551.76</v>
          </cell>
          <cell r="T121">
            <v>92663</v>
          </cell>
          <cell r="U121">
            <v>90287</v>
          </cell>
          <cell r="V121">
            <v>2376</v>
          </cell>
        </row>
        <row r="122">
          <cell r="E122" t="str">
            <v>12200 Total</v>
          </cell>
          <cell r="F122" t="str">
            <v>Treasury Services</v>
          </cell>
          <cell r="R122">
            <v>3</v>
          </cell>
          <cell r="S122">
            <v>6983.13</v>
          </cell>
          <cell r="T122">
            <v>182185</v>
          </cell>
          <cell r="U122">
            <v>175349</v>
          </cell>
          <cell r="V122">
            <v>6836</v>
          </cell>
        </row>
        <row r="123">
          <cell r="R123">
            <v>6</v>
          </cell>
          <cell r="S123">
            <v>18692.53</v>
          </cell>
          <cell r="T123">
            <v>487675</v>
          </cell>
          <cell r="U123">
            <v>468964</v>
          </cell>
          <cell r="V123">
            <v>18711</v>
          </cell>
        </row>
        <row r="124">
          <cell r="E124">
            <v>17630</v>
          </cell>
          <cell r="F124" t="str">
            <v>Facility Development</v>
          </cell>
          <cell r="G124">
            <v>50000188</v>
          </cell>
          <cell r="H124">
            <v>50004896</v>
          </cell>
          <cell r="I124" t="str">
            <v>COST ESTIMATOR/SCHEDULER</v>
          </cell>
          <cell r="J124">
            <v>10</v>
          </cell>
          <cell r="K124" t="str">
            <v>GR-025</v>
          </cell>
          <cell r="L124">
            <v>5</v>
          </cell>
          <cell r="M124">
            <v>1642</v>
          </cell>
          <cell r="N124" t="str">
            <v>LAM</v>
          </cell>
          <cell r="O124" t="str">
            <v>RASSENDYLL</v>
          </cell>
          <cell r="Q124">
            <v>35</v>
          </cell>
          <cell r="R124">
            <v>1</v>
          </cell>
          <cell r="S124">
            <v>2237.89</v>
          </cell>
          <cell r="T124">
            <v>58385</v>
          </cell>
          <cell r="U124">
            <v>56960</v>
          </cell>
          <cell r="V124">
            <v>1425</v>
          </cell>
        </row>
        <row r="125">
          <cell r="E125">
            <v>17630</v>
          </cell>
          <cell r="F125" t="str">
            <v>Facility Development</v>
          </cell>
          <cell r="G125">
            <v>50020875</v>
          </cell>
          <cell r="H125">
            <v>50005061</v>
          </cell>
          <cell r="I125" t="str">
            <v>CLERK TYPIST III</v>
          </cell>
          <cell r="J125">
            <v>10</v>
          </cell>
          <cell r="K125" t="str">
            <v>GR-015</v>
          </cell>
          <cell r="L125">
            <v>5</v>
          </cell>
          <cell r="M125">
            <v>3457</v>
          </cell>
          <cell r="N125" t="str">
            <v>DOYLE</v>
          </cell>
          <cell r="O125" t="str">
            <v>JEAN</v>
          </cell>
          <cell r="Q125">
            <v>35</v>
          </cell>
          <cell r="R125">
            <v>1</v>
          </cell>
          <cell r="S125">
            <v>1484.67</v>
          </cell>
          <cell r="T125">
            <v>38734</v>
          </cell>
          <cell r="U125">
            <v>37785</v>
          </cell>
          <cell r="V125">
            <v>949</v>
          </cell>
        </row>
        <row r="126">
          <cell r="E126">
            <v>17630</v>
          </cell>
          <cell r="F126" t="str">
            <v>Facility Development</v>
          </cell>
          <cell r="G126">
            <v>50000189</v>
          </cell>
          <cell r="H126">
            <v>50005850</v>
          </cell>
          <cell r="I126" t="str">
            <v>CONSTRUCTION ASSISTANT</v>
          </cell>
          <cell r="J126">
            <v>10</v>
          </cell>
          <cell r="K126" t="str">
            <v>GR-025</v>
          </cell>
          <cell r="L126">
            <v>3</v>
          </cell>
          <cell r="M126">
            <v>14737</v>
          </cell>
          <cell r="N126" t="str">
            <v>CHOI</v>
          </cell>
          <cell r="O126" t="str">
            <v>ROBIN</v>
          </cell>
          <cell r="Q126">
            <v>35</v>
          </cell>
          <cell r="R126">
            <v>1</v>
          </cell>
          <cell r="S126">
            <v>2147.5100000000002</v>
          </cell>
          <cell r="T126">
            <v>56027</v>
          </cell>
          <cell r="U126">
            <v>52451</v>
          </cell>
          <cell r="V126">
            <v>3576</v>
          </cell>
        </row>
        <row r="127">
          <cell r="E127">
            <v>17630</v>
          </cell>
          <cell r="F127" t="str">
            <v>Facility Development</v>
          </cell>
          <cell r="G127">
            <v>50000189</v>
          </cell>
          <cell r="H127">
            <v>50005851</v>
          </cell>
          <cell r="I127" t="str">
            <v>CONSTRUCTION ASSISTANT</v>
          </cell>
          <cell r="J127">
            <v>10</v>
          </cell>
          <cell r="K127" t="str">
            <v>GR-025</v>
          </cell>
          <cell r="L127">
            <v>3</v>
          </cell>
          <cell r="M127">
            <v>0</v>
          </cell>
          <cell r="Q127">
            <v>35</v>
          </cell>
          <cell r="R127">
            <v>1</v>
          </cell>
          <cell r="S127">
            <v>2060.85</v>
          </cell>
          <cell r="T127">
            <v>53766</v>
          </cell>
          <cell r="U127">
            <v>52451</v>
          </cell>
          <cell r="V127">
            <v>1315</v>
          </cell>
        </row>
        <row r="128">
          <cell r="E128">
            <v>17630</v>
          </cell>
          <cell r="F128" t="str">
            <v>Facility Development</v>
          </cell>
          <cell r="G128">
            <v>50000189</v>
          </cell>
          <cell r="H128">
            <v>50005852</v>
          </cell>
          <cell r="I128" t="str">
            <v>CONSTRUCTION ASSISTANT</v>
          </cell>
          <cell r="J128">
            <v>10</v>
          </cell>
          <cell r="K128" t="str">
            <v>GR-025</v>
          </cell>
          <cell r="L128">
            <v>5</v>
          </cell>
          <cell r="M128">
            <v>3938</v>
          </cell>
          <cell r="N128" t="str">
            <v>PEDDLE</v>
          </cell>
          <cell r="O128" t="str">
            <v>DAVID</v>
          </cell>
          <cell r="Q128">
            <v>35</v>
          </cell>
          <cell r="R128">
            <v>1</v>
          </cell>
          <cell r="S128">
            <v>2237.89</v>
          </cell>
          <cell r="T128">
            <v>58385</v>
          </cell>
          <cell r="U128">
            <v>56960</v>
          </cell>
          <cell r="V128">
            <v>1425</v>
          </cell>
        </row>
        <row r="129">
          <cell r="E129">
            <v>17630</v>
          </cell>
          <cell r="F129" t="str">
            <v>Facility Development</v>
          </cell>
          <cell r="G129">
            <v>50000187</v>
          </cell>
          <cell r="H129">
            <v>50005854</v>
          </cell>
          <cell r="I129" t="str">
            <v>CONSTRUCTION ASSISTANT</v>
          </cell>
          <cell r="J129">
            <v>10</v>
          </cell>
          <cell r="K129" t="str">
            <v>GR-025</v>
          </cell>
          <cell r="L129">
            <v>5</v>
          </cell>
          <cell r="M129">
            <v>1419</v>
          </cell>
          <cell r="N129" t="str">
            <v>LEONG</v>
          </cell>
          <cell r="O129" t="str">
            <v>JOHN</v>
          </cell>
          <cell r="Q129">
            <v>35</v>
          </cell>
          <cell r="R129">
            <v>1</v>
          </cell>
          <cell r="S129">
            <v>2237.89</v>
          </cell>
          <cell r="T129">
            <v>58385</v>
          </cell>
          <cell r="U129">
            <v>56960</v>
          </cell>
          <cell r="V129">
            <v>1425</v>
          </cell>
        </row>
        <row r="130">
          <cell r="E130">
            <v>17630</v>
          </cell>
          <cell r="F130" t="str">
            <v>Facility Development</v>
          </cell>
          <cell r="G130">
            <v>50000187</v>
          </cell>
          <cell r="H130">
            <v>50005855</v>
          </cell>
          <cell r="I130" t="str">
            <v>ARCHITECTURAL TECHNICIAN II</v>
          </cell>
          <cell r="J130">
            <v>10</v>
          </cell>
          <cell r="K130" t="str">
            <v>GR-022</v>
          </cell>
          <cell r="L130">
            <v>5</v>
          </cell>
          <cell r="M130">
            <v>7557</v>
          </cell>
          <cell r="N130" t="str">
            <v>REED</v>
          </cell>
          <cell r="O130" t="str">
            <v>MARK</v>
          </cell>
          <cell r="Q130">
            <v>35</v>
          </cell>
          <cell r="R130">
            <v>1</v>
          </cell>
          <cell r="S130">
            <v>1975.37</v>
          </cell>
          <cell r="T130">
            <v>51536</v>
          </cell>
          <cell r="U130">
            <v>50276</v>
          </cell>
          <cell r="V130">
            <v>1260</v>
          </cell>
        </row>
        <row r="131">
          <cell r="E131">
            <v>17630</v>
          </cell>
          <cell r="F131" t="str">
            <v>Facility Development</v>
          </cell>
          <cell r="G131">
            <v>50000187</v>
          </cell>
          <cell r="H131">
            <v>50005856</v>
          </cell>
          <cell r="I131" t="str">
            <v>ARCHITECTURAL TECHNICIAN I</v>
          </cell>
          <cell r="J131">
            <v>10</v>
          </cell>
          <cell r="K131" t="str">
            <v>GR-020</v>
          </cell>
          <cell r="L131">
            <v>3</v>
          </cell>
          <cell r="M131">
            <v>0</v>
          </cell>
          <cell r="Q131">
            <v>35</v>
          </cell>
          <cell r="R131">
            <v>1</v>
          </cell>
          <cell r="S131">
            <v>1677.24</v>
          </cell>
          <cell r="T131">
            <v>43758</v>
          </cell>
          <cell r="U131">
            <v>42698</v>
          </cell>
          <cell r="V131">
            <v>1060</v>
          </cell>
        </row>
        <row r="132">
          <cell r="E132">
            <v>17630</v>
          </cell>
          <cell r="F132" t="str">
            <v>Facility Development</v>
          </cell>
          <cell r="G132">
            <v>50000189</v>
          </cell>
          <cell r="H132">
            <v>50006064</v>
          </cell>
          <cell r="I132" t="str">
            <v>CONSTRUCTION ASSISTANT (UNF)</v>
          </cell>
          <cell r="J132">
            <v>10</v>
          </cell>
          <cell r="K132" t="str">
            <v>GR-025</v>
          </cell>
          <cell r="L132">
            <v>3</v>
          </cell>
          <cell r="M132">
            <v>0</v>
          </cell>
          <cell r="Q132">
            <v>35</v>
          </cell>
          <cell r="R132">
            <v>1</v>
          </cell>
          <cell r="S132">
            <v>0</v>
          </cell>
          <cell r="T132">
            <v>0</v>
          </cell>
          <cell r="U132">
            <v>0</v>
          </cell>
          <cell r="V132">
            <v>0</v>
          </cell>
          <cell r="X132" t="str">
            <v>Position marked as Unfunded in 2004</v>
          </cell>
        </row>
        <row r="133">
          <cell r="E133">
            <v>17630</v>
          </cell>
          <cell r="F133" t="str">
            <v>Facility Development</v>
          </cell>
          <cell r="G133">
            <v>50020875</v>
          </cell>
          <cell r="H133">
            <v>50007168</v>
          </cell>
          <cell r="I133" t="str">
            <v>DIRECTOR FACILITIES DEVELOPMENT</v>
          </cell>
          <cell r="J133">
            <v>10</v>
          </cell>
          <cell r="K133" t="str">
            <v>BND-013</v>
          </cell>
          <cell r="L133">
            <v>5</v>
          </cell>
          <cell r="M133">
            <v>2490</v>
          </cell>
          <cell r="N133" t="str">
            <v>HOSEIN</v>
          </cell>
          <cell r="O133" t="str">
            <v>CLYDE</v>
          </cell>
          <cell r="Q133">
            <v>35</v>
          </cell>
          <cell r="R133">
            <v>1</v>
          </cell>
          <cell r="S133">
            <v>4412.04</v>
          </cell>
          <cell r="T133">
            <v>115107</v>
          </cell>
          <cell r="U133">
            <v>112156</v>
          </cell>
          <cell r="V133">
            <v>2951</v>
          </cell>
        </row>
        <row r="134">
          <cell r="E134">
            <v>17630</v>
          </cell>
          <cell r="F134" t="str">
            <v>Facility Development</v>
          </cell>
          <cell r="G134">
            <v>50020877</v>
          </cell>
          <cell r="H134">
            <v>50007169</v>
          </cell>
          <cell r="I134" t="str">
            <v>PROJECT MANAGER</v>
          </cell>
          <cell r="J134">
            <v>10</v>
          </cell>
          <cell r="K134" t="str">
            <v>BND-009</v>
          </cell>
          <cell r="L134">
            <v>5</v>
          </cell>
          <cell r="M134">
            <v>6340</v>
          </cell>
          <cell r="N134" t="str">
            <v>LAU</v>
          </cell>
          <cell r="O134" t="str">
            <v>KWONG</v>
          </cell>
          <cell r="Q134">
            <v>35</v>
          </cell>
          <cell r="R134">
            <v>1</v>
          </cell>
          <cell r="S134">
            <v>3045.66</v>
          </cell>
          <cell r="T134">
            <v>79459</v>
          </cell>
          <cell r="U134">
            <v>77428</v>
          </cell>
          <cell r="V134">
            <v>2031</v>
          </cell>
        </row>
        <row r="135">
          <cell r="E135">
            <v>17630</v>
          </cell>
          <cell r="F135" t="str">
            <v>Facility Development</v>
          </cell>
          <cell r="G135">
            <v>50000189</v>
          </cell>
          <cell r="H135">
            <v>50007170</v>
          </cell>
          <cell r="I135" t="str">
            <v>PROJECT MANAGER</v>
          </cell>
          <cell r="J135">
            <v>10</v>
          </cell>
          <cell r="K135" t="str">
            <v>BND-009</v>
          </cell>
          <cell r="L135">
            <v>5</v>
          </cell>
          <cell r="M135">
            <v>415</v>
          </cell>
          <cell r="N135" t="str">
            <v>ARNOLD</v>
          </cell>
          <cell r="O135" t="str">
            <v>ALLAN</v>
          </cell>
          <cell r="Q135">
            <v>35</v>
          </cell>
          <cell r="R135">
            <v>1</v>
          </cell>
          <cell r="S135">
            <v>3045.66</v>
          </cell>
          <cell r="T135">
            <v>79459</v>
          </cell>
          <cell r="U135">
            <v>77428</v>
          </cell>
          <cell r="V135">
            <v>2031</v>
          </cell>
        </row>
        <row r="136">
          <cell r="E136">
            <v>17630</v>
          </cell>
          <cell r="F136" t="str">
            <v>Facility Development</v>
          </cell>
          <cell r="G136">
            <v>50000186</v>
          </cell>
          <cell r="H136">
            <v>50007171</v>
          </cell>
          <cell r="I136" t="str">
            <v>MANAGER FACILITIES DEVELOPMENT</v>
          </cell>
          <cell r="J136">
            <v>10</v>
          </cell>
          <cell r="K136" t="str">
            <v>BND-011</v>
          </cell>
          <cell r="L136">
            <v>5</v>
          </cell>
          <cell r="M136">
            <v>540</v>
          </cell>
          <cell r="N136" t="str">
            <v>SUTHERLAND</v>
          </cell>
          <cell r="O136" t="str">
            <v>MARGARET</v>
          </cell>
          <cell r="Q136">
            <v>35</v>
          </cell>
          <cell r="R136">
            <v>1</v>
          </cell>
          <cell r="S136">
            <v>3551.76</v>
          </cell>
          <cell r="T136">
            <v>92663</v>
          </cell>
          <cell r="U136">
            <v>90287</v>
          </cell>
          <cell r="V136">
            <v>2376</v>
          </cell>
        </row>
        <row r="137">
          <cell r="E137" t="str">
            <v>17630 Total</v>
          </cell>
          <cell r="F137" t="str">
            <v>Facility Development</v>
          </cell>
          <cell r="R137">
            <v>13</v>
          </cell>
          <cell r="S137">
            <v>30114.43</v>
          </cell>
          <cell r="T137">
            <v>785664</v>
          </cell>
          <cell r="U137">
            <v>763840</v>
          </cell>
          <cell r="V137">
            <v>21824</v>
          </cell>
        </row>
        <row r="138">
          <cell r="E138">
            <v>18080</v>
          </cell>
          <cell r="F138" t="str">
            <v>Property Management and Administration</v>
          </cell>
          <cell r="G138">
            <v>50000088</v>
          </cell>
          <cell r="H138">
            <v>50005836</v>
          </cell>
          <cell r="I138" t="str">
            <v>BUILDING MANAGEMENT OFFICER II</v>
          </cell>
          <cell r="J138">
            <v>10</v>
          </cell>
          <cell r="K138" t="str">
            <v>GR-025</v>
          </cell>
          <cell r="L138">
            <v>5</v>
          </cell>
          <cell r="M138">
            <v>3375</v>
          </cell>
          <cell r="N138" t="str">
            <v>YOUNG</v>
          </cell>
          <cell r="O138" t="str">
            <v>HOWARD</v>
          </cell>
          <cell r="Q138">
            <v>35</v>
          </cell>
          <cell r="R138">
            <v>1</v>
          </cell>
          <cell r="S138">
            <v>2237.89</v>
          </cell>
          <cell r="T138">
            <v>58385</v>
          </cell>
          <cell r="U138">
            <v>56960</v>
          </cell>
          <cell r="V138">
            <v>1425</v>
          </cell>
        </row>
        <row r="139">
          <cell r="E139">
            <v>18080</v>
          </cell>
          <cell r="F139" t="str">
            <v>Property Management and Administration</v>
          </cell>
          <cell r="G139">
            <v>50000088</v>
          </cell>
          <cell r="H139">
            <v>50005837</v>
          </cell>
          <cell r="I139" t="str">
            <v>BUILDING MANAGEMENT OFFICER II</v>
          </cell>
          <cell r="J139">
            <v>10</v>
          </cell>
          <cell r="K139" t="str">
            <v>GR-025</v>
          </cell>
          <cell r="L139">
            <v>5</v>
          </cell>
          <cell r="M139">
            <v>4666</v>
          </cell>
          <cell r="N139" t="str">
            <v>ANTONIALI</v>
          </cell>
          <cell r="O139" t="str">
            <v>SUSAN</v>
          </cell>
          <cell r="Q139">
            <v>35</v>
          </cell>
          <cell r="R139">
            <v>1</v>
          </cell>
          <cell r="S139">
            <v>2237.89</v>
          </cell>
          <cell r="T139">
            <v>58385</v>
          </cell>
          <cell r="U139">
            <v>56960</v>
          </cell>
          <cell r="V139">
            <v>1425</v>
          </cell>
        </row>
        <row r="140">
          <cell r="E140" t="str">
            <v>18080 Total</v>
          </cell>
          <cell r="F140" t="str">
            <v>Property Management and Administration</v>
          </cell>
          <cell r="R140">
            <v>2</v>
          </cell>
          <cell r="S140">
            <v>4475.78</v>
          </cell>
          <cell r="T140">
            <v>116770</v>
          </cell>
          <cell r="U140">
            <v>113920</v>
          </cell>
          <cell r="V140">
            <v>2850</v>
          </cell>
        </row>
        <row r="141">
          <cell r="E141">
            <v>18100</v>
          </cell>
          <cell r="F141" t="str">
            <v>Building Services</v>
          </cell>
          <cell r="G141">
            <v>50000192</v>
          </cell>
          <cell r="H141">
            <v>50005154</v>
          </cell>
          <cell r="I141" t="str">
            <v>MAINTENANCE TECHNICIAN I</v>
          </cell>
          <cell r="J141">
            <v>10</v>
          </cell>
          <cell r="K141" t="str">
            <v>GR-019</v>
          </cell>
          <cell r="L141">
            <v>1</v>
          </cell>
          <cell r="M141">
            <v>10046</v>
          </cell>
          <cell r="N141" t="str">
            <v>PEREZ</v>
          </cell>
          <cell r="O141" t="str">
            <v>JOSE</v>
          </cell>
          <cell r="Q141">
            <v>37.5</v>
          </cell>
          <cell r="R141">
            <v>1</v>
          </cell>
          <cell r="S141">
            <v>1657.5</v>
          </cell>
          <cell r="T141">
            <v>43243</v>
          </cell>
          <cell r="U141">
            <v>43928</v>
          </cell>
          <cell r="V141">
            <v>-685</v>
          </cell>
        </row>
        <row r="142">
          <cell r="E142">
            <v>18100</v>
          </cell>
          <cell r="F142" t="str">
            <v>Building Services</v>
          </cell>
          <cell r="G142">
            <v>50000192</v>
          </cell>
          <cell r="H142">
            <v>50005155</v>
          </cell>
          <cell r="I142" t="str">
            <v>MAINTENANCE TECHNICIAN I</v>
          </cell>
          <cell r="J142">
            <v>10</v>
          </cell>
          <cell r="K142" t="str">
            <v>GR-019</v>
          </cell>
          <cell r="L142">
            <v>5</v>
          </cell>
          <cell r="M142">
            <v>363</v>
          </cell>
          <cell r="N142" t="str">
            <v>CHAN</v>
          </cell>
          <cell r="O142" t="str">
            <v>TONY</v>
          </cell>
          <cell r="Q142">
            <v>37.5</v>
          </cell>
          <cell r="R142">
            <v>1</v>
          </cell>
          <cell r="S142">
            <v>1871.99</v>
          </cell>
          <cell r="T142">
            <v>48839</v>
          </cell>
          <cell r="U142">
            <v>47645</v>
          </cell>
          <cell r="V142">
            <v>1194</v>
          </cell>
        </row>
        <row r="143">
          <cell r="E143">
            <v>18100</v>
          </cell>
          <cell r="F143" t="str">
            <v>Building Services</v>
          </cell>
          <cell r="G143">
            <v>50000192</v>
          </cell>
          <cell r="H143">
            <v>50005156</v>
          </cell>
          <cell r="I143" t="str">
            <v>MAINTENANCE TECHNICIAN I</v>
          </cell>
          <cell r="J143">
            <v>10</v>
          </cell>
          <cell r="K143" t="str">
            <v>GR-019</v>
          </cell>
          <cell r="L143">
            <v>5</v>
          </cell>
          <cell r="M143">
            <v>6275</v>
          </cell>
          <cell r="N143" t="str">
            <v>NG</v>
          </cell>
          <cell r="O143" t="str">
            <v>WILLIAM</v>
          </cell>
          <cell r="Q143">
            <v>37.5</v>
          </cell>
          <cell r="R143">
            <v>1</v>
          </cell>
          <cell r="S143">
            <v>1871.99</v>
          </cell>
          <cell r="T143">
            <v>48839</v>
          </cell>
          <cell r="U143">
            <v>47645</v>
          </cell>
          <cell r="V143">
            <v>1194</v>
          </cell>
        </row>
        <row r="144">
          <cell r="E144">
            <v>18100</v>
          </cell>
          <cell r="F144" t="str">
            <v>Building Services</v>
          </cell>
          <cell r="G144">
            <v>50000192</v>
          </cell>
          <cell r="H144">
            <v>50005157</v>
          </cell>
          <cell r="I144" t="str">
            <v>MAINTENANCE TECHNICIAN I</v>
          </cell>
          <cell r="J144">
            <v>10</v>
          </cell>
          <cell r="K144" t="str">
            <v>GR-019</v>
          </cell>
          <cell r="L144">
            <v>5</v>
          </cell>
          <cell r="M144">
            <v>7040</v>
          </cell>
          <cell r="N144" t="str">
            <v>HSU</v>
          </cell>
          <cell r="O144" t="str">
            <v>PAUL</v>
          </cell>
          <cell r="Q144">
            <v>37.5</v>
          </cell>
          <cell r="R144">
            <v>1</v>
          </cell>
          <cell r="S144">
            <v>1871.99</v>
          </cell>
          <cell r="T144">
            <v>48839</v>
          </cell>
          <cell r="U144">
            <v>47645</v>
          </cell>
          <cell r="V144">
            <v>1194</v>
          </cell>
        </row>
        <row r="145">
          <cell r="E145">
            <v>18100</v>
          </cell>
          <cell r="F145" t="str">
            <v>Building Services</v>
          </cell>
          <cell r="G145">
            <v>50000192</v>
          </cell>
          <cell r="H145">
            <v>50005158</v>
          </cell>
          <cell r="I145" t="str">
            <v>MAINTENANCE TECHNICIAN I</v>
          </cell>
          <cell r="J145">
            <v>10</v>
          </cell>
          <cell r="K145" t="str">
            <v>GR-019</v>
          </cell>
          <cell r="L145">
            <v>5</v>
          </cell>
          <cell r="M145">
            <v>1036</v>
          </cell>
          <cell r="N145" t="str">
            <v>HERGOTT</v>
          </cell>
          <cell r="O145" t="str">
            <v>BRIAN</v>
          </cell>
          <cell r="Q145">
            <v>37.5</v>
          </cell>
          <cell r="R145">
            <v>1</v>
          </cell>
          <cell r="S145">
            <v>1871.99</v>
          </cell>
          <cell r="T145">
            <v>48839</v>
          </cell>
          <cell r="U145">
            <v>43928</v>
          </cell>
          <cell r="V145">
            <v>4911</v>
          </cell>
        </row>
        <row r="146">
          <cell r="E146">
            <v>18100</v>
          </cell>
          <cell r="F146" t="str">
            <v>Building Services</v>
          </cell>
          <cell r="G146">
            <v>50000192</v>
          </cell>
          <cell r="H146">
            <v>50005159</v>
          </cell>
          <cell r="I146" t="str">
            <v>MAINTENANCE TECHNICIAN I</v>
          </cell>
          <cell r="J146">
            <v>10</v>
          </cell>
          <cell r="K146" t="str">
            <v>GR-019</v>
          </cell>
          <cell r="L146">
            <v>5</v>
          </cell>
          <cell r="M146">
            <v>7440</v>
          </cell>
          <cell r="N146" t="str">
            <v>DEVERA</v>
          </cell>
          <cell r="O146" t="str">
            <v>MARK</v>
          </cell>
          <cell r="Q146">
            <v>37.5</v>
          </cell>
          <cell r="R146">
            <v>1</v>
          </cell>
          <cell r="S146">
            <v>1871.99</v>
          </cell>
          <cell r="T146">
            <v>48839</v>
          </cell>
          <cell r="U146">
            <v>47645</v>
          </cell>
          <cell r="V146">
            <v>1194</v>
          </cell>
        </row>
        <row r="147">
          <cell r="E147">
            <v>18100</v>
          </cell>
          <cell r="F147" t="str">
            <v>Building Services</v>
          </cell>
          <cell r="G147">
            <v>50000192</v>
          </cell>
          <cell r="H147">
            <v>50005160</v>
          </cell>
          <cell r="I147" t="str">
            <v>MAINTENANCE TECHNICIAN II</v>
          </cell>
          <cell r="J147">
            <v>10</v>
          </cell>
          <cell r="K147" t="str">
            <v>GR-021</v>
          </cell>
          <cell r="L147">
            <v>5</v>
          </cell>
          <cell r="M147">
            <v>5191</v>
          </cell>
          <cell r="N147" t="str">
            <v>LEE</v>
          </cell>
          <cell r="O147" t="str">
            <v>JOE</v>
          </cell>
          <cell r="Q147">
            <v>37.5</v>
          </cell>
          <cell r="R147">
            <v>1</v>
          </cell>
          <cell r="S147">
            <v>2031.72</v>
          </cell>
          <cell r="T147">
            <v>53006</v>
          </cell>
          <cell r="U147">
            <v>51715</v>
          </cell>
          <cell r="V147">
            <v>1291</v>
          </cell>
        </row>
        <row r="148">
          <cell r="E148">
            <v>18100</v>
          </cell>
          <cell r="F148" t="str">
            <v>Building Services</v>
          </cell>
          <cell r="G148">
            <v>50000192</v>
          </cell>
          <cell r="H148">
            <v>50005161</v>
          </cell>
          <cell r="I148" t="str">
            <v>MAINTENANCE TECHNICIAN II</v>
          </cell>
          <cell r="J148">
            <v>10</v>
          </cell>
          <cell r="K148" t="str">
            <v>GR-021</v>
          </cell>
          <cell r="L148">
            <v>5</v>
          </cell>
          <cell r="M148">
            <v>8996</v>
          </cell>
          <cell r="N148" t="str">
            <v>MCPHERSON</v>
          </cell>
          <cell r="O148" t="str">
            <v>DON</v>
          </cell>
          <cell r="Q148">
            <v>37.5</v>
          </cell>
          <cell r="R148">
            <v>1</v>
          </cell>
          <cell r="S148">
            <v>2031.72</v>
          </cell>
          <cell r="T148">
            <v>53006</v>
          </cell>
          <cell r="U148">
            <v>51715</v>
          </cell>
          <cell r="V148">
            <v>1291</v>
          </cell>
        </row>
        <row r="149">
          <cell r="E149">
            <v>18100</v>
          </cell>
          <cell r="F149" t="str">
            <v>Building Services</v>
          </cell>
          <cell r="G149">
            <v>50000192</v>
          </cell>
          <cell r="H149">
            <v>50005162</v>
          </cell>
          <cell r="I149" t="str">
            <v>MAINTENANCE TECHNICIAN II</v>
          </cell>
          <cell r="J149">
            <v>10</v>
          </cell>
          <cell r="K149" t="str">
            <v>GR-021</v>
          </cell>
          <cell r="L149">
            <v>5</v>
          </cell>
          <cell r="M149">
            <v>597</v>
          </cell>
          <cell r="N149" t="str">
            <v>WONG</v>
          </cell>
          <cell r="O149" t="str">
            <v>SIMON</v>
          </cell>
          <cell r="Q149">
            <v>37.5</v>
          </cell>
          <cell r="R149">
            <v>1</v>
          </cell>
          <cell r="S149">
            <v>2031.72</v>
          </cell>
          <cell r="T149">
            <v>53006</v>
          </cell>
          <cell r="U149">
            <v>51715</v>
          </cell>
          <cell r="V149">
            <v>1291</v>
          </cell>
        </row>
        <row r="150">
          <cell r="E150">
            <v>18100</v>
          </cell>
          <cell r="F150" t="str">
            <v>Building Services</v>
          </cell>
          <cell r="G150">
            <v>50000192</v>
          </cell>
          <cell r="H150">
            <v>50005163</v>
          </cell>
          <cell r="I150" t="str">
            <v>MAINTENANCE TECHNICIAN II</v>
          </cell>
          <cell r="J150">
            <v>10</v>
          </cell>
          <cell r="K150" t="str">
            <v>GR-021</v>
          </cell>
          <cell r="L150">
            <v>5</v>
          </cell>
          <cell r="M150">
            <v>182</v>
          </cell>
          <cell r="N150" t="str">
            <v>LAGACE</v>
          </cell>
          <cell r="O150" t="str">
            <v>RINO</v>
          </cell>
          <cell r="Q150">
            <v>37.5</v>
          </cell>
          <cell r="R150">
            <v>1</v>
          </cell>
          <cell r="S150">
            <v>2031.72</v>
          </cell>
          <cell r="T150">
            <v>53006</v>
          </cell>
          <cell r="U150">
            <v>51715</v>
          </cell>
          <cell r="V150">
            <v>1291</v>
          </cell>
        </row>
        <row r="151">
          <cell r="E151">
            <v>18100</v>
          </cell>
          <cell r="F151" t="str">
            <v>Building Services</v>
          </cell>
          <cell r="G151">
            <v>50000192</v>
          </cell>
          <cell r="H151">
            <v>50005164</v>
          </cell>
          <cell r="I151" t="str">
            <v>MAINTENANCE PLANNER</v>
          </cell>
          <cell r="J151">
            <v>10</v>
          </cell>
          <cell r="K151" t="str">
            <v>GR-022</v>
          </cell>
          <cell r="L151">
            <v>3</v>
          </cell>
          <cell r="M151">
            <v>7064</v>
          </cell>
          <cell r="N151" t="str">
            <v>LEUNG</v>
          </cell>
          <cell r="O151" t="str">
            <v>DENNIS</v>
          </cell>
          <cell r="Q151">
            <v>37.5</v>
          </cell>
          <cell r="R151">
            <v>1</v>
          </cell>
          <cell r="S151">
            <v>2014.85</v>
          </cell>
          <cell r="T151">
            <v>52566</v>
          </cell>
          <cell r="U151">
            <v>49662</v>
          </cell>
          <cell r="V151">
            <v>2904</v>
          </cell>
        </row>
        <row r="152">
          <cell r="E152">
            <v>18100</v>
          </cell>
          <cell r="F152" t="str">
            <v>Building Services</v>
          </cell>
          <cell r="G152">
            <v>50000192</v>
          </cell>
          <cell r="H152">
            <v>50005165</v>
          </cell>
          <cell r="I152" t="str">
            <v>MAINTENANCE TECHNICIAN II</v>
          </cell>
          <cell r="J152">
            <v>10</v>
          </cell>
          <cell r="K152" t="str">
            <v>GR-021</v>
          </cell>
          <cell r="L152">
            <v>5</v>
          </cell>
          <cell r="M152">
            <v>1041</v>
          </cell>
          <cell r="N152" t="str">
            <v>ZAZULAK</v>
          </cell>
          <cell r="O152" t="str">
            <v>JERRY</v>
          </cell>
          <cell r="Q152">
            <v>37.5</v>
          </cell>
          <cell r="R152">
            <v>1</v>
          </cell>
          <cell r="S152">
            <v>2031.72</v>
          </cell>
          <cell r="T152">
            <v>53006</v>
          </cell>
          <cell r="U152">
            <v>51715</v>
          </cell>
          <cell r="V152">
            <v>1291</v>
          </cell>
        </row>
        <row r="153">
          <cell r="E153">
            <v>18100</v>
          </cell>
          <cell r="F153" t="str">
            <v>Building Services</v>
          </cell>
          <cell r="G153">
            <v>50000192</v>
          </cell>
          <cell r="H153">
            <v>50005166</v>
          </cell>
          <cell r="I153" t="str">
            <v>MAINTENANCE TECHNICIAN II</v>
          </cell>
          <cell r="J153">
            <v>10</v>
          </cell>
          <cell r="K153" t="str">
            <v>GR-021</v>
          </cell>
          <cell r="L153">
            <v>5</v>
          </cell>
          <cell r="M153">
            <v>185</v>
          </cell>
          <cell r="N153" t="str">
            <v>BARBATO</v>
          </cell>
          <cell r="O153" t="str">
            <v>DOMINIC</v>
          </cell>
          <cell r="Q153">
            <v>37.5</v>
          </cell>
          <cell r="R153">
            <v>1</v>
          </cell>
          <cell r="S153">
            <v>2031.72</v>
          </cell>
          <cell r="T153">
            <v>53006</v>
          </cell>
          <cell r="U153">
            <v>51715</v>
          </cell>
          <cell r="V153">
            <v>1291</v>
          </cell>
        </row>
        <row r="154">
          <cell r="E154">
            <v>18100</v>
          </cell>
          <cell r="F154" t="str">
            <v>Building Services</v>
          </cell>
          <cell r="G154">
            <v>50000192</v>
          </cell>
          <cell r="H154">
            <v>50005175</v>
          </cell>
          <cell r="I154" t="str">
            <v>BUILDING WORKER</v>
          </cell>
          <cell r="J154">
            <v>10</v>
          </cell>
          <cell r="K154" t="str">
            <v>GR-013</v>
          </cell>
          <cell r="L154">
            <v>5</v>
          </cell>
          <cell r="M154">
            <v>4921</v>
          </cell>
          <cell r="N154" t="str">
            <v>HATCHEN</v>
          </cell>
          <cell r="O154" t="str">
            <v>DALE</v>
          </cell>
          <cell r="Q154">
            <v>37.5</v>
          </cell>
          <cell r="R154">
            <v>1</v>
          </cell>
          <cell r="S154">
            <v>1468.5</v>
          </cell>
          <cell r="T154">
            <v>38312</v>
          </cell>
          <cell r="U154">
            <v>37372</v>
          </cell>
          <cell r="V154">
            <v>940</v>
          </cell>
        </row>
        <row r="155">
          <cell r="E155">
            <v>18100</v>
          </cell>
          <cell r="F155" t="str">
            <v>Building Services</v>
          </cell>
          <cell r="G155">
            <v>50000192</v>
          </cell>
          <cell r="H155">
            <v>50005176</v>
          </cell>
          <cell r="I155" t="str">
            <v>BUILDING WORKER</v>
          </cell>
          <cell r="J155">
            <v>10</v>
          </cell>
          <cell r="K155" t="str">
            <v>GR-013</v>
          </cell>
          <cell r="L155">
            <v>5</v>
          </cell>
          <cell r="M155">
            <v>9032</v>
          </cell>
          <cell r="N155" t="str">
            <v>MADSEN</v>
          </cell>
          <cell r="O155" t="str">
            <v>JEFFERSON</v>
          </cell>
          <cell r="Q155">
            <v>37.5</v>
          </cell>
          <cell r="R155">
            <v>1</v>
          </cell>
          <cell r="S155">
            <v>1468.5</v>
          </cell>
          <cell r="T155">
            <v>38312</v>
          </cell>
          <cell r="U155">
            <v>37372</v>
          </cell>
          <cell r="V155">
            <v>940</v>
          </cell>
        </row>
        <row r="156">
          <cell r="E156">
            <v>18100</v>
          </cell>
          <cell r="F156" t="str">
            <v>Building Services</v>
          </cell>
          <cell r="G156">
            <v>50000192</v>
          </cell>
          <cell r="H156">
            <v>50005177</v>
          </cell>
          <cell r="I156" t="str">
            <v>BUILDING WORKER</v>
          </cell>
          <cell r="J156">
            <v>10</v>
          </cell>
          <cell r="K156" t="str">
            <v>GR-013</v>
          </cell>
          <cell r="L156">
            <v>5</v>
          </cell>
          <cell r="M156">
            <v>9092</v>
          </cell>
          <cell r="N156" t="str">
            <v>TEIXEIRA</v>
          </cell>
          <cell r="O156" t="str">
            <v>NOELLA</v>
          </cell>
          <cell r="Q156">
            <v>37.5</v>
          </cell>
          <cell r="R156">
            <v>1</v>
          </cell>
          <cell r="S156">
            <v>1468.5</v>
          </cell>
          <cell r="T156">
            <v>38312</v>
          </cell>
          <cell r="U156">
            <v>37372</v>
          </cell>
          <cell r="V156">
            <v>940</v>
          </cell>
        </row>
        <row r="157">
          <cell r="E157">
            <v>18100</v>
          </cell>
          <cell r="F157" t="str">
            <v>Building Services</v>
          </cell>
          <cell r="G157">
            <v>50000192</v>
          </cell>
          <cell r="H157">
            <v>50005178</v>
          </cell>
          <cell r="I157" t="str">
            <v>BUILDING WORKER</v>
          </cell>
          <cell r="J157">
            <v>10</v>
          </cell>
          <cell r="K157" t="str">
            <v>GR-013</v>
          </cell>
          <cell r="L157">
            <v>5</v>
          </cell>
          <cell r="M157">
            <v>8973</v>
          </cell>
          <cell r="N157" t="str">
            <v>SUOJANEN</v>
          </cell>
          <cell r="O157" t="str">
            <v>FRED</v>
          </cell>
          <cell r="Q157">
            <v>37.5</v>
          </cell>
          <cell r="R157">
            <v>1</v>
          </cell>
          <cell r="S157">
            <v>1468.5</v>
          </cell>
          <cell r="T157">
            <v>38312</v>
          </cell>
          <cell r="U157">
            <v>37372</v>
          </cell>
          <cell r="V157">
            <v>940</v>
          </cell>
        </row>
        <row r="158">
          <cell r="E158">
            <v>18100</v>
          </cell>
          <cell r="F158" t="str">
            <v>Building Services</v>
          </cell>
          <cell r="G158">
            <v>50000192</v>
          </cell>
          <cell r="H158">
            <v>50005179</v>
          </cell>
          <cell r="I158" t="str">
            <v>BUILDING SERVICES SUPERVISOR II</v>
          </cell>
          <cell r="J158">
            <v>10</v>
          </cell>
          <cell r="K158" t="str">
            <v>GR-022</v>
          </cell>
          <cell r="L158">
            <v>3</v>
          </cell>
          <cell r="M158">
            <v>0</v>
          </cell>
          <cell r="Q158">
            <v>37.5</v>
          </cell>
          <cell r="R158">
            <v>1</v>
          </cell>
          <cell r="S158">
            <v>1950.76</v>
          </cell>
          <cell r="T158">
            <v>50894</v>
          </cell>
          <cell r="U158">
            <v>49660.95</v>
          </cell>
          <cell r="V158">
            <v>1233.05</v>
          </cell>
        </row>
        <row r="159">
          <cell r="E159">
            <v>18100</v>
          </cell>
          <cell r="F159" t="str">
            <v>Building Services</v>
          </cell>
          <cell r="G159">
            <v>50000192</v>
          </cell>
          <cell r="H159">
            <v>50005180</v>
          </cell>
          <cell r="I159" t="str">
            <v>BUILDING WORKER</v>
          </cell>
          <cell r="J159">
            <v>10</v>
          </cell>
          <cell r="K159" t="str">
            <v>GR-013</v>
          </cell>
          <cell r="L159">
            <v>5</v>
          </cell>
          <cell r="M159">
            <v>7957</v>
          </cell>
          <cell r="N159" t="str">
            <v>ROMERA</v>
          </cell>
          <cell r="O159" t="str">
            <v>EFREN</v>
          </cell>
          <cell r="Q159">
            <v>37.5</v>
          </cell>
          <cell r="R159">
            <v>1</v>
          </cell>
          <cell r="S159">
            <v>1468.5</v>
          </cell>
          <cell r="T159">
            <v>38312</v>
          </cell>
          <cell r="U159">
            <v>37372</v>
          </cell>
          <cell r="V159">
            <v>940</v>
          </cell>
        </row>
        <row r="160">
          <cell r="E160">
            <v>18100</v>
          </cell>
          <cell r="F160" t="str">
            <v>Building Services</v>
          </cell>
          <cell r="G160">
            <v>50000192</v>
          </cell>
          <cell r="H160">
            <v>50005181</v>
          </cell>
          <cell r="I160" t="str">
            <v>BUILDING WORKER</v>
          </cell>
          <cell r="J160">
            <v>10</v>
          </cell>
          <cell r="K160" t="str">
            <v>GR-013</v>
          </cell>
          <cell r="L160">
            <v>5</v>
          </cell>
          <cell r="M160">
            <v>7868</v>
          </cell>
          <cell r="N160" t="str">
            <v>WYNN</v>
          </cell>
          <cell r="O160" t="str">
            <v>MAUNG</v>
          </cell>
          <cell r="Q160">
            <v>37.5</v>
          </cell>
          <cell r="R160">
            <v>1</v>
          </cell>
          <cell r="S160">
            <v>1468.5</v>
          </cell>
          <cell r="T160">
            <v>38312</v>
          </cell>
          <cell r="U160">
            <v>37372</v>
          </cell>
          <cell r="V160">
            <v>940</v>
          </cell>
        </row>
        <row r="161">
          <cell r="E161">
            <v>18100</v>
          </cell>
          <cell r="F161" t="str">
            <v>Building Services</v>
          </cell>
          <cell r="G161">
            <v>50000192</v>
          </cell>
          <cell r="H161">
            <v>50005182</v>
          </cell>
          <cell r="I161" t="str">
            <v>BUILDING WORKER</v>
          </cell>
          <cell r="J161">
            <v>10</v>
          </cell>
          <cell r="K161" t="str">
            <v>GR-013</v>
          </cell>
          <cell r="L161">
            <v>5</v>
          </cell>
          <cell r="M161">
            <v>4492</v>
          </cell>
          <cell r="N161" t="str">
            <v>ROONEY</v>
          </cell>
          <cell r="O161" t="str">
            <v>STEVEN</v>
          </cell>
          <cell r="Q161">
            <v>37.5</v>
          </cell>
          <cell r="R161">
            <v>1</v>
          </cell>
          <cell r="S161">
            <v>1468.5</v>
          </cell>
          <cell r="T161">
            <v>38312</v>
          </cell>
          <cell r="U161">
            <v>37372</v>
          </cell>
          <cell r="V161">
            <v>940</v>
          </cell>
        </row>
        <row r="162">
          <cell r="E162">
            <v>18100</v>
          </cell>
          <cell r="F162" t="str">
            <v>Building Services</v>
          </cell>
          <cell r="G162">
            <v>50000192</v>
          </cell>
          <cell r="H162">
            <v>50005183</v>
          </cell>
          <cell r="I162" t="str">
            <v>BUILDING WORKER</v>
          </cell>
          <cell r="J162">
            <v>10</v>
          </cell>
          <cell r="K162" t="str">
            <v>GR-014</v>
          </cell>
          <cell r="L162">
            <v>5</v>
          </cell>
          <cell r="M162">
            <v>3828</v>
          </cell>
          <cell r="N162" t="str">
            <v>DRYDEN</v>
          </cell>
          <cell r="O162" t="str">
            <v>DAVID</v>
          </cell>
          <cell r="Q162">
            <v>37.5</v>
          </cell>
          <cell r="R162">
            <v>1</v>
          </cell>
          <cell r="S162">
            <v>1526.99</v>
          </cell>
          <cell r="T162">
            <v>39838</v>
          </cell>
          <cell r="U162">
            <v>38860</v>
          </cell>
          <cell r="V162">
            <v>978</v>
          </cell>
        </row>
        <row r="163">
          <cell r="E163">
            <v>18100</v>
          </cell>
          <cell r="F163" t="str">
            <v>Building Services</v>
          </cell>
          <cell r="G163">
            <v>50000192</v>
          </cell>
          <cell r="H163">
            <v>50005184</v>
          </cell>
          <cell r="I163" t="str">
            <v>BUILDING WORKER</v>
          </cell>
          <cell r="J163">
            <v>10</v>
          </cell>
          <cell r="K163" t="str">
            <v>GR-013</v>
          </cell>
          <cell r="L163">
            <v>5</v>
          </cell>
          <cell r="M163">
            <v>162</v>
          </cell>
          <cell r="N163" t="str">
            <v>CUSTEAU</v>
          </cell>
          <cell r="O163" t="str">
            <v>JACQUES</v>
          </cell>
          <cell r="Q163">
            <v>37.5</v>
          </cell>
          <cell r="R163">
            <v>1</v>
          </cell>
          <cell r="S163">
            <v>1468.5</v>
          </cell>
          <cell r="T163">
            <v>38312</v>
          </cell>
          <cell r="U163">
            <v>37372</v>
          </cell>
          <cell r="V163">
            <v>940</v>
          </cell>
        </row>
        <row r="164">
          <cell r="E164">
            <v>18100</v>
          </cell>
          <cell r="F164" t="str">
            <v>Building Services</v>
          </cell>
          <cell r="G164">
            <v>50000192</v>
          </cell>
          <cell r="H164">
            <v>50005185</v>
          </cell>
          <cell r="I164" t="str">
            <v>BUILDING WORKER</v>
          </cell>
          <cell r="J164">
            <v>10</v>
          </cell>
          <cell r="K164" t="str">
            <v>GR-013</v>
          </cell>
          <cell r="L164">
            <v>5</v>
          </cell>
          <cell r="M164">
            <v>9045</v>
          </cell>
          <cell r="N164" t="str">
            <v>TSOUPAKIS</v>
          </cell>
          <cell r="O164" t="str">
            <v>GEORGE</v>
          </cell>
          <cell r="Q164">
            <v>37.5</v>
          </cell>
          <cell r="R164">
            <v>1</v>
          </cell>
          <cell r="S164">
            <v>1468.5</v>
          </cell>
          <cell r="T164">
            <v>38312</v>
          </cell>
          <cell r="U164">
            <v>37372</v>
          </cell>
          <cell r="V164">
            <v>940</v>
          </cell>
        </row>
        <row r="165">
          <cell r="E165">
            <v>18100</v>
          </cell>
          <cell r="F165" t="str">
            <v>Building Services</v>
          </cell>
          <cell r="G165">
            <v>50000192</v>
          </cell>
          <cell r="H165">
            <v>50005186</v>
          </cell>
          <cell r="I165" t="str">
            <v>BUILDING WORKER</v>
          </cell>
          <cell r="J165">
            <v>10</v>
          </cell>
          <cell r="K165" t="str">
            <v>GR-013</v>
          </cell>
          <cell r="L165">
            <v>3</v>
          </cell>
          <cell r="M165">
            <v>12064</v>
          </cell>
          <cell r="N165" t="str">
            <v>MOSCOSO</v>
          </cell>
          <cell r="O165" t="str">
            <v>ALFRED</v>
          </cell>
          <cell r="Q165">
            <v>37.5</v>
          </cell>
          <cell r="R165">
            <v>1</v>
          </cell>
          <cell r="S165">
            <v>1468.5</v>
          </cell>
          <cell r="T165">
            <v>38312</v>
          </cell>
          <cell r="U165">
            <v>34457</v>
          </cell>
          <cell r="V165">
            <v>3855</v>
          </cell>
        </row>
        <row r="166">
          <cell r="E166">
            <v>18100</v>
          </cell>
          <cell r="F166" t="str">
            <v>Building Services</v>
          </cell>
          <cell r="G166">
            <v>50000192</v>
          </cell>
          <cell r="H166">
            <v>50005187</v>
          </cell>
          <cell r="I166" t="str">
            <v>BUILDING WORKER</v>
          </cell>
          <cell r="J166">
            <v>10</v>
          </cell>
          <cell r="K166" t="str">
            <v>GR-013</v>
          </cell>
          <cell r="L166">
            <v>5</v>
          </cell>
          <cell r="M166">
            <v>4594</v>
          </cell>
          <cell r="N166" t="str">
            <v>DERCALOUSTIAN</v>
          </cell>
          <cell r="O166" t="str">
            <v>OSSANA</v>
          </cell>
          <cell r="Q166">
            <v>37.5</v>
          </cell>
          <cell r="R166">
            <v>1</v>
          </cell>
          <cell r="S166">
            <v>1468.5</v>
          </cell>
          <cell r="T166">
            <v>38312</v>
          </cell>
          <cell r="U166">
            <v>37372</v>
          </cell>
          <cell r="V166">
            <v>940</v>
          </cell>
        </row>
        <row r="167">
          <cell r="E167">
            <v>18100</v>
          </cell>
          <cell r="F167" t="str">
            <v>Building Services</v>
          </cell>
          <cell r="G167">
            <v>50000192</v>
          </cell>
          <cell r="H167">
            <v>50005188</v>
          </cell>
          <cell r="I167" t="str">
            <v>BUILDING WORKER</v>
          </cell>
          <cell r="J167">
            <v>10</v>
          </cell>
          <cell r="K167" t="str">
            <v>GR-014</v>
          </cell>
          <cell r="L167">
            <v>5</v>
          </cell>
          <cell r="M167">
            <v>3865</v>
          </cell>
          <cell r="N167" t="str">
            <v>RIVARD</v>
          </cell>
          <cell r="O167" t="str">
            <v>WALLACE</v>
          </cell>
          <cell r="Q167">
            <v>37.5</v>
          </cell>
          <cell r="R167">
            <v>1</v>
          </cell>
          <cell r="S167">
            <v>1526.99</v>
          </cell>
          <cell r="T167">
            <v>39838</v>
          </cell>
          <cell r="U167">
            <v>38860</v>
          </cell>
          <cell r="V167">
            <v>978</v>
          </cell>
        </row>
        <row r="168">
          <cell r="E168">
            <v>18100</v>
          </cell>
          <cell r="F168" t="str">
            <v>Building Services</v>
          </cell>
          <cell r="G168">
            <v>50000192</v>
          </cell>
          <cell r="H168">
            <v>50005189</v>
          </cell>
          <cell r="I168" t="str">
            <v>BUILDING WORKER</v>
          </cell>
          <cell r="J168">
            <v>10</v>
          </cell>
          <cell r="K168" t="str">
            <v>GR-013</v>
          </cell>
          <cell r="L168">
            <v>5</v>
          </cell>
          <cell r="M168">
            <v>6659</v>
          </cell>
          <cell r="N168" t="str">
            <v>BASRA</v>
          </cell>
          <cell r="O168" t="str">
            <v>SUKHDEV</v>
          </cell>
          <cell r="Q168">
            <v>37.5</v>
          </cell>
          <cell r="R168">
            <v>1</v>
          </cell>
          <cell r="S168">
            <v>1468.5</v>
          </cell>
          <cell r="T168">
            <v>38312</v>
          </cell>
          <cell r="U168">
            <v>37372</v>
          </cell>
          <cell r="V168">
            <v>940</v>
          </cell>
        </row>
        <row r="169">
          <cell r="E169">
            <v>18100</v>
          </cell>
          <cell r="F169" t="str">
            <v>Building Services</v>
          </cell>
          <cell r="G169">
            <v>50000192</v>
          </cell>
          <cell r="H169">
            <v>50005190</v>
          </cell>
          <cell r="I169" t="str">
            <v>BUILDING WORKER</v>
          </cell>
          <cell r="J169">
            <v>10</v>
          </cell>
          <cell r="K169" t="str">
            <v>GR-013</v>
          </cell>
          <cell r="L169">
            <v>4</v>
          </cell>
          <cell r="M169">
            <v>7983</v>
          </cell>
          <cell r="N169" t="str">
            <v>BACHAN</v>
          </cell>
          <cell r="O169" t="str">
            <v>DEO</v>
          </cell>
          <cell r="Q169">
            <v>37.5</v>
          </cell>
          <cell r="R169">
            <v>1</v>
          </cell>
          <cell r="S169">
            <v>1463.09</v>
          </cell>
          <cell r="T169">
            <v>38171</v>
          </cell>
          <cell r="U169">
            <v>35664</v>
          </cell>
          <cell r="V169">
            <v>2507</v>
          </cell>
        </row>
        <row r="170">
          <cell r="E170">
            <v>18100</v>
          </cell>
          <cell r="F170" t="str">
            <v>Building Services</v>
          </cell>
          <cell r="G170">
            <v>50000192</v>
          </cell>
          <cell r="H170">
            <v>50005191</v>
          </cell>
          <cell r="I170" t="str">
            <v>BUILDING WORKER</v>
          </cell>
          <cell r="J170">
            <v>10</v>
          </cell>
          <cell r="K170" t="str">
            <v>GR-013</v>
          </cell>
          <cell r="L170">
            <v>5</v>
          </cell>
          <cell r="M170">
            <v>2768</v>
          </cell>
          <cell r="N170" t="str">
            <v>VLADINSKI</v>
          </cell>
          <cell r="O170" t="str">
            <v>MIKE</v>
          </cell>
          <cell r="Q170">
            <v>37.5</v>
          </cell>
          <cell r="R170">
            <v>1</v>
          </cell>
          <cell r="S170">
            <v>1468.5</v>
          </cell>
          <cell r="T170">
            <v>38312</v>
          </cell>
          <cell r="U170">
            <v>37372</v>
          </cell>
          <cell r="V170">
            <v>940</v>
          </cell>
        </row>
        <row r="171">
          <cell r="E171">
            <v>18100</v>
          </cell>
          <cell r="F171" t="str">
            <v>Building Services</v>
          </cell>
          <cell r="G171">
            <v>50000192</v>
          </cell>
          <cell r="H171">
            <v>50005192</v>
          </cell>
          <cell r="I171" t="str">
            <v>BUILDING WORKER</v>
          </cell>
          <cell r="J171">
            <v>10</v>
          </cell>
          <cell r="K171" t="str">
            <v>GR-013</v>
          </cell>
          <cell r="L171">
            <v>5</v>
          </cell>
          <cell r="M171">
            <v>11005</v>
          </cell>
          <cell r="N171" t="str">
            <v>HANEY</v>
          </cell>
          <cell r="O171" t="str">
            <v>ALYSON</v>
          </cell>
          <cell r="Q171">
            <v>37.5</v>
          </cell>
          <cell r="R171">
            <v>1</v>
          </cell>
          <cell r="S171">
            <v>1468.5</v>
          </cell>
          <cell r="T171">
            <v>38312</v>
          </cell>
          <cell r="U171">
            <v>37372</v>
          </cell>
          <cell r="V171">
            <v>940</v>
          </cell>
        </row>
        <row r="172">
          <cell r="E172">
            <v>18100</v>
          </cell>
          <cell r="F172" t="str">
            <v>Building Services</v>
          </cell>
          <cell r="G172">
            <v>50000192</v>
          </cell>
          <cell r="H172">
            <v>50005193</v>
          </cell>
          <cell r="I172" t="str">
            <v>BUILDING WORKER</v>
          </cell>
          <cell r="J172">
            <v>10</v>
          </cell>
          <cell r="K172" t="str">
            <v>GR-013</v>
          </cell>
          <cell r="L172">
            <v>5</v>
          </cell>
          <cell r="M172">
            <v>3025</v>
          </cell>
          <cell r="N172" t="str">
            <v>DIBLASIO</v>
          </cell>
          <cell r="O172" t="str">
            <v>ALFONSO</v>
          </cell>
          <cell r="Q172">
            <v>37.5</v>
          </cell>
          <cell r="R172">
            <v>1</v>
          </cell>
          <cell r="S172">
            <v>1468.5</v>
          </cell>
          <cell r="T172">
            <v>38312</v>
          </cell>
          <cell r="U172">
            <v>37372</v>
          </cell>
          <cell r="V172">
            <v>940</v>
          </cell>
        </row>
        <row r="173">
          <cell r="E173">
            <v>18100</v>
          </cell>
          <cell r="F173" t="str">
            <v>Building Services</v>
          </cell>
          <cell r="G173">
            <v>50000192</v>
          </cell>
          <cell r="H173">
            <v>50005194</v>
          </cell>
          <cell r="I173" t="str">
            <v>BUILDING WORKER</v>
          </cell>
          <cell r="J173">
            <v>10</v>
          </cell>
          <cell r="K173" t="str">
            <v>GR-013</v>
          </cell>
          <cell r="L173">
            <v>5</v>
          </cell>
          <cell r="M173">
            <v>4773</v>
          </cell>
          <cell r="N173" t="str">
            <v>NARAIN</v>
          </cell>
          <cell r="O173" t="str">
            <v>SATYA</v>
          </cell>
          <cell r="Q173">
            <v>37.5</v>
          </cell>
          <cell r="R173">
            <v>1</v>
          </cell>
          <cell r="S173">
            <v>1468.5</v>
          </cell>
          <cell r="T173">
            <v>38312</v>
          </cell>
          <cell r="U173">
            <v>37372</v>
          </cell>
          <cell r="V173">
            <v>940</v>
          </cell>
        </row>
        <row r="174">
          <cell r="E174">
            <v>18100</v>
          </cell>
          <cell r="F174" t="str">
            <v>Building Services</v>
          </cell>
          <cell r="G174">
            <v>50000192</v>
          </cell>
          <cell r="H174">
            <v>50005552</v>
          </cell>
          <cell r="I174" t="str">
            <v>BUILDING WORKER</v>
          </cell>
          <cell r="J174">
            <v>10</v>
          </cell>
          <cell r="K174" t="str">
            <v>GR-013</v>
          </cell>
          <cell r="L174">
            <v>5</v>
          </cell>
          <cell r="M174">
            <v>6597</v>
          </cell>
          <cell r="N174" t="str">
            <v>NARAYAN</v>
          </cell>
          <cell r="O174" t="str">
            <v>PRADEEP</v>
          </cell>
          <cell r="Q174">
            <v>37.5</v>
          </cell>
          <cell r="R174">
            <v>1</v>
          </cell>
          <cell r="S174">
            <v>1468.5</v>
          </cell>
          <cell r="T174">
            <v>38312</v>
          </cell>
          <cell r="U174">
            <v>37372</v>
          </cell>
          <cell r="V174">
            <v>940</v>
          </cell>
        </row>
        <row r="175">
          <cell r="E175">
            <v>18100</v>
          </cell>
          <cell r="F175" t="str">
            <v>Building Services</v>
          </cell>
          <cell r="G175">
            <v>50000192</v>
          </cell>
          <cell r="H175">
            <v>50005577</v>
          </cell>
          <cell r="I175" t="str">
            <v>BUILDING WORKER</v>
          </cell>
          <cell r="J175">
            <v>10</v>
          </cell>
          <cell r="K175" t="str">
            <v>GR-013</v>
          </cell>
          <cell r="L175">
            <v>5</v>
          </cell>
          <cell r="M175">
            <v>7866</v>
          </cell>
          <cell r="N175" t="str">
            <v>ABBASPOUR</v>
          </cell>
          <cell r="O175" t="str">
            <v>MAJID (MIKE)</v>
          </cell>
          <cell r="Q175">
            <v>37.5</v>
          </cell>
          <cell r="R175">
            <v>1</v>
          </cell>
          <cell r="S175">
            <v>1468.5</v>
          </cell>
          <cell r="T175">
            <v>38312</v>
          </cell>
          <cell r="U175">
            <v>37372</v>
          </cell>
          <cell r="V175">
            <v>940</v>
          </cell>
        </row>
        <row r="176">
          <cell r="E176">
            <v>18100</v>
          </cell>
          <cell r="F176" t="str">
            <v>Building Services</v>
          </cell>
          <cell r="G176">
            <v>50000192</v>
          </cell>
          <cell r="H176">
            <v>50005588</v>
          </cell>
          <cell r="I176" t="str">
            <v>BUILDING WORKER</v>
          </cell>
          <cell r="J176">
            <v>60</v>
          </cell>
          <cell r="K176" t="str">
            <v>GR-013</v>
          </cell>
          <cell r="L176">
            <v>5</v>
          </cell>
          <cell r="M176">
            <v>4831</v>
          </cell>
          <cell r="N176" t="str">
            <v>CORTES</v>
          </cell>
          <cell r="O176" t="str">
            <v>EDUARDO</v>
          </cell>
          <cell r="Q176">
            <v>37.5</v>
          </cell>
          <cell r="R176">
            <v>1</v>
          </cell>
          <cell r="S176">
            <v>1468.5</v>
          </cell>
          <cell r="T176">
            <v>38312</v>
          </cell>
          <cell r="U176">
            <v>37372</v>
          </cell>
          <cell r="V176">
            <v>940</v>
          </cell>
        </row>
        <row r="177">
          <cell r="E177">
            <v>18100</v>
          </cell>
          <cell r="F177" t="str">
            <v>Building Services</v>
          </cell>
          <cell r="G177">
            <v>50000192</v>
          </cell>
          <cell r="H177">
            <v>50005616</v>
          </cell>
          <cell r="I177" t="str">
            <v>BUILDING CLEANER</v>
          </cell>
          <cell r="J177">
            <v>70</v>
          </cell>
          <cell r="K177" t="str">
            <v>GR-131</v>
          </cell>
          <cell r="L177">
            <v>1</v>
          </cell>
          <cell r="M177">
            <v>8013</v>
          </cell>
          <cell r="N177" t="str">
            <v>PILLAI</v>
          </cell>
          <cell r="O177" t="str">
            <v>PADMA</v>
          </cell>
          <cell r="Q177">
            <v>22.5</v>
          </cell>
          <cell r="R177">
            <v>0.7</v>
          </cell>
          <cell r="S177">
            <v>773.08</v>
          </cell>
          <cell r="T177">
            <v>20169</v>
          </cell>
          <cell r="U177">
            <v>19676</v>
          </cell>
          <cell r="V177">
            <v>493</v>
          </cell>
        </row>
        <row r="178">
          <cell r="E178">
            <v>18100</v>
          </cell>
          <cell r="F178" t="str">
            <v>Building Services</v>
          </cell>
          <cell r="G178">
            <v>50000192</v>
          </cell>
          <cell r="H178">
            <v>50005623</v>
          </cell>
          <cell r="I178" t="str">
            <v>BUILDING CLEANER</v>
          </cell>
          <cell r="J178">
            <v>10</v>
          </cell>
          <cell r="K178" t="str">
            <v>GR-131</v>
          </cell>
          <cell r="L178">
            <v>1</v>
          </cell>
          <cell r="M178">
            <v>0</v>
          </cell>
          <cell r="Q178">
            <v>37.5</v>
          </cell>
          <cell r="R178">
            <v>1</v>
          </cell>
          <cell r="S178">
            <v>1288.5</v>
          </cell>
          <cell r="T178">
            <v>33616</v>
          </cell>
          <cell r="U178">
            <v>32794.230000000003</v>
          </cell>
          <cell r="V178">
            <v>821.77</v>
          </cell>
        </row>
        <row r="179">
          <cell r="E179">
            <v>18100</v>
          </cell>
          <cell r="F179" t="str">
            <v>Building Services</v>
          </cell>
          <cell r="G179">
            <v>50000192</v>
          </cell>
          <cell r="H179">
            <v>50005631</v>
          </cell>
          <cell r="I179" t="str">
            <v>BUILDING WORKER</v>
          </cell>
          <cell r="J179">
            <v>10</v>
          </cell>
          <cell r="K179" t="str">
            <v>GR-013</v>
          </cell>
          <cell r="L179">
            <v>5</v>
          </cell>
          <cell r="M179">
            <v>6610</v>
          </cell>
          <cell r="N179" t="str">
            <v>LINGAM</v>
          </cell>
          <cell r="O179" t="str">
            <v>SHASHI</v>
          </cell>
          <cell r="Q179">
            <v>37.5</v>
          </cell>
          <cell r="R179">
            <v>1</v>
          </cell>
          <cell r="S179">
            <v>1468.5</v>
          </cell>
          <cell r="T179">
            <v>38312</v>
          </cell>
          <cell r="U179">
            <v>37372</v>
          </cell>
          <cell r="V179">
            <v>940</v>
          </cell>
        </row>
        <row r="180">
          <cell r="E180">
            <v>18100</v>
          </cell>
          <cell r="F180" t="str">
            <v>Building Services</v>
          </cell>
          <cell r="G180">
            <v>50000192</v>
          </cell>
          <cell r="H180">
            <v>50005726</v>
          </cell>
          <cell r="I180" t="str">
            <v>BUILDING WORKER</v>
          </cell>
          <cell r="J180">
            <v>10</v>
          </cell>
          <cell r="K180" t="str">
            <v>GR-013</v>
          </cell>
          <cell r="L180">
            <v>5</v>
          </cell>
          <cell r="M180">
            <v>3255</v>
          </cell>
          <cell r="N180" t="str">
            <v>RAI</v>
          </cell>
          <cell r="O180" t="str">
            <v>GURDIAL</v>
          </cell>
          <cell r="Q180">
            <v>37.5</v>
          </cell>
          <cell r="R180">
            <v>1</v>
          </cell>
          <cell r="S180">
            <v>1468.5</v>
          </cell>
          <cell r="T180">
            <v>38312</v>
          </cell>
          <cell r="U180">
            <v>37372</v>
          </cell>
          <cell r="V180">
            <v>940</v>
          </cell>
        </row>
        <row r="181">
          <cell r="E181">
            <v>18100</v>
          </cell>
          <cell r="F181" t="str">
            <v>Building Services</v>
          </cell>
          <cell r="G181">
            <v>50000192</v>
          </cell>
          <cell r="H181">
            <v>50005755</v>
          </cell>
          <cell r="I181" t="str">
            <v>WORKING SUPERVISOR - BUILDING SERVICES</v>
          </cell>
          <cell r="J181">
            <v>10</v>
          </cell>
          <cell r="K181" t="str">
            <v>GR-015</v>
          </cell>
          <cell r="L181">
            <v>5</v>
          </cell>
          <cell r="M181">
            <v>5731</v>
          </cell>
          <cell r="N181" t="str">
            <v>JAGORE</v>
          </cell>
          <cell r="O181" t="str">
            <v>RATTAN</v>
          </cell>
          <cell r="Q181">
            <v>37.5</v>
          </cell>
          <cell r="R181">
            <v>1</v>
          </cell>
          <cell r="S181">
            <v>1590.73</v>
          </cell>
          <cell r="T181">
            <v>41501</v>
          </cell>
          <cell r="U181">
            <v>40484</v>
          </cell>
          <cell r="V181">
            <v>1017</v>
          </cell>
        </row>
        <row r="182">
          <cell r="E182">
            <v>18100</v>
          </cell>
          <cell r="F182" t="str">
            <v>Building Services</v>
          </cell>
          <cell r="G182">
            <v>50000192</v>
          </cell>
          <cell r="H182">
            <v>50005756</v>
          </cell>
          <cell r="I182" t="str">
            <v>WORKING SUPERVISOR - BUILDING SERVICES</v>
          </cell>
          <cell r="J182">
            <v>10</v>
          </cell>
          <cell r="K182" t="str">
            <v>GR-015</v>
          </cell>
          <cell r="L182">
            <v>5</v>
          </cell>
          <cell r="M182">
            <v>3011</v>
          </cell>
          <cell r="N182" t="str">
            <v>DUNSTER</v>
          </cell>
          <cell r="O182" t="str">
            <v>DAVE</v>
          </cell>
          <cell r="Q182">
            <v>37.5</v>
          </cell>
          <cell r="R182">
            <v>1</v>
          </cell>
          <cell r="S182">
            <v>1590.73</v>
          </cell>
          <cell r="T182">
            <v>41501</v>
          </cell>
          <cell r="U182">
            <v>40484</v>
          </cell>
          <cell r="V182">
            <v>1017</v>
          </cell>
        </row>
        <row r="183">
          <cell r="E183">
            <v>18100</v>
          </cell>
          <cell r="F183" t="str">
            <v>Building Services</v>
          </cell>
          <cell r="G183">
            <v>50000192</v>
          </cell>
          <cell r="H183">
            <v>50005762</v>
          </cell>
          <cell r="I183" t="str">
            <v>BUILDING WORKER</v>
          </cell>
          <cell r="J183">
            <v>10</v>
          </cell>
          <cell r="K183" t="str">
            <v>GR-116</v>
          </cell>
          <cell r="L183">
            <v>5</v>
          </cell>
          <cell r="M183">
            <v>6362</v>
          </cell>
          <cell r="N183" t="str">
            <v>BEVACQUA</v>
          </cell>
          <cell r="O183" t="str">
            <v>UMBERTO</v>
          </cell>
          <cell r="Q183">
            <v>37.5</v>
          </cell>
          <cell r="R183">
            <v>1</v>
          </cell>
          <cell r="S183">
            <v>1573.48</v>
          </cell>
          <cell r="T183">
            <v>41051</v>
          </cell>
          <cell r="U183">
            <v>40053</v>
          </cell>
          <cell r="V183">
            <v>998</v>
          </cell>
        </row>
        <row r="184">
          <cell r="E184">
            <v>18100</v>
          </cell>
          <cell r="F184" t="str">
            <v>Building Services</v>
          </cell>
          <cell r="G184">
            <v>50000192</v>
          </cell>
          <cell r="H184">
            <v>50005763</v>
          </cell>
          <cell r="I184" t="str">
            <v>BUILDING WORKER</v>
          </cell>
          <cell r="J184">
            <v>10</v>
          </cell>
          <cell r="K184" t="str">
            <v>GR-116</v>
          </cell>
          <cell r="L184">
            <v>5</v>
          </cell>
          <cell r="M184">
            <v>2575</v>
          </cell>
          <cell r="N184" t="str">
            <v>PARROTTA</v>
          </cell>
          <cell r="O184" t="str">
            <v>LOUIE</v>
          </cell>
          <cell r="Q184">
            <v>37.5</v>
          </cell>
          <cell r="R184">
            <v>1</v>
          </cell>
          <cell r="S184">
            <v>1573.48</v>
          </cell>
          <cell r="T184">
            <v>41051</v>
          </cell>
          <cell r="U184">
            <v>40053</v>
          </cell>
          <cell r="V184">
            <v>998</v>
          </cell>
        </row>
        <row r="185">
          <cell r="E185">
            <v>18100</v>
          </cell>
          <cell r="F185" t="str">
            <v>Building Services</v>
          </cell>
          <cell r="G185">
            <v>50000192</v>
          </cell>
          <cell r="H185">
            <v>50005764</v>
          </cell>
          <cell r="I185" t="str">
            <v>BUILDING WORKER</v>
          </cell>
          <cell r="J185">
            <v>10</v>
          </cell>
          <cell r="K185" t="str">
            <v>GR-115</v>
          </cell>
          <cell r="L185">
            <v>5</v>
          </cell>
          <cell r="M185">
            <v>2169</v>
          </cell>
          <cell r="N185" t="str">
            <v>PANTELIDIS</v>
          </cell>
          <cell r="O185" t="str">
            <v>GEORGE</v>
          </cell>
          <cell r="Q185">
            <v>37.5</v>
          </cell>
          <cell r="R185">
            <v>1</v>
          </cell>
          <cell r="S185">
            <v>1510.47</v>
          </cell>
          <cell r="T185">
            <v>39407</v>
          </cell>
          <cell r="U185">
            <v>38449</v>
          </cell>
          <cell r="V185">
            <v>958</v>
          </cell>
        </row>
        <row r="186">
          <cell r="E186">
            <v>18100</v>
          </cell>
          <cell r="F186" t="str">
            <v>Building Services</v>
          </cell>
          <cell r="G186">
            <v>50000192</v>
          </cell>
          <cell r="H186">
            <v>50005767</v>
          </cell>
          <cell r="I186" t="str">
            <v>MAINTENANCE TECHNICIAN I</v>
          </cell>
          <cell r="J186">
            <v>10</v>
          </cell>
          <cell r="K186" t="str">
            <v>GR-019</v>
          </cell>
          <cell r="L186">
            <v>5</v>
          </cell>
          <cell r="M186">
            <v>4829</v>
          </cell>
          <cell r="N186" t="str">
            <v>WONG</v>
          </cell>
          <cell r="O186" t="str">
            <v>WAYNE</v>
          </cell>
          <cell r="Q186">
            <v>37.5</v>
          </cell>
          <cell r="R186">
            <v>1</v>
          </cell>
          <cell r="S186">
            <v>1871.99</v>
          </cell>
          <cell r="T186">
            <v>48839</v>
          </cell>
          <cell r="U186">
            <v>47645</v>
          </cell>
          <cell r="V186">
            <v>1194</v>
          </cell>
        </row>
        <row r="187">
          <cell r="E187">
            <v>18100</v>
          </cell>
          <cell r="F187" t="str">
            <v>Building Services</v>
          </cell>
          <cell r="G187">
            <v>50000192</v>
          </cell>
          <cell r="H187">
            <v>50005768</v>
          </cell>
          <cell r="I187" t="str">
            <v>MAINTENANCE TECHNICIAN I</v>
          </cell>
          <cell r="J187">
            <v>10</v>
          </cell>
          <cell r="K187" t="str">
            <v>GR-019</v>
          </cell>
          <cell r="L187">
            <v>3</v>
          </cell>
          <cell r="M187">
            <v>0</v>
          </cell>
          <cell r="Q187">
            <v>37.5</v>
          </cell>
          <cell r="R187">
            <v>1</v>
          </cell>
          <cell r="S187">
            <v>1725.77</v>
          </cell>
          <cell r="T187">
            <v>45024</v>
          </cell>
          <cell r="U187">
            <v>43928</v>
          </cell>
          <cell r="V187">
            <v>1096</v>
          </cell>
        </row>
        <row r="188">
          <cell r="E188">
            <v>18100</v>
          </cell>
          <cell r="F188" t="str">
            <v>Building Services</v>
          </cell>
          <cell r="G188">
            <v>50000192</v>
          </cell>
          <cell r="H188">
            <v>50005769</v>
          </cell>
          <cell r="I188" t="str">
            <v>MAINTENANCE TECHNICIAN I</v>
          </cell>
          <cell r="J188">
            <v>10</v>
          </cell>
          <cell r="K188" t="str">
            <v>GR-019</v>
          </cell>
          <cell r="L188">
            <v>3</v>
          </cell>
          <cell r="M188">
            <v>0</v>
          </cell>
          <cell r="Q188">
            <v>37.5</v>
          </cell>
          <cell r="R188">
            <v>1</v>
          </cell>
          <cell r="S188">
            <v>1725.77</v>
          </cell>
          <cell r="T188">
            <v>45024</v>
          </cell>
          <cell r="U188">
            <v>43928</v>
          </cell>
          <cell r="V188">
            <v>1096</v>
          </cell>
        </row>
        <row r="189">
          <cell r="E189">
            <v>18100</v>
          </cell>
          <cell r="F189" t="str">
            <v>Building Services</v>
          </cell>
          <cell r="G189">
            <v>50000192</v>
          </cell>
          <cell r="H189">
            <v>50005774</v>
          </cell>
          <cell r="I189" t="str">
            <v>MAINTENANCE TECHNICIAN II</v>
          </cell>
          <cell r="J189">
            <v>10</v>
          </cell>
          <cell r="K189" t="str">
            <v>GR-021</v>
          </cell>
          <cell r="L189">
            <v>5</v>
          </cell>
          <cell r="M189">
            <v>1352</v>
          </cell>
          <cell r="N189" t="str">
            <v>KISHORE</v>
          </cell>
          <cell r="O189" t="str">
            <v>KAMAL</v>
          </cell>
          <cell r="Q189">
            <v>37.5</v>
          </cell>
          <cell r="R189">
            <v>1</v>
          </cell>
          <cell r="S189">
            <v>2031.72</v>
          </cell>
          <cell r="T189">
            <v>53006</v>
          </cell>
          <cell r="U189">
            <v>51715</v>
          </cell>
          <cell r="V189">
            <v>1291</v>
          </cell>
        </row>
        <row r="190">
          <cell r="E190">
            <v>18100</v>
          </cell>
          <cell r="F190" t="str">
            <v>Building Services</v>
          </cell>
          <cell r="G190">
            <v>50000192</v>
          </cell>
          <cell r="H190">
            <v>50005776</v>
          </cell>
          <cell r="I190" t="str">
            <v>BUILDING SERVICES SUPERVISOR II</v>
          </cell>
          <cell r="J190">
            <v>10</v>
          </cell>
          <cell r="K190" t="str">
            <v>GR-022</v>
          </cell>
          <cell r="L190">
            <v>5</v>
          </cell>
          <cell r="M190">
            <v>5059</v>
          </cell>
          <cell r="N190" t="str">
            <v>DRONSFIELD</v>
          </cell>
          <cell r="O190" t="str">
            <v>AUDREY</v>
          </cell>
          <cell r="Q190">
            <v>37.5</v>
          </cell>
          <cell r="R190">
            <v>1</v>
          </cell>
          <cell r="S190">
            <v>2116.46</v>
          </cell>
          <cell r="T190">
            <v>55217</v>
          </cell>
          <cell r="U190">
            <v>53867</v>
          </cell>
          <cell r="V190">
            <v>1350</v>
          </cell>
        </row>
        <row r="191">
          <cell r="E191">
            <v>18100</v>
          </cell>
          <cell r="F191" t="str">
            <v>Building Services</v>
          </cell>
          <cell r="G191">
            <v>50000192</v>
          </cell>
          <cell r="H191">
            <v>50005777</v>
          </cell>
          <cell r="I191" t="str">
            <v>BUILDING SERVICES SUPERVISOR II</v>
          </cell>
          <cell r="J191">
            <v>10</v>
          </cell>
          <cell r="K191" t="str">
            <v>GR-022</v>
          </cell>
          <cell r="L191">
            <v>5</v>
          </cell>
          <cell r="M191">
            <v>3789</v>
          </cell>
          <cell r="N191" t="str">
            <v>NAIDU</v>
          </cell>
          <cell r="O191" t="str">
            <v>PETER</v>
          </cell>
          <cell r="Q191">
            <v>37.5</v>
          </cell>
          <cell r="R191">
            <v>1</v>
          </cell>
          <cell r="S191">
            <v>2116.46</v>
          </cell>
          <cell r="T191">
            <v>55217</v>
          </cell>
          <cell r="U191">
            <v>53867</v>
          </cell>
          <cell r="V191">
            <v>1350</v>
          </cell>
        </row>
        <row r="192">
          <cell r="E192">
            <v>18100</v>
          </cell>
          <cell r="F192" t="str">
            <v>Building Services</v>
          </cell>
          <cell r="G192">
            <v>50000192</v>
          </cell>
          <cell r="H192">
            <v>50005778</v>
          </cell>
          <cell r="I192" t="str">
            <v>OPERATIONS SUPERVISOR</v>
          </cell>
          <cell r="J192">
            <v>10</v>
          </cell>
          <cell r="K192" t="str">
            <v>GR-024</v>
          </cell>
          <cell r="L192">
            <v>2</v>
          </cell>
          <cell r="M192">
            <v>14984</v>
          </cell>
          <cell r="N192" t="str">
            <v>MULLIGAN</v>
          </cell>
          <cell r="O192" t="str">
            <v>DAVID</v>
          </cell>
          <cell r="Q192">
            <v>37.5</v>
          </cell>
          <cell r="R192">
            <v>1</v>
          </cell>
          <cell r="S192">
            <v>2092.31</v>
          </cell>
          <cell r="T192">
            <v>54587</v>
          </cell>
          <cell r="U192">
            <v>53868</v>
          </cell>
          <cell r="V192">
            <v>719</v>
          </cell>
        </row>
        <row r="193">
          <cell r="E193">
            <v>18100</v>
          </cell>
          <cell r="F193" t="str">
            <v>Building Services</v>
          </cell>
          <cell r="G193">
            <v>50000192</v>
          </cell>
          <cell r="H193">
            <v>50005779</v>
          </cell>
          <cell r="I193" t="str">
            <v>BUILDING WORKER</v>
          </cell>
          <cell r="J193">
            <v>10</v>
          </cell>
          <cell r="K193" t="str">
            <v>GR-013</v>
          </cell>
          <cell r="L193">
            <v>3</v>
          </cell>
          <cell r="M193">
            <v>11003</v>
          </cell>
          <cell r="N193" t="str">
            <v>YOUNG</v>
          </cell>
          <cell r="O193" t="str">
            <v>JON</v>
          </cell>
          <cell r="Q193">
            <v>37.5</v>
          </cell>
          <cell r="R193">
            <v>1</v>
          </cell>
          <cell r="S193">
            <v>1468.5</v>
          </cell>
          <cell r="T193">
            <v>38312</v>
          </cell>
          <cell r="U193">
            <v>34457</v>
          </cell>
          <cell r="V193">
            <v>3855</v>
          </cell>
        </row>
        <row r="194">
          <cell r="E194">
            <v>18100</v>
          </cell>
          <cell r="F194" t="str">
            <v>Building Services</v>
          </cell>
          <cell r="G194">
            <v>50000192</v>
          </cell>
          <cell r="H194">
            <v>50005780</v>
          </cell>
          <cell r="I194" t="str">
            <v>BUILDING WORKER</v>
          </cell>
          <cell r="J194">
            <v>10</v>
          </cell>
          <cell r="K194" t="str">
            <v>GR-115</v>
          </cell>
          <cell r="L194">
            <v>5</v>
          </cell>
          <cell r="M194">
            <v>5927</v>
          </cell>
          <cell r="N194" t="str">
            <v>PRAKASH</v>
          </cell>
          <cell r="O194" t="str">
            <v>SURENDRA</v>
          </cell>
          <cell r="Q194">
            <v>37.5</v>
          </cell>
          <cell r="R194">
            <v>1</v>
          </cell>
          <cell r="S194">
            <v>1510.47</v>
          </cell>
          <cell r="T194">
            <v>39407</v>
          </cell>
          <cell r="U194">
            <v>38449</v>
          </cell>
          <cell r="V194">
            <v>958</v>
          </cell>
        </row>
        <row r="195">
          <cell r="E195">
            <v>18100</v>
          </cell>
          <cell r="F195" t="str">
            <v>Building Services</v>
          </cell>
          <cell r="G195">
            <v>50000192</v>
          </cell>
          <cell r="H195">
            <v>50005781</v>
          </cell>
          <cell r="I195" t="str">
            <v>BUILDING WORKER</v>
          </cell>
          <cell r="J195">
            <v>10</v>
          </cell>
          <cell r="K195" t="str">
            <v>GR-115</v>
          </cell>
          <cell r="L195">
            <v>5</v>
          </cell>
          <cell r="M195">
            <v>1365</v>
          </cell>
          <cell r="N195" t="str">
            <v>CERQUEIRA</v>
          </cell>
          <cell r="O195" t="str">
            <v>JOSE</v>
          </cell>
          <cell r="Q195">
            <v>37.5</v>
          </cell>
          <cell r="R195">
            <v>1</v>
          </cell>
          <cell r="S195">
            <v>1510.47</v>
          </cell>
          <cell r="T195">
            <v>39407</v>
          </cell>
          <cell r="U195">
            <v>38449</v>
          </cell>
          <cell r="V195">
            <v>958</v>
          </cell>
        </row>
        <row r="196">
          <cell r="E196">
            <v>18100</v>
          </cell>
          <cell r="F196" t="str">
            <v>Building Services</v>
          </cell>
          <cell r="G196">
            <v>50000192</v>
          </cell>
          <cell r="H196">
            <v>50005782</v>
          </cell>
          <cell r="I196" t="str">
            <v>MAINTENANCE TECHNICIAN I</v>
          </cell>
          <cell r="J196">
            <v>10</v>
          </cell>
          <cell r="K196" t="str">
            <v>GR-019</v>
          </cell>
          <cell r="L196">
            <v>2</v>
          </cell>
          <cell r="M196">
            <v>13308</v>
          </cell>
          <cell r="N196" t="str">
            <v>SIMPSON</v>
          </cell>
          <cell r="O196" t="str">
            <v>SAMUEL</v>
          </cell>
          <cell r="Q196">
            <v>37.5</v>
          </cell>
          <cell r="R196">
            <v>1</v>
          </cell>
          <cell r="S196">
            <v>1725.73</v>
          </cell>
          <cell r="T196">
            <v>45023</v>
          </cell>
          <cell r="U196">
            <v>42186</v>
          </cell>
          <cell r="V196">
            <v>2837</v>
          </cell>
        </row>
        <row r="197">
          <cell r="E197">
            <v>18100</v>
          </cell>
          <cell r="F197" t="str">
            <v>Building Services</v>
          </cell>
          <cell r="G197">
            <v>50000192</v>
          </cell>
          <cell r="H197">
            <v>50005784</v>
          </cell>
          <cell r="I197" t="str">
            <v>WORKING SUPERVISOR - BUILDING SERVICES</v>
          </cell>
          <cell r="J197">
            <v>10</v>
          </cell>
          <cell r="K197" t="str">
            <v>GR-118</v>
          </cell>
          <cell r="L197">
            <v>5</v>
          </cell>
          <cell r="M197">
            <v>3401</v>
          </cell>
          <cell r="N197" t="str">
            <v>ROGERS</v>
          </cell>
          <cell r="O197" t="str">
            <v>DON</v>
          </cell>
          <cell r="Q197">
            <v>37.5</v>
          </cell>
          <cell r="R197">
            <v>1</v>
          </cell>
          <cell r="S197">
            <v>1706.98</v>
          </cell>
          <cell r="T197">
            <v>44534</v>
          </cell>
          <cell r="U197">
            <v>43438</v>
          </cell>
          <cell r="V197">
            <v>1096</v>
          </cell>
        </row>
        <row r="198">
          <cell r="E198">
            <v>18100</v>
          </cell>
          <cell r="F198" t="str">
            <v>Building Services</v>
          </cell>
          <cell r="G198">
            <v>50000192</v>
          </cell>
          <cell r="H198">
            <v>50005785</v>
          </cell>
          <cell r="I198" t="str">
            <v>WORKING SUPERVISOR - BUILDING SERVICES</v>
          </cell>
          <cell r="J198">
            <v>10</v>
          </cell>
          <cell r="K198" t="str">
            <v>GR-015</v>
          </cell>
          <cell r="L198">
            <v>3</v>
          </cell>
          <cell r="M198">
            <v>0</v>
          </cell>
          <cell r="Q198">
            <v>37.5</v>
          </cell>
          <cell r="R198">
            <v>1</v>
          </cell>
          <cell r="S198">
            <v>1468.53</v>
          </cell>
          <cell r="T198">
            <v>38313</v>
          </cell>
          <cell r="U198">
            <v>37373</v>
          </cell>
          <cell r="V198">
            <v>940</v>
          </cell>
        </row>
        <row r="199">
          <cell r="E199">
            <v>18100</v>
          </cell>
          <cell r="F199" t="str">
            <v>Building Services</v>
          </cell>
          <cell r="G199">
            <v>50000192</v>
          </cell>
          <cell r="H199">
            <v>50005786</v>
          </cell>
          <cell r="I199" t="str">
            <v>WORKING SUPERVISOR - BUILDING SERVICES</v>
          </cell>
          <cell r="J199">
            <v>10</v>
          </cell>
          <cell r="K199" t="str">
            <v>GR-015</v>
          </cell>
          <cell r="L199">
            <v>3</v>
          </cell>
          <cell r="M199">
            <v>0</v>
          </cell>
          <cell r="Q199">
            <v>37.5</v>
          </cell>
          <cell r="R199">
            <v>1</v>
          </cell>
          <cell r="S199">
            <v>1468.53</v>
          </cell>
          <cell r="T199">
            <v>38313</v>
          </cell>
          <cell r="U199">
            <v>37373</v>
          </cell>
          <cell r="V199">
            <v>940</v>
          </cell>
        </row>
        <row r="200">
          <cell r="E200">
            <v>18100</v>
          </cell>
          <cell r="F200" t="str">
            <v>Building Services</v>
          </cell>
          <cell r="G200">
            <v>50000192</v>
          </cell>
          <cell r="H200">
            <v>50005787</v>
          </cell>
          <cell r="I200" t="str">
            <v>WORKING SUPERVISOR - BUILDING SERVICES</v>
          </cell>
          <cell r="J200">
            <v>10</v>
          </cell>
          <cell r="K200" t="str">
            <v>GR-015</v>
          </cell>
          <cell r="L200">
            <v>3</v>
          </cell>
          <cell r="M200">
            <v>0</v>
          </cell>
          <cell r="Q200">
            <v>37.5</v>
          </cell>
          <cell r="R200">
            <v>1</v>
          </cell>
          <cell r="S200">
            <v>1468.53</v>
          </cell>
          <cell r="T200">
            <v>38313</v>
          </cell>
          <cell r="U200">
            <v>37373</v>
          </cell>
          <cell r="V200">
            <v>940</v>
          </cell>
        </row>
        <row r="201">
          <cell r="E201">
            <v>18100</v>
          </cell>
          <cell r="F201" t="str">
            <v>Building Services</v>
          </cell>
          <cell r="G201">
            <v>50000192</v>
          </cell>
          <cell r="H201">
            <v>50005789</v>
          </cell>
          <cell r="I201" t="str">
            <v>BUILDING SERVICES SUPERVISOR II</v>
          </cell>
          <cell r="J201">
            <v>10</v>
          </cell>
          <cell r="K201" t="str">
            <v>GR-024</v>
          </cell>
          <cell r="L201">
            <v>3</v>
          </cell>
          <cell r="M201">
            <v>3267</v>
          </cell>
          <cell r="N201" t="str">
            <v>CUMBERBIRCH</v>
          </cell>
          <cell r="O201" t="str">
            <v>ALAN</v>
          </cell>
          <cell r="Q201">
            <v>37.5</v>
          </cell>
          <cell r="R201">
            <v>1</v>
          </cell>
          <cell r="S201">
            <v>2167.86</v>
          </cell>
          <cell r="T201">
            <v>56558</v>
          </cell>
          <cell r="U201">
            <v>49662</v>
          </cell>
          <cell r="V201">
            <v>6896</v>
          </cell>
        </row>
        <row r="202">
          <cell r="E202">
            <v>18100</v>
          </cell>
          <cell r="F202" t="str">
            <v>Building Services</v>
          </cell>
          <cell r="G202">
            <v>50000192</v>
          </cell>
          <cell r="H202">
            <v>50005790</v>
          </cell>
          <cell r="I202" t="str">
            <v>OPERATIONS SUPERVISOR</v>
          </cell>
          <cell r="J202">
            <v>10</v>
          </cell>
          <cell r="K202" t="str">
            <v>GR-024</v>
          </cell>
          <cell r="L202">
            <v>4</v>
          </cell>
          <cell r="M202">
            <v>6830</v>
          </cell>
          <cell r="N202" t="str">
            <v>LANDELS</v>
          </cell>
          <cell r="O202" t="str">
            <v>BRIAN</v>
          </cell>
          <cell r="Q202">
            <v>37.5</v>
          </cell>
          <cell r="R202">
            <v>1</v>
          </cell>
          <cell r="S202">
            <v>2300.91</v>
          </cell>
          <cell r="T202">
            <v>60029</v>
          </cell>
          <cell r="U202">
            <v>53868</v>
          </cell>
          <cell r="V202">
            <v>6161</v>
          </cell>
        </row>
        <row r="203">
          <cell r="E203">
            <v>18100</v>
          </cell>
          <cell r="F203" t="str">
            <v>Building Services</v>
          </cell>
          <cell r="G203">
            <v>50000192</v>
          </cell>
          <cell r="H203">
            <v>50005793</v>
          </cell>
          <cell r="I203" t="str">
            <v>BUILDING WORKER</v>
          </cell>
          <cell r="J203">
            <v>10</v>
          </cell>
          <cell r="K203" t="str">
            <v>GR-013</v>
          </cell>
          <cell r="L203">
            <v>5</v>
          </cell>
          <cell r="M203">
            <v>365</v>
          </cell>
          <cell r="N203" t="str">
            <v>CLARIDAD</v>
          </cell>
          <cell r="O203" t="str">
            <v>MARIA-CECILIA</v>
          </cell>
          <cell r="Q203">
            <v>37.5</v>
          </cell>
          <cell r="R203">
            <v>1</v>
          </cell>
          <cell r="S203">
            <v>1468.5</v>
          </cell>
          <cell r="T203">
            <v>38312</v>
          </cell>
          <cell r="U203">
            <v>37372</v>
          </cell>
          <cell r="V203">
            <v>940</v>
          </cell>
        </row>
        <row r="204">
          <cell r="E204">
            <v>18100</v>
          </cell>
          <cell r="F204" t="str">
            <v>Building Services</v>
          </cell>
          <cell r="G204">
            <v>50000192</v>
          </cell>
          <cell r="H204">
            <v>50005794</v>
          </cell>
          <cell r="I204" t="str">
            <v>WORKING SUPERVISOR - BUILDING SERVICES</v>
          </cell>
          <cell r="J204">
            <v>10</v>
          </cell>
          <cell r="K204" t="str">
            <v>GR-015</v>
          </cell>
          <cell r="L204">
            <v>5</v>
          </cell>
          <cell r="M204">
            <v>4248</v>
          </cell>
          <cell r="N204" t="str">
            <v>AZAM</v>
          </cell>
          <cell r="O204" t="str">
            <v>MOHAMMED</v>
          </cell>
          <cell r="Q204">
            <v>37.5</v>
          </cell>
          <cell r="R204">
            <v>1</v>
          </cell>
          <cell r="S204">
            <v>1590.73</v>
          </cell>
          <cell r="T204">
            <v>41501</v>
          </cell>
          <cell r="U204">
            <v>40484</v>
          </cell>
          <cell r="V204">
            <v>1017</v>
          </cell>
        </row>
        <row r="205">
          <cell r="E205">
            <v>18100</v>
          </cell>
          <cell r="F205" t="str">
            <v>Building Services</v>
          </cell>
          <cell r="G205">
            <v>50000192</v>
          </cell>
          <cell r="H205">
            <v>50005797</v>
          </cell>
          <cell r="I205" t="str">
            <v>MAINTENANCE TECHNICIAN II</v>
          </cell>
          <cell r="J205">
            <v>10</v>
          </cell>
          <cell r="K205" t="str">
            <v>GR-021</v>
          </cell>
          <cell r="L205">
            <v>5</v>
          </cell>
          <cell r="M205">
            <v>3566</v>
          </cell>
          <cell r="N205" t="str">
            <v>SPANGBERG</v>
          </cell>
          <cell r="O205" t="str">
            <v>GREG</v>
          </cell>
          <cell r="Q205">
            <v>37.5</v>
          </cell>
          <cell r="R205">
            <v>1</v>
          </cell>
          <cell r="S205">
            <v>2031.72</v>
          </cell>
          <cell r="T205">
            <v>53006</v>
          </cell>
          <cell r="U205">
            <v>51715</v>
          </cell>
          <cell r="V205">
            <v>1291</v>
          </cell>
        </row>
        <row r="206">
          <cell r="E206">
            <v>18100</v>
          </cell>
          <cell r="F206" t="str">
            <v>Building Services</v>
          </cell>
          <cell r="G206">
            <v>50000192</v>
          </cell>
          <cell r="H206">
            <v>50005801</v>
          </cell>
          <cell r="I206" t="str">
            <v>BUILDING WORKER</v>
          </cell>
          <cell r="J206">
            <v>10</v>
          </cell>
          <cell r="K206" t="str">
            <v>GR-013</v>
          </cell>
          <cell r="L206">
            <v>3</v>
          </cell>
          <cell r="M206">
            <v>11272</v>
          </cell>
          <cell r="N206" t="str">
            <v>CLOMATA</v>
          </cell>
          <cell r="O206" t="str">
            <v>FELIXBERTO</v>
          </cell>
          <cell r="Q206">
            <v>37.5</v>
          </cell>
          <cell r="R206">
            <v>1</v>
          </cell>
          <cell r="S206">
            <v>1468.5</v>
          </cell>
          <cell r="T206">
            <v>38312</v>
          </cell>
          <cell r="U206">
            <v>34457</v>
          </cell>
          <cell r="V206">
            <v>3855</v>
          </cell>
        </row>
        <row r="207">
          <cell r="E207">
            <v>18100</v>
          </cell>
          <cell r="F207" t="str">
            <v>Building Services</v>
          </cell>
          <cell r="G207">
            <v>50000192</v>
          </cell>
          <cell r="H207">
            <v>50005802</v>
          </cell>
          <cell r="I207" t="str">
            <v>BUILDING WORKER</v>
          </cell>
          <cell r="J207">
            <v>10</v>
          </cell>
          <cell r="K207" t="str">
            <v>GR-013</v>
          </cell>
          <cell r="L207">
            <v>2</v>
          </cell>
          <cell r="M207">
            <v>8085</v>
          </cell>
          <cell r="N207" t="str">
            <v>SAHIB</v>
          </cell>
          <cell r="O207" t="str">
            <v>JASWAL</v>
          </cell>
          <cell r="Q207">
            <v>37.5</v>
          </cell>
          <cell r="R207">
            <v>1</v>
          </cell>
          <cell r="S207">
            <v>1468.5</v>
          </cell>
          <cell r="T207">
            <v>38312</v>
          </cell>
          <cell r="U207">
            <v>33146</v>
          </cell>
          <cell r="V207">
            <v>5166</v>
          </cell>
        </row>
        <row r="208">
          <cell r="E208">
            <v>18100</v>
          </cell>
          <cell r="F208" t="str">
            <v>Building Services</v>
          </cell>
          <cell r="G208">
            <v>50000192</v>
          </cell>
          <cell r="H208">
            <v>50005805</v>
          </cell>
          <cell r="I208" t="str">
            <v>BUILDING WORKER</v>
          </cell>
          <cell r="J208">
            <v>10</v>
          </cell>
          <cell r="K208" t="str">
            <v>GR-013</v>
          </cell>
          <cell r="L208">
            <v>5</v>
          </cell>
          <cell r="M208">
            <v>5687</v>
          </cell>
          <cell r="N208" t="str">
            <v>O'ROURKE</v>
          </cell>
          <cell r="O208" t="str">
            <v>STANLEY</v>
          </cell>
          <cell r="Q208">
            <v>37.5</v>
          </cell>
          <cell r="R208">
            <v>1</v>
          </cell>
          <cell r="S208">
            <v>1468.5</v>
          </cell>
          <cell r="T208">
            <v>38312</v>
          </cell>
          <cell r="U208">
            <v>37372</v>
          </cell>
          <cell r="V208">
            <v>940</v>
          </cell>
        </row>
        <row r="209">
          <cell r="E209">
            <v>18100</v>
          </cell>
          <cell r="F209" t="str">
            <v>Building Services</v>
          </cell>
          <cell r="G209">
            <v>50000192</v>
          </cell>
          <cell r="H209">
            <v>50005810</v>
          </cell>
          <cell r="I209" t="str">
            <v>BUILDING WORKER</v>
          </cell>
          <cell r="J209">
            <v>10</v>
          </cell>
          <cell r="K209" t="str">
            <v>GR-115</v>
          </cell>
          <cell r="L209">
            <v>5</v>
          </cell>
          <cell r="M209">
            <v>93</v>
          </cell>
          <cell r="N209" t="str">
            <v>IORIO</v>
          </cell>
          <cell r="O209" t="str">
            <v>ANGELANTONIO</v>
          </cell>
          <cell r="Q209">
            <v>37.5</v>
          </cell>
          <cell r="R209">
            <v>1</v>
          </cell>
          <cell r="S209">
            <v>1510.47</v>
          </cell>
          <cell r="T209">
            <v>39407</v>
          </cell>
          <cell r="U209">
            <v>38449</v>
          </cell>
          <cell r="V209">
            <v>958</v>
          </cell>
        </row>
        <row r="210">
          <cell r="E210">
            <v>18100</v>
          </cell>
          <cell r="F210" t="str">
            <v>Building Services</v>
          </cell>
          <cell r="G210">
            <v>50000192</v>
          </cell>
          <cell r="H210">
            <v>50005811</v>
          </cell>
          <cell r="I210" t="str">
            <v>BUILDING WORKER</v>
          </cell>
          <cell r="J210">
            <v>10</v>
          </cell>
          <cell r="K210" t="str">
            <v>GR-115</v>
          </cell>
          <cell r="L210">
            <v>5</v>
          </cell>
          <cell r="M210">
            <v>1492</v>
          </cell>
          <cell r="N210" t="str">
            <v>PAGTALUNAN</v>
          </cell>
          <cell r="O210" t="str">
            <v>FLOTARCO</v>
          </cell>
          <cell r="Q210">
            <v>37.5</v>
          </cell>
          <cell r="R210">
            <v>1</v>
          </cell>
          <cell r="S210">
            <v>1510.47</v>
          </cell>
          <cell r="T210">
            <v>39407</v>
          </cell>
          <cell r="U210">
            <v>38449</v>
          </cell>
          <cell r="V210">
            <v>958</v>
          </cell>
        </row>
        <row r="211">
          <cell r="E211">
            <v>18100</v>
          </cell>
          <cell r="F211" t="str">
            <v>Building Services</v>
          </cell>
          <cell r="G211">
            <v>50000192</v>
          </cell>
          <cell r="H211">
            <v>50005812</v>
          </cell>
          <cell r="I211" t="str">
            <v>BUILDING WORKER</v>
          </cell>
          <cell r="J211">
            <v>10</v>
          </cell>
          <cell r="K211" t="str">
            <v>GR-013</v>
          </cell>
          <cell r="L211">
            <v>3</v>
          </cell>
          <cell r="M211">
            <v>0</v>
          </cell>
          <cell r="Q211">
            <v>37.5</v>
          </cell>
          <cell r="R211">
            <v>1</v>
          </cell>
          <cell r="S211">
            <v>1353.77</v>
          </cell>
          <cell r="T211">
            <v>35319</v>
          </cell>
          <cell r="U211">
            <v>35905.379999999997</v>
          </cell>
          <cell r="V211">
            <v>-586.38</v>
          </cell>
        </row>
        <row r="212">
          <cell r="E212">
            <v>18100</v>
          </cell>
          <cell r="F212" t="str">
            <v>Building Services</v>
          </cell>
          <cell r="G212">
            <v>50000192</v>
          </cell>
          <cell r="H212">
            <v>50005813</v>
          </cell>
          <cell r="I212" t="str">
            <v>BUILDING SERVICES SUPERVISOR I</v>
          </cell>
          <cell r="J212">
            <v>10</v>
          </cell>
          <cell r="K212" t="str">
            <v>GR-019</v>
          </cell>
          <cell r="L212">
            <v>5</v>
          </cell>
          <cell r="M212">
            <v>1287</v>
          </cell>
          <cell r="N212" t="str">
            <v>YUSUF</v>
          </cell>
          <cell r="O212" t="str">
            <v>FIROZA</v>
          </cell>
          <cell r="Q212">
            <v>40</v>
          </cell>
          <cell r="R212">
            <v>1</v>
          </cell>
          <cell r="S212">
            <v>1996.8</v>
          </cell>
          <cell r="T212">
            <v>52095</v>
          </cell>
          <cell r="U212">
            <v>50821</v>
          </cell>
          <cell r="V212">
            <v>1274</v>
          </cell>
        </row>
        <row r="213">
          <cell r="E213">
            <v>18100</v>
          </cell>
          <cell r="F213" t="str">
            <v>Building Services</v>
          </cell>
          <cell r="G213">
            <v>50000192</v>
          </cell>
          <cell r="H213">
            <v>50005815</v>
          </cell>
          <cell r="I213" t="str">
            <v>BUILDING CLEANER</v>
          </cell>
          <cell r="J213">
            <v>10</v>
          </cell>
          <cell r="K213" t="str">
            <v>GR-131</v>
          </cell>
          <cell r="L213">
            <v>1</v>
          </cell>
          <cell r="M213">
            <v>4414</v>
          </cell>
          <cell r="N213" t="str">
            <v>SINGH</v>
          </cell>
          <cell r="O213" t="str">
            <v>KUSHMA</v>
          </cell>
          <cell r="Q213">
            <v>37.5</v>
          </cell>
          <cell r="R213">
            <v>1</v>
          </cell>
          <cell r="S213">
            <v>1288.5</v>
          </cell>
          <cell r="T213">
            <v>33616</v>
          </cell>
          <cell r="U213">
            <v>32794</v>
          </cell>
          <cell r="V213">
            <v>822</v>
          </cell>
        </row>
        <row r="214">
          <cell r="E214">
            <v>18100</v>
          </cell>
          <cell r="F214" t="str">
            <v>Building Services</v>
          </cell>
          <cell r="G214">
            <v>50000192</v>
          </cell>
          <cell r="H214">
            <v>50005816</v>
          </cell>
          <cell r="I214" t="str">
            <v>BUILDING CLEANER</v>
          </cell>
          <cell r="J214">
            <v>10</v>
          </cell>
          <cell r="K214" t="str">
            <v>GR-131</v>
          </cell>
          <cell r="L214">
            <v>1</v>
          </cell>
          <cell r="M214">
            <v>3425</v>
          </cell>
          <cell r="N214" t="str">
            <v>BREARY</v>
          </cell>
          <cell r="O214" t="str">
            <v>MILDRED</v>
          </cell>
          <cell r="Q214">
            <v>37.5</v>
          </cell>
          <cell r="R214">
            <v>1</v>
          </cell>
          <cell r="S214">
            <v>1288.5</v>
          </cell>
          <cell r="T214">
            <v>33616</v>
          </cell>
          <cell r="U214">
            <v>32794</v>
          </cell>
          <cell r="V214">
            <v>822</v>
          </cell>
        </row>
        <row r="215">
          <cell r="E215">
            <v>18100</v>
          </cell>
          <cell r="F215" t="str">
            <v>Building Services</v>
          </cell>
          <cell r="G215">
            <v>50000192</v>
          </cell>
          <cell r="H215">
            <v>50005817</v>
          </cell>
          <cell r="I215" t="str">
            <v>BUILDING CLEANER</v>
          </cell>
          <cell r="J215">
            <v>10</v>
          </cell>
          <cell r="K215" t="str">
            <v>GR-131</v>
          </cell>
          <cell r="L215">
            <v>1</v>
          </cell>
          <cell r="M215">
            <v>3282</v>
          </cell>
          <cell r="N215" t="str">
            <v>CHANDRA</v>
          </cell>
          <cell r="O215" t="str">
            <v>ANGELA</v>
          </cell>
          <cell r="Q215">
            <v>37.5</v>
          </cell>
          <cell r="R215">
            <v>1</v>
          </cell>
          <cell r="S215">
            <v>1288.5</v>
          </cell>
          <cell r="T215">
            <v>33616</v>
          </cell>
          <cell r="U215">
            <v>32794</v>
          </cell>
          <cell r="V215">
            <v>822</v>
          </cell>
        </row>
        <row r="216">
          <cell r="E216">
            <v>18100</v>
          </cell>
          <cell r="F216" t="str">
            <v>Building Services</v>
          </cell>
          <cell r="G216">
            <v>50000192</v>
          </cell>
          <cell r="H216">
            <v>50005818</v>
          </cell>
          <cell r="I216" t="str">
            <v>BUILDING CLEANER</v>
          </cell>
          <cell r="J216">
            <v>10</v>
          </cell>
          <cell r="K216" t="str">
            <v>GR-131</v>
          </cell>
          <cell r="L216">
            <v>1</v>
          </cell>
          <cell r="M216">
            <v>4711</v>
          </cell>
          <cell r="N216" t="str">
            <v>BRAR</v>
          </cell>
          <cell r="O216" t="str">
            <v>PAT</v>
          </cell>
          <cell r="Q216">
            <v>37.5</v>
          </cell>
          <cell r="R216">
            <v>1</v>
          </cell>
          <cell r="S216">
            <v>1288.5</v>
          </cell>
          <cell r="T216">
            <v>33616</v>
          </cell>
          <cell r="U216">
            <v>32794</v>
          </cell>
          <cell r="V216">
            <v>822</v>
          </cell>
        </row>
        <row r="217">
          <cell r="E217">
            <v>18100</v>
          </cell>
          <cell r="F217" t="str">
            <v>Building Services</v>
          </cell>
          <cell r="G217">
            <v>50000192</v>
          </cell>
          <cell r="H217">
            <v>50005819</v>
          </cell>
          <cell r="I217" t="str">
            <v>BUILDING CLEANER</v>
          </cell>
          <cell r="J217">
            <v>10</v>
          </cell>
          <cell r="K217" t="str">
            <v>GR-131</v>
          </cell>
          <cell r="L217">
            <v>1</v>
          </cell>
          <cell r="M217">
            <v>4049</v>
          </cell>
          <cell r="N217" t="str">
            <v>AULUCK</v>
          </cell>
          <cell r="O217" t="str">
            <v>MOHINDER</v>
          </cell>
          <cell r="Q217">
            <v>37.5</v>
          </cell>
          <cell r="R217">
            <v>1</v>
          </cell>
          <cell r="S217">
            <v>1288.5</v>
          </cell>
          <cell r="T217">
            <v>33616</v>
          </cell>
          <cell r="U217">
            <v>32794</v>
          </cell>
          <cell r="V217">
            <v>822</v>
          </cell>
        </row>
        <row r="218">
          <cell r="E218">
            <v>18100</v>
          </cell>
          <cell r="F218" t="str">
            <v>Building Services</v>
          </cell>
          <cell r="G218">
            <v>50000192</v>
          </cell>
          <cell r="H218">
            <v>50005820</v>
          </cell>
          <cell r="I218" t="str">
            <v>BUILDING CLEANER</v>
          </cell>
          <cell r="J218">
            <v>10</v>
          </cell>
          <cell r="K218" t="str">
            <v>GR-131</v>
          </cell>
          <cell r="L218">
            <v>1</v>
          </cell>
          <cell r="M218">
            <v>1242</v>
          </cell>
          <cell r="N218" t="str">
            <v>ALI</v>
          </cell>
          <cell r="O218" t="str">
            <v>SABIRA</v>
          </cell>
          <cell r="Q218">
            <v>37.5</v>
          </cell>
          <cell r="R218">
            <v>1</v>
          </cell>
          <cell r="S218">
            <v>1288.5</v>
          </cell>
          <cell r="T218">
            <v>33616</v>
          </cell>
          <cell r="U218">
            <v>32794</v>
          </cell>
          <cell r="V218">
            <v>822</v>
          </cell>
        </row>
        <row r="219">
          <cell r="E219">
            <v>18100</v>
          </cell>
          <cell r="F219" t="str">
            <v>Building Services</v>
          </cell>
          <cell r="G219">
            <v>50000192</v>
          </cell>
          <cell r="H219">
            <v>50005821</v>
          </cell>
          <cell r="I219" t="str">
            <v>MAINTENANCE TECHNICIAN I</v>
          </cell>
          <cell r="J219">
            <v>10</v>
          </cell>
          <cell r="K219" t="str">
            <v>GR-019</v>
          </cell>
          <cell r="L219">
            <v>5</v>
          </cell>
          <cell r="M219">
            <v>7963</v>
          </cell>
          <cell r="N219" t="str">
            <v>SOO</v>
          </cell>
          <cell r="O219" t="str">
            <v>VINCENT</v>
          </cell>
          <cell r="Q219">
            <v>37.5</v>
          </cell>
          <cell r="R219">
            <v>1</v>
          </cell>
          <cell r="S219">
            <v>1871.99</v>
          </cell>
          <cell r="T219">
            <v>48839</v>
          </cell>
          <cell r="U219">
            <v>47645</v>
          </cell>
          <cell r="V219">
            <v>1194</v>
          </cell>
        </row>
        <row r="220">
          <cell r="E220">
            <v>18100</v>
          </cell>
          <cell r="F220" t="str">
            <v>Building Services</v>
          </cell>
          <cell r="G220">
            <v>50000192</v>
          </cell>
          <cell r="H220">
            <v>50005823</v>
          </cell>
          <cell r="I220" t="str">
            <v>BUILDING CLEANER</v>
          </cell>
          <cell r="J220">
            <v>10</v>
          </cell>
          <cell r="K220" t="str">
            <v>GR-131</v>
          </cell>
          <cell r="L220">
            <v>1</v>
          </cell>
          <cell r="M220">
            <v>0</v>
          </cell>
          <cell r="Q220">
            <v>37.5</v>
          </cell>
          <cell r="R220">
            <v>1</v>
          </cell>
          <cell r="S220">
            <v>1288.5</v>
          </cell>
          <cell r="T220">
            <v>33616</v>
          </cell>
          <cell r="U220">
            <v>32795</v>
          </cell>
          <cell r="V220">
            <v>821</v>
          </cell>
        </row>
        <row r="221">
          <cell r="E221">
            <v>18100</v>
          </cell>
          <cell r="F221" t="str">
            <v>Building Services</v>
          </cell>
          <cell r="G221">
            <v>50000192</v>
          </cell>
          <cell r="H221">
            <v>50005824</v>
          </cell>
          <cell r="I221" t="str">
            <v>BUILDING CLEANER</v>
          </cell>
          <cell r="J221">
            <v>10</v>
          </cell>
          <cell r="K221" t="str">
            <v>GR-131</v>
          </cell>
          <cell r="L221">
            <v>1</v>
          </cell>
          <cell r="M221">
            <v>5242</v>
          </cell>
          <cell r="N221" t="str">
            <v>PIZZOLATO</v>
          </cell>
          <cell r="O221" t="str">
            <v>MIRRELLA</v>
          </cell>
          <cell r="Q221">
            <v>37.5</v>
          </cell>
          <cell r="R221">
            <v>1</v>
          </cell>
          <cell r="S221">
            <v>1288.5</v>
          </cell>
          <cell r="T221">
            <v>33616</v>
          </cell>
          <cell r="U221">
            <v>32794</v>
          </cell>
          <cell r="V221">
            <v>822</v>
          </cell>
        </row>
        <row r="222">
          <cell r="E222">
            <v>18100</v>
          </cell>
          <cell r="F222" t="str">
            <v>Building Services</v>
          </cell>
          <cell r="G222">
            <v>50000192</v>
          </cell>
          <cell r="H222">
            <v>50005826</v>
          </cell>
          <cell r="I222" t="str">
            <v>BUILDING CLEANER</v>
          </cell>
          <cell r="J222">
            <v>10</v>
          </cell>
          <cell r="K222" t="str">
            <v>GR-131</v>
          </cell>
          <cell r="L222">
            <v>1</v>
          </cell>
          <cell r="M222">
            <v>8023</v>
          </cell>
          <cell r="N222" t="str">
            <v>AMARGATE</v>
          </cell>
          <cell r="O222" t="str">
            <v>ANITA</v>
          </cell>
          <cell r="Q222">
            <v>37.5</v>
          </cell>
          <cell r="R222">
            <v>1</v>
          </cell>
          <cell r="S222">
            <v>1288.5</v>
          </cell>
          <cell r="T222">
            <v>33616</v>
          </cell>
          <cell r="U222">
            <v>32794</v>
          </cell>
          <cell r="V222">
            <v>822</v>
          </cell>
        </row>
        <row r="223">
          <cell r="E223">
            <v>18100</v>
          </cell>
          <cell r="F223" t="str">
            <v>Building Services</v>
          </cell>
          <cell r="G223">
            <v>50000192</v>
          </cell>
          <cell r="H223">
            <v>50005827</v>
          </cell>
          <cell r="I223" t="str">
            <v>BUILDING CLEANER</v>
          </cell>
          <cell r="J223">
            <v>10</v>
          </cell>
          <cell r="K223" t="str">
            <v>GR-131</v>
          </cell>
          <cell r="L223">
            <v>1</v>
          </cell>
          <cell r="M223">
            <v>739</v>
          </cell>
          <cell r="N223" t="str">
            <v>ELIAKIS</v>
          </cell>
          <cell r="O223" t="str">
            <v>ELEUTHERIA</v>
          </cell>
          <cell r="Q223">
            <v>37.5</v>
          </cell>
          <cell r="R223">
            <v>1</v>
          </cell>
          <cell r="S223">
            <v>1288.5</v>
          </cell>
          <cell r="T223">
            <v>33616</v>
          </cell>
          <cell r="U223">
            <v>32794</v>
          </cell>
          <cell r="V223">
            <v>822</v>
          </cell>
        </row>
        <row r="224">
          <cell r="E224">
            <v>18100</v>
          </cell>
          <cell r="F224" t="str">
            <v>Building Services</v>
          </cell>
          <cell r="G224">
            <v>50000192</v>
          </cell>
          <cell r="H224">
            <v>50005829</v>
          </cell>
          <cell r="I224" t="str">
            <v>BUILDING CLEANER</v>
          </cell>
          <cell r="J224">
            <v>10</v>
          </cell>
          <cell r="K224" t="str">
            <v>GR-131</v>
          </cell>
          <cell r="L224">
            <v>1</v>
          </cell>
          <cell r="M224">
            <v>4232</v>
          </cell>
          <cell r="N224" t="str">
            <v>KHAN</v>
          </cell>
          <cell r="O224" t="str">
            <v>NAZRA</v>
          </cell>
          <cell r="Q224">
            <v>37.5</v>
          </cell>
          <cell r="R224">
            <v>1</v>
          </cell>
          <cell r="S224">
            <v>1288.5</v>
          </cell>
          <cell r="T224">
            <v>33616</v>
          </cell>
          <cell r="U224">
            <v>32794</v>
          </cell>
          <cell r="V224">
            <v>822</v>
          </cell>
        </row>
        <row r="225">
          <cell r="E225">
            <v>18100</v>
          </cell>
          <cell r="F225" t="str">
            <v>Building Services</v>
          </cell>
          <cell r="G225">
            <v>50000192</v>
          </cell>
          <cell r="H225">
            <v>50005830</v>
          </cell>
          <cell r="I225" t="str">
            <v>BUILDING CLEANER</v>
          </cell>
          <cell r="J225">
            <v>10</v>
          </cell>
          <cell r="K225" t="str">
            <v>GR-131</v>
          </cell>
          <cell r="L225">
            <v>1</v>
          </cell>
          <cell r="M225">
            <v>6512</v>
          </cell>
          <cell r="N225" t="str">
            <v>YALKIN</v>
          </cell>
          <cell r="O225" t="str">
            <v>SEMRA</v>
          </cell>
          <cell r="Q225">
            <v>37.5</v>
          </cell>
          <cell r="R225">
            <v>1</v>
          </cell>
          <cell r="S225">
            <v>1288.5</v>
          </cell>
          <cell r="T225">
            <v>33616</v>
          </cell>
          <cell r="U225">
            <v>32794</v>
          </cell>
          <cell r="V225">
            <v>822</v>
          </cell>
        </row>
        <row r="226">
          <cell r="E226">
            <v>18100</v>
          </cell>
          <cell r="F226" t="str">
            <v>Building Services</v>
          </cell>
          <cell r="G226">
            <v>50000192</v>
          </cell>
          <cell r="H226">
            <v>50005831</v>
          </cell>
          <cell r="I226" t="str">
            <v>BUILDING CLEANER</v>
          </cell>
          <cell r="J226">
            <v>10</v>
          </cell>
          <cell r="K226" t="str">
            <v>GR-131</v>
          </cell>
          <cell r="L226">
            <v>1</v>
          </cell>
          <cell r="M226">
            <v>3770</v>
          </cell>
          <cell r="N226" t="str">
            <v>PRASAD</v>
          </cell>
          <cell r="O226" t="str">
            <v>VED</v>
          </cell>
          <cell r="Q226">
            <v>37.5</v>
          </cell>
          <cell r="R226">
            <v>1</v>
          </cell>
          <cell r="S226">
            <v>1288.5</v>
          </cell>
          <cell r="T226">
            <v>33616</v>
          </cell>
          <cell r="U226">
            <v>32794</v>
          </cell>
          <cell r="V226">
            <v>822</v>
          </cell>
        </row>
        <row r="227">
          <cell r="E227">
            <v>18100</v>
          </cell>
          <cell r="F227" t="str">
            <v>Building Services</v>
          </cell>
          <cell r="G227">
            <v>50000192</v>
          </cell>
          <cell r="H227">
            <v>50005832</v>
          </cell>
          <cell r="I227" t="str">
            <v>BUILDING CLEANER</v>
          </cell>
          <cell r="J227">
            <v>10</v>
          </cell>
          <cell r="K227" t="str">
            <v>GR-131</v>
          </cell>
          <cell r="L227">
            <v>1</v>
          </cell>
          <cell r="M227">
            <v>5123</v>
          </cell>
          <cell r="N227" t="str">
            <v>ANGELILLO</v>
          </cell>
          <cell r="O227" t="str">
            <v>TERESA</v>
          </cell>
          <cell r="Q227">
            <v>37.5</v>
          </cell>
          <cell r="R227">
            <v>1</v>
          </cell>
          <cell r="S227">
            <v>1288.5</v>
          </cell>
          <cell r="T227">
            <v>33616</v>
          </cell>
          <cell r="U227">
            <v>32794</v>
          </cell>
          <cell r="V227">
            <v>822</v>
          </cell>
        </row>
        <row r="228">
          <cell r="E228">
            <v>18100</v>
          </cell>
          <cell r="F228" t="str">
            <v>Building Services</v>
          </cell>
          <cell r="G228">
            <v>50000192</v>
          </cell>
          <cell r="H228">
            <v>50005833</v>
          </cell>
          <cell r="I228" t="str">
            <v>BUILDING WORKER</v>
          </cell>
          <cell r="J228">
            <v>10</v>
          </cell>
          <cell r="K228" t="str">
            <v>GR-013</v>
          </cell>
          <cell r="L228">
            <v>3</v>
          </cell>
          <cell r="M228">
            <v>0</v>
          </cell>
          <cell r="Q228">
            <v>37.5</v>
          </cell>
          <cell r="R228">
            <v>1</v>
          </cell>
          <cell r="S228">
            <v>1353.77</v>
          </cell>
          <cell r="T228">
            <v>35319</v>
          </cell>
          <cell r="U228">
            <v>34458</v>
          </cell>
          <cell r="V228">
            <v>861</v>
          </cell>
        </row>
        <row r="229">
          <cell r="E229">
            <v>18100</v>
          </cell>
          <cell r="F229" t="str">
            <v>Building Services</v>
          </cell>
          <cell r="G229">
            <v>50000192</v>
          </cell>
          <cell r="H229">
            <v>50005834</v>
          </cell>
          <cell r="I229" t="str">
            <v>WORKING SUPERVISOR - BUILDING SERVICES</v>
          </cell>
          <cell r="J229">
            <v>10</v>
          </cell>
          <cell r="K229" t="str">
            <v>GR-015</v>
          </cell>
          <cell r="L229">
            <v>5</v>
          </cell>
          <cell r="M229">
            <v>1233</v>
          </cell>
          <cell r="N229" t="str">
            <v>BULVA</v>
          </cell>
          <cell r="O229" t="str">
            <v>KAREL</v>
          </cell>
          <cell r="Q229">
            <v>37.5</v>
          </cell>
          <cell r="R229">
            <v>1</v>
          </cell>
          <cell r="S229">
            <v>1590.73</v>
          </cell>
          <cell r="T229">
            <v>41501</v>
          </cell>
          <cell r="U229">
            <v>40484</v>
          </cell>
          <cell r="V229">
            <v>1017</v>
          </cell>
        </row>
        <row r="230">
          <cell r="E230">
            <v>18100</v>
          </cell>
          <cell r="F230" t="str">
            <v>Building Services</v>
          </cell>
          <cell r="G230">
            <v>50000192</v>
          </cell>
          <cell r="H230">
            <v>50005835</v>
          </cell>
          <cell r="I230" t="str">
            <v>MAINTENANCE TECHNICIAN I</v>
          </cell>
          <cell r="J230">
            <v>10</v>
          </cell>
          <cell r="K230" t="str">
            <v>GR-019</v>
          </cell>
          <cell r="L230">
            <v>5</v>
          </cell>
          <cell r="M230">
            <v>2247</v>
          </cell>
          <cell r="N230" t="str">
            <v>LAMB</v>
          </cell>
          <cell r="O230" t="str">
            <v>GORDON</v>
          </cell>
          <cell r="Q230">
            <v>37.5</v>
          </cell>
          <cell r="R230">
            <v>1</v>
          </cell>
          <cell r="S230">
            <v>1871.99</v>
          </cell>
          <cell r="T230">
            <v>48839</v>
          </cell>
          <cell r="U230">
            <v>47645</v>
          </cell>
          <cell r="V230">
            <v>1194</v>
          </cell>
        </row>
        <row r="231">
          <cell r="E231">
            <v>18100</v>
          </cell>
          <cell r="F231" t="str">
            <v>Building Services</v>
          </cell>
          <cell r="G231">
            <v>50000192</v>
          </cell>
          <cell r="I231" t="str">
            <v>BUILDING WORKER</v>
          </cell>
          <cell r="J231">
            <v>10</v>
          </cell>
          <cell r="K231" t="str">
            <v>GR-013</v>
          </cell>
          <cell r="L231">
            <v>3</v>
          </cell>
          <cell r="M231">
            <v>0</v>
          </cell>
          <cell r="Q231">
            <v>37.5</v>
          </cell>
          <cell r="R231">
            <v>1</v>
          </cell>
          <cell r="S231">
            <v>1353.77</v>
          </cell>
          <cell r="T231">
            <v>35319</v>
          </cell>
          <cell r="U231">
            <v>34458</v>
          </cell>
          <cell r="V231">
            <v>861</v>
          </cell>
          <cell r="X231" t="str">
            <v>Position added under RTS#3405.  Union has not agreed to position transfer from Aux to RFT</v>
          </cell>
        </row>
        <row r="232">
          <cell r="E232">
            <v>18100</v>
          </cell>
          <cell r="F232" t="str">
            <v>Building Services</v>
          </cell>
          <cell r="G232">
            <v>50000192</v>
          </cell>
          <cell r="H232">
            <v>50006065</v>
          </cell>
          <cell r="I232" t="str">
            <v>BUILDING WORKER</v>
          </cell>
          <cell r="J232">
            <v>10</v>
          </cell>
          <cell r="K232" t="str">
            <v>GR-013</v>
          </cell>
          <cell r="L232">
            <v>3</v>
          </cell>
          <cell r="M232">
            <v>0</v>
          </cell>
          <cell r="Q232">
            <v>37.5</v>
          </cell>
          <cell r="R232">
            <v>1</v>
          </cell>
          <cell r="S232">
            <v>1353.77</v>
          </cell>
          <cell r="T232">
            <v>35319</v>
          </cell>
          <cell r="U232">
            <v>34458</v>
          </cell>
          <cell r="V232">
            <v>861</v>
          </cell>
        </row>
        <row r="233">
          <cell r="E233">
            <v>18100</v>
          </cell>
          <cell r="F233" t="str">
            <v>Building Services</v>
          </cell>
          <cell r="G233">
            <v>50000192</v>
          </cell>
          <cell r="H233">
            <v>50006066</v>
          </cell>
          <cell r="I233" t="str">
            <v>BUILDING WORKER</v>
          </cell>
          <cell r="J233">
            <v>10</v>
          </cell>
          <cell r="K233" t="str">
            <v>GR-013</v>
          </cell>
          <cell r="L233">
            <v>5</v>
          </cell>
          <cell r="M233">
            <v>3398</v>
          </cell>
          <cell r="N233" t="str">
            <v>ARENAS</v>
          </cell>
          <cell r="O233" t="str">
            <v>VENANCIO</v>
          </cell>
          <cell r="Q233">
            <v>37.5</v>
          </cell>
          <cell r="R233">
            <v>1</v>
          </cell>
          <cell r="S233">
            <v>1468.5</v>
          </cell>
          <cell r="T233">
            <v>38312</v>
          </cell>
          <cell r="U233">
            <v>37372</v>
          </cell>
          <cell r="V233">
            <v>940</v>
          </cell>
        </row>
        <row r="234">
          <cell r="E234">
            <v>18100</v>
          </cell>
          <cell r="F234" t="str">
            <v>Building Services</v>
          </cell>
          <cell r="G234">
            <v>50000192</v>
          </cell>
          <cell r="H234">
            <v>50006067</v>
          </cell>
          <cell r="I234" t="str">
            <v>BUILDING WORKER</v>
          </cell>
          <cell r="J234">
            <v>10</v>
          </cell>
          <cell r="K234" t="str">
            <v>GR-013</v>
          </cell>
          <cell r="L234">
            <v>5</v>
          </cell>
          <cell r="M234">
            <v>8093</v>
          </cell>
          <cell r="N234" t="str">
            <v>FANG</v>
          </cell>
          <cell r="O234" t="str">
            <v>CARLOS</v>
          </cell>
          <cell r="Q234">
            <v>37.5</v>
          </cell>
          <cell r="R234">
            <v>1</v>
          </cell>
          <cell r="S234">
            <v>1468.5</v>
          </cell>
          <cell r="T234">
            <v>38312</v>
          </cell>
          <cell r="U234">
            <v>37372</v>
          </cell>
          <cell r="V234">
            <v>940</v>
          </cell>
        </row>
        <row r="235">
          <cell r="E235">
            <v>18100</v>
          </cell>
          <cell r="F235" t="str">
            <v>Building Services</v>
          </cell>
          <cell r="G235">
            <v>50000192</v>
          </cell>
          <cell r="H235">
            <v>50006068</v>
          </cell>
          <cell r="I235" t="str">
            <v>BUILDING WORKER</v>
          </cell>
          <cell r="J235">
            <v>10</v>
          </cell>
          <cell r="K235" t="str">
            <v>GR-013</v>
          </cell>
          <cell r="L235">
            <v>5</v>
          </cell>
          <cell r="M235">
            <v>8149</v>
          </cell>
          <cell r="N235" t="str">
            <v>NYO</v>
          </cell>
          <cell r="O235" t="str">
            <v>NYO</v>
          </cell>
          <cell r="Q235">
            <v>37.5</v>
          </cell>
          <cell r="R235">
            <v>1</v>
          </cell>
          <cell r="S235">
            <v>1468.5</v>
          </cell>
          <cell r="T235">
            <v>38312</v>
          </cell>
          <cell r="U235">
            <v>37372</v>
          </cell>
          <cell r="V235">
            <v>940</v>
          </cell>
        </row>
        <row r="236">
          <cell r="E236">
            <v>18100</v>
          </cell>
          <cell r="F236" t="str">
            <v>Building Services</v>
          </cell>
          <cell r="G236">
            <v>50000192</v>
          </cell>
          <cell r="H236">
            <v>50006069</v>
          </cell>
          <cell r="I236" t="str">
            <v>BUILDING WORKER</v>
          </cell>
          <cell r="J236">
            <v>10</v>
          </cell>
          <cell r="K236" t="str">
            <v>GR-013</v>
          </cell>
          <cell r="L236">
            <v>5</v>
          </cell>
          <cell r="M236">
            <v>7865</v>
          </cell>
          <cell r="N236" t="str">
            <v>SINGH</v>
          </cell>
          <cell r="O236" t="str">
            <v>YOGENDRA</v>
          </cell>
          <cell r="Q236">
            <v>37.5</v>
          </cell>
          <cell r="R236">
            <v>1</v>
          </cell>
          <cell r="S236">
            <v>1468.5</v>
          </cell>
          <cell r="T236">
            <v>38312</v>
          </cell>
          <cell r="U236">
            <v>37372</v>
          </cell>
          <cell r="V236">
            <v>940</v>
          </cell>
        </row>
        <row r="237">
          <cell r="E237">
            <v>18100</v>
          </cell>
          <cell r="F237" t="str">
            <v>Building Services</v>
          </cell>
          <cell r="G237">
            <v>50000192</v>
          </cell>
          <cell r="H237">
            <v>50006071</v>
          </cell>
          <cell r="I237" t="str">
            <v>BUILDING WORKER</v>
          </cell>
          <cell r="J237">
            <v>10</v>
          </cell>
          <cell r="K237" t="str">
            <v>GR-013</v>
          </cell>
          <cell r="L237">
            <v>3</v>
          </cell>
          <cell r="M237">
            <v>0</v>
          </cell>
          <cell r="Q237">
            <v>37.5</v>
          </cell>
          <cell r="R237">
            <v>1</v>
          </cell>
          <cell r="S237">
            <v>1353.77</v>
          </cell>
          <cell r="T237">
            <v>35319</v>
          </cell>
          <cell r="U237">
            <v>34458</v>
          </cell>
          <cell r="V237">
            <v>861</v>
          </cell>
        </row>
        <row r="238">
          <cell r="E238">
            <v>18100</v>
          </cell>
          <cell r="F238" t="str">
            <v>Building Services</v>
          </cell>
          <cell r="G238">
            <v>50000192</v>
          </cell>
          <cell r="H238">
            <v>50006072</v>
          </cell>
          <cell r="I238" t="str">
            <v>BUILDING WORKER</v>
          </cell>
          <cell r="J238">
            <v>10</v>
          </cell>
          <cell r="K238" t="str">
            <v>GR-013</v>
          </cell>
          <cell r="L238">
            <v>5</v>
          </cell>
          <cell r="M238">
            <v>3072</v>
          </cell>
          <cell r="N238" t="str">
            <v>SEKULIC</v>
          </cell>
          <cell r="O238" t="str">
            <v>DANICA</v>
          </cell>
          <cell r="Q238">
            <v>37.5</v>
          </cell>
          <cell r="R238">
            <v>1</v>
          </cell>
          <cell r="S238">
            <v>1468.5</v>
          </cell>
          <cell r="T238">
            <v>38312</v>
          </cell>
          <cell r="U238">
            <v>37372</v>
          </cell>
          <cell r="V238">
            <v>940</v>
          </cell>
        </row>
        <row r="239">
          <cell r="E239">
            <v>18100</v>
          </cell>
          <cell r="F239" t="str">
            <v>Building Services</v>
          </cell>
          <cell r="G239">
            <v>50000192</v>
          </cell>
          <cell r="H239">
            <v>50006073</v>
          </cell>
          <cell r="I239" t="str">
            <v>BUILDING WORKER</v>
          </cell>
          <cell r="J239">
            <v>10</v>
          </cell>
          <cell r="K239" t="str">
            <v>GR-013</v>
          </cell>
          <cell r="L239">
            <v>5</v>
          </cell>
          <cell r="M239">
            <v>579</v>
          </cell>
          <cell r="N239" t="str">
            <v>PRASAD</v>
          </cell>
          <cell r="O239" t="str">
            <v>JAI</v>
          </cell>
          <cell r="Q239">
            <v>37.5</v>
          </cell>
          <cell r="R239">
            <v>1</v>
          </cell>
          <cell r="S239">
            <v>1468.5</v>
          </cell>
          <cell r="T239">
            <v>38312</v>
          </cell>
          <cell r="U239">
            <v>37372</v>
          </cell>
          <cell r="V239">
            <v>940</v>
          </cell>
        </row>
        <row r="240">
          <cell r="E240">
            <v>18100</v>
          </cell>
          <cell r="F240" t="str">
            <v>Building Services</v>
          </cell>
          <cell r="G240">
            <v>50000192</v>
          </cell>
          <cell r="H240">
            <v>50006074</v>
          </cell>
          <cell r="I240" t="str">
            <v>BUILDING WORKER</v>
          </cell>
          <cell r="J240">
            <v>10</v>
          </cell>
          <cell r="K240" t="str">
            <v>GR-013</v>
          </cell>
          <cell r="L240">
            <v>5</v>
          </cell>
          <cell r="M240">
            <v>5200</v>
          </cell>
          <cell r="N240" t="str">
            <v>NAND</v>
          </cell>
          <cell r="O240" t="str">
            <v>NITYA</v>
          </cell>
          <cell r="Q240">
            <v>37.5</v>
          </cell>
          <cell r="R240">
            <v>1</v>
          </cell>
          <cell r="S240">
            <v>1468.5</v>
          </cell>
          <cell r="T240">
            <v>38312</v>
          </cell>
          <cell r="U240">
            <v>37372</v>
          </cell>
          <cell r="V240">
            <v>940</v>
          </cell>
        </row>
        <row r="241">
          <cell r="E241">
            <v>18100</v>
          </cell>
          <cell r="F241" t="str">
            <v>Building Services</v>
          </cell>
          <cell r="G241">
            <v>50000192</v>
          </cell>
          <cell r="H241">
            <v>50006075</v>
          </cell>
          <cell r="I241" t="str">
            <v>BUILDING WORKER</v>
          </cell>
          <cell r="J241">
            <v>10</v>
          </cell>
          <cell r="K241" t="str">
            <v>GR-013</v>
          </cell>
          <cell r="L241">
            <v>5</v>
          </cell>
          <cell r="M241">
            <v>6767</v>
          </cell>
          <cell r="N241" t="str">
            <v>SHARMA</v>
          </cell>
          <cell r="O241" t="str">
            <v>NEEL</v>
          </cell>
          <cell r="Q241">
            <v>37.5</v>
          </cell>
          <cell r="R241">
            <v>1</v>
          </cell>
          <cell r="S241">
            <v>1468.5</v>
          </cell>
          <cell r="T241">
            <v>38312</v>
          </cell>
          <cell r="U241">
            <v>37372</v>
          </cell>
          <cell r="V241">
            <v>940</v>
          </cell>
        </row>
        <row r="242">
          <cell r="E242">
            <v>18100</v>
          </cell>
          <cell r="F242" t="str">
            <v>Building Services</v>
          </cell>
          <cell r="G242">
            <v>50000192</v>
          </cell>
          <cell r="H242">
            <v>50006077</v>
          </cell>
          <cell r="I242" t="str">
            <v>MAINTENANCE TECHNICIAN I</v>
          </cell>
          <cell r="J242">
            <v>10</v>
          </cell>
          <cell r="K242" t="str">
            <v>GR-019</v>
          </cell>
          <cell r="L242">
            <v>3</v>
          </cell>
          <cell r="M242">
            <v>0</v>
          </cell>
          <cell r="Q242">
            <v>37.5</v>
          </cell>
          <cell r="R242">
            <v>1</v>
          </cell>
          <cell r="S242">
            <v>1725.77</v>
          </cell>
          <cell r="T242">
            <v>45024</v>
          </cell>
          <cell r="U242">
            <v>47645.56</v>
          </cell>
          <cell r="V242">
            <v>-2621.56</v>
          </cell>
        </row>
        <row r="243">
          <cell r="E243">
            <v>18100</v>
          </cell>
          <cell r="F243" t="str">
            <v>Building Services</v>
          </cell>
          <cell r="G243">
            <v>50000192</v>
          </cell>
          <cell r="H243">
            <v>50006078</v>
          </cell>
          <cell r="I243" t="str">
            <v>BUILDING SERVICES SUPERVISOR I</v>
          </cell>
          <cell r="J243">
            <v>10</v>
          </cell>
          <cell r="K243" t="str">
            <v>GR-019</v>
          </cell>
          <cell r="L243">
            <v>5</v>
          </cell>
          <cell r="M243">
            <v>6165</v>
          </cell>
          <cell r="N243" t="str">
            <v>PROWSE</v>
          </cell>
          <cell r="O243" t="str">
            <v>ANN-MAREE</v>
          </cell>
          <cell r="Q243">
            <v>37.5</v>
          </cell>
          <cell r="R243">
            <v>1</v>
          </cell>
          <cell r="S243">
            <v>1871.99</v>
          </cell>
          <cell r="T243">
            <v>48839</v>
          </cell>
          <cell r="U243">
            <v>43928</v>
          </cell>
          <cell r="V243">
            <v>4911</v>
          </cell>
        </row>
        <row r="244">
          <cell r="E244">
            <v>18100</v>
          </cell>
          <cell r="F244" t="str">
            <v>Building Services</v>
          </cell>
          <cell r="G244">
            <v>50000192</v>
          </cell>
          <cell r="H244">
            <v>50006079</v>
          </cell>
          <cell r="I244" t="str">
            <v>MAINTENANCE TECHNICIAN II</v>
          </cell>
          <cell r="J244">
            <v>10</v>
          </cell>
          <cell r="K244" t="str">
            <v>GR-021</v>
          </cell>
          <cell r="L244">
            <v>5</v>
          </cell>
          <cell r="M244">
            <v>3481</v>
          </cell>
          <cell r="N244" t="str">
            <v>KOCH</v>
          </cell>
          <cell r="O244" t="str">
            <v>KLAUS</v>
          </cell>
          <cell r="Q244">
            <v>37.5</v>
          </cell>
          <cell r="R244">
            <v>1</v>
          </cell>
          <cell r="S244">
            <v>2031.72</v>
          </cell>
          <cell r="T244">
            <v>53006</v>
          </cell>
          <cell r="U244">
            <v>51715</v>
          </cell>
          <cell r="V244">
            <v>1291</v>
          </cell>
        </row>
        <row r="245">
          <cell r="E245">
            <v>18100</v>
          </cell>
          <cell r="F245" t="str">
            <v>Building Services</v>
          </cell>
          <cell r="G245">
            <v>50000192</v>
          </cell>
          <cell r="H245">
            <v>50006080</v>
          </cell>
          <cell r="I245" t="str">
            <v>BUILDING MAINTENANCE WORKER II</v>
          </cell>
          <cell r="J245">
            <v>10</v>
          </cell>
          <cell r="K245" t="str">
            <v>GR-116</v>
          </cell>
          <cell r="L245">
            <v>3</v>
          </cell>
          <cell r="M245">
            <v>0</v>
          </cell>
          <cell r="Q245">
            <v>37</v>
          </cell>
          <cell r="R245">
            <v>1</v>
          </cell>
          <cell r="S245">
            <v>1431.85</v>
          </cell>
          <cell r="T245">
            <v>37356</v>
          </cell>
          <cell r="U245">
            <v>36449</v>
          </cell>
          <cell r="V245">
            <v>907</v>
          </cell>
        </row>
        <row r="246">
          <cell r="E246">
            <v>18100</v>
          </cell>
          <cell r="F246" t="str">
            <v>Building Services</v>
          </cell>
          <cell r="G246">
            <v>50000192</v>
          </cell>
          <cell r="H246">
            <v>50006082</v>
          </cell>
          <cell r="I246" t="str">
            <v>BUILDING CLEANER</v>
          </cell>
          <cell r="J246">
            <v>10</v>
          </cell>
          <cell r="K246" t="str">
            <v>GR-131</v>
          </cell>
          <cell r="L246">
            <v>1</v>
          </cell>
          <cell r="M246">
            <v>0</v>
          </cell>
          <cell r="Q246">
            <v>37.5</v>
          </cell>
          <cell r="R246">
            <v>1</v>
          </cell>
          <cell r="S246">
            <v>1288.5</v>
          </cell>
          <cell r="T246">
            <v>33616</v>
          </cell>
          <cell r="U246">
            <v>32794.230000000003</v>
          </cell>
          <cell r="V246">
            <v>821.77</v>
          </cell>
        </row>
        <row r="247">
          <cell r="E247">
            <v>18100</v>
          </cell>
          <cell r="F247" t="str">
            <v>Building Services</v>
          </cell>
          <cell r="G247">
            <v>50000192</v>
          </cell>
          <cell r="H247">
            <v>50006083</v>
          </cell>
          <cell r="I247" t="str">
            <v>BUILDING CLEANER</v>
          </cell>
          <cell r="J247">
            <v>10</v>
          </cell>
          <cell r="K247" t="str">
            <v>GR-131</v>
          </cell>
          <cell r="L247">
            <v>1</v>
          </cell>
          <cell r="M247">
            <v>8285</v>
          </cell>
          <cell r="N247" t="str">
            <v>DAW</v>
          </cell>
          <cell r="O247" t="str">
            <v>PHYU</v>
          </cell>
          <cell r="Q247">
            <v>37.5</v>
          </cell>
          <cell r="R247">
            <v>1</v>
          </cell>
          <cell r="S247">
            <v>1288.5</v>
          </cell>
          <cell r="T247">
            <v>33616</v>
          </cell>
          <cell r="U247">
            <v>32794</v>
          </cell>
          <cell r="V247">
            <v>822</v>
          </cell>
        </row>
        <row r="248">
          <cell r="E248">
            <v>18100</v>
          </cell>
          <cell r="F248" t="str">
            <v>Building Services</v>
          </cell>
          <cell r="G248">
            <v>50000192</v>
          </cell>
          <cell r="H248">
            <v>50006084</v>
          </cell>
          <cell r="I248" t="str">
            <v>WORKING SUPERVISOR - BUILDING SERVICES</v>
          </cell>
          <cell r="J248">
            <v>10</v>
          </cell>
          <cell r="K248" t="str">
            <v>GR-015</v>
          </cell>
          <cell r="L248">
            <v>5</v>
          </cell>
          <cell r="M248">
            <v>5823</v>
          </cell>
          <cell r="N248" t="str">
            <v>MERCADO</v>
          </cell>
          <cell r="O248" t="str">
            <v>RIGO</v>
          </cell>
          <cell r="Q248">
            <v>37.5</v>
          </cell>
          <cell r="R248">
            <v>1</v>
          </cell>
          <cell r="S248">
            <v>1590.73</v>
          </cell>
          <cell r="T248">
            <v>41501</v>
          </cell>
          <cell r="U248">
            <v>40484</v>
          </cell>
          <cell r="V248">
            <v>1017</v>
          </cell>
        </row>
        <row r="249">
          <cell r="E249">
            <v>18100</v>
          </cell>
          <cell r="F249" t="str">
            <v>Building Services</v>
          </cell>
          <cell r="G249">
            <v>50000192</v>
          </cell>
          <cell r="H249">
            <v>50006085</v>
          </cell>
          <cell r="I249" t="str">
            <v>BUILDING WORKER</v>
          </cell>
          <cell r="J249">
            <v>10</v>
          </cell>
          <cell r="K249" t="str">
            <v>GR-013</v>
          </cell>
          <cell r="L249">
            <v>3</v>
          </cell>
          <cell r="M249">
            <v>0</v>
          </cell>
          <cell r="Q249">
            <v>37</v>
          </cell>
          <cell r="R249">
            <v>1</v>
          </cell>
          <cell r="S249">
            <v>1335.68</v>
          </cell>
          <cell r="T249">
            <v>34847</v>
          </cell>
          <cell r="U249">
            <v>33997</v>
          </cell>
          <cell r="V249">
            <v>850</v>
          </cell>
        </row>
        <row r="250">
          <cell r="E250">
            <v>18100</v>
          </cell>
          <cell r="F250" t="str">
            <v>Building Services</v>
          </cell>
          <cell r="G250">
            <v>50000192</v>
          </cell>
          <cell r="H250">
            <v>50006086</v>
          </cell>
          <cell r="I250" t="str">
            <v>BUILDING WORKER</v>
          </cell>
          <cell r="J250">
            <v>10</v>
          </cell>
          <cell r="K250" t="str">
            <v>GR-115</v>
          </cell>
          <cell r="L250">
            <v>5</v>
          </cell>
          <cell r="M250">
            <v>3499</v>
          </cell>
          <cell r="N250" t="str">
            <v>LISINSKY</v>
          </cell>
          <cell r="O250" t="str">
            <v>MARK</v>
          </cell>
          <cell r="Q250">
            <v>37.5</v>
          </cell>
          <cell r="R250">
            <v>1</v>
          </cell>
          <cell r="S250">
            <v>1510.47</v>
          </cell>
          <cell r="T250">
            <v>39407</v>
          </cell>
          <cell r="U250">
            <v>38449</v>
          </cell>
          <cell r="V250">
            <v>958</v>
          </cell>
        </row>
        <row r="251">
          <cell r="E251">
            <v>18100</v>
          </cell>
          <cell r="F251" t="str">
            <v>Building Services</v>
          </cell>
          <cell r="G251">
            <v>50000192</v>
          </cell>
          <cell r="H251">
            <v>50006140</v>
          </cell>
          <cell r="I251" t="str">
            <v>BUILDING WORKER</v>
          </cell>
          <cell r="J251">
            <v>10</v>
          </cell>
          <cell r="K251" t="str">
            <v>GR-013</v>
          </cell>
          <cell r="L251">
            <v>3</v>
          </cell>
          <cell r="M251">
            <v>0</v>
          </cell>
          <cell r="Q251">
            <v>35</v>
          </cell>
          <cell r="R251">
            <v>1</v>
          </cell>
          <cell r="S251">
            <v>1263.51</v>
          </cell>
          <cell r="T251">
            <v>32964</v>
          </cell>
          <cell r="U251">
            <v>32161</v>
          </cell>
          <cell r="V251">
            <v>803</v>
          </cell>
        </row>
        <row r="252">
          <cell r="E252">
            <v>18100</v>
          </cell>
          <cell r="F252" t="str">
            <v>Building Services</v>
          </cell>
          <cell r="G252">
            <v>50000192</v>
          </cell>
          <cell r="H252">
            <v>50007108</v>
          </cell>
          <cell r="I252" t="str">
            <v>OPERATIONS SUPERVISOR</v>
          </cell>
          <cell r="J252">
            <v>10</v>
          </cell>
          <cell r="K252" t="str">
            <v>GR-024</v>
          </cell>
          <cell r="L252">
            <v>5</v>
          </cell>
          <cell r="M252">
            <v>5691</v>
          </cell>
          <cell r="N252" t="str">
            <v>KUMAR</v>
          </cell>
          <cell r="O252" t="str">
            <v>ARVIND</v>
          </cell>
          <cell r="Q252">
            <v>37.5</v>
          </cell>
          <cell r="R252">
            <v>1</v>
          </cell>
          <cell r="S252">
            <v>2302.48</v>
          </cell>
          <cell r="T252">
            <v>60070</v>
          </cell>
          <cell r="U252">
            <v>58602</v>
          </cell>
          <cell r="V252">
            <v>1468</v>
          </cell>
        </row>
        <row r="253">
          <cell r="E253">
            <v>18100</v>
          </cell>
          <cell r="F253" t="str">
            <v>Building Services</v>
          </cell>
          <cell r="G253">
            <v>50000192</v>
          </cell>
          <cell r="H253">
            <v>50007116</v>
          </cell>
          <cell r="I253" t="str">
            <v>MANAGER BUILDING SERVICES</v>
          </cell>
          <cell r="J253">
            <v>10</v>
          </cell>
          <cell r="K253" t="str">
            <v>BND-010</v>
          </cell>
          <cell r="L253">
            <v>3</v>
          </cell>
          <cell r="M253">
            <v>15106</v>
          </cell>
          <cell r="N253" t="str">
            <v>VOHRA</v>
          </cell>
          <cell r="O253" t="str">
            <v>ISMAIL</v>
          </cell>
          <cell r="Q253">
            <v>35</v>
          </cell>
          <cell r="R253">
            <v>1</v>
          </cell>
          <cell r="S253">
            <v>3065.28</v>
          </cell>
          <cell r="T253">
            <v>79971</v>
          </cell>
          <cell r="U253">
            <v>75258</v>
          </cell>
          <cell r="V253">
            <v>4713</v>
          </cell>
        </row>
        <row r="254">
          <cell r="E254">
            <v>18100</v>
          </cell>
          <cell r="F254" t="str">
            <v>Building Services</v>
          </cell>
          <cell r="G254">
            <v>50000192</v>
          </cell>
          <cell r="H254">
            <v>50007185</v>
          </cell>
          <cell r="I254" t="str">
            <v>WORKING SUPERVISOR - BUILDING SERVICES</v>
          </cell>
          <cell r="J254">
            <v>10</v>
          </cell>
          <cell r="K254" t="str">
            <v>GR-015</v>
          </cell>
          <cell r="L254">
            <v>5</v>
          </cell>
          <cell r="M254">
            <v>70</v>
          </cell>
          <cell r="N254" t="str">
            <v>STUCKLESS</v>
          </cell>
          <cell r="O254" t="str">
            <v>BRIAN</v>
          </cell>
          <cell r="Q254">
            <v>37.5</v>
          </cell>
          <cell r="R254">
            <v>1</v>
          </cell>
          <cell r="S254">
            <v>1590.73</v>
          </cell>
          <cell r="T254">
            <v>41501</v>
          </cell>
          <cell r="U254">
            <v>40484</v>
          </cell>
          <cell r="V254">
            <v>1017</v>
          </cell>
        </row>
        <row r="255">
          <cell r="E255">
            <v>18100</v>
          </cell>
          <cell r="F255" t="str">
            <v>Building Services</v>
          </cell>
          <cell r="G255">
            <v>50000192</v>
          </cell>
          <cell r="H255">
            <v>50007186</v>
          </cell>
          <cell r="I255" t="str">
            <v>BUILDING SERVICES SUPERVISOR I</v>
          </cell>
          <cell r="J255">
            <v>10</v>
          </cell>
          <cell r="K255" t="str">
            <v>GR-019</v>
          </cell>
          <cell r="L255">
            <v>5</v>
          </cell>
          <cell r="M255">
            <v>2919</v>
          </cell>
          <cell r="N255" t="str">
            <v>HOOD</v>
          </cell>
          <cell r="O255" t="str">
            <v>ROSE</v>
          </cell>
          <cell r="Q255">
            <v>37.5</v>
          </cell>
          <cell r="R255">
            <v>1</v>
          </cell>
          <cell r="S255">
            <v>1871.99</v>
          </cell>
          <cell r="T255">
            <v>48839</v>
          </cell>
          <cell r="U255">
            <v>47645</v>
          </cell>
          <cell r="V255">
            <v>1194</v>
          </cell>
        </row>
        <row r="256">
          <cell r="E256">
            <v>18100</v>
          </cell>
          <cell r="F256" t="str">
            <v>Building Services</v>
          </cell>
          <cell r="G256">
            <v>50000192</v>
          </cell>
          <cell r="H256">
            <v>50007187</v>
          </cell>
          <cell r="I256" t="str">
            <v>BUILDING WORKER</v>
          </cell>
          <cell r="J256">
            <v>10</v>
          </cell>
          <cell r="K256" t="str">
            <v>GR-013</v>
          </cell>
          <cell r="L256">
            <v>3</v>
          </cell>
          <cell r="M256">
            <v>0</v>
          </cell>
          <cell r="Q256">
            <v>37.5</v>
          </cell>
          <cell r="R256">
            <v>1</v>
          </cell>
          <cell r="S256">
            <v>1353.77</v>
          </cell>
          <cell r="T256">
            <v>35319</v>
          </cell>
          <cell r="U256">
            <v>34458</v>
          </cell>
          <cell r="V256">
            <v>861</v>
          </cell>
        </row>
        <row r="257">
          <cell r="E257">
            <v>18100</v>
          </cell>
          <cell r="F257" t="str">
            <v>Building Services</v>
          </cell>
          <cell r="G257">
            <v>50000192</v>
          </cell>
          <cell r="H257">
            <v>50007188</v>
          </cell>
          <cell r="I257" t="str">
            <v>BUILDING WORKER</v>
          </cell>
          <cell r="J257">
            <v>10</v>
          </cell>
          <cell r="K257" t="str">
            <v>GR-013</v>
          </cell>
          <cell r="L257">
            <v>5</v>
          </cell>
          <cell r="M257">
            <v>2503</v>
          </cell>
          <cell r="N257" t="str">
            <v>LAWLEY</v>
          </cell>
          <cell r="O257" t="str">
            <v>DIANE</v>
          </cell>
          <cell r="Q257">
            <v>37.5</v>
          </cell>
          <cell r="R257">
            <v>1</v>
          </cell>
          <cell r="S257">
            <v>1468.5</v>
          </cell>
          <cell r="T257">
            <v>38312</v>
          </cell>
          <cell r="U257">
            <v>37372</v>
          </cell>
          <cell r="V257">
            <v>940</v>
          </cell>
        </row>
        <row r="258">
          <cell r="E258">
            <v>18100</v>
          </cell>
          <cell r="F258" t="str">
            <v>Building Services</v>
          </cell>
          <cell r="G258">
            <v>50000192</v>
          </cell>
          <cell r="H258">
            <v>50007189</v>
          </cell>
          <cell r="I258" t="str">
            <v>BUILDING WORKER</v>
          </cell>
          <cell r="J258">
            <v>10</v>
          </cell>
          <cell r="K258" t="str">
            <v>GR-013</v>
          </cell>
          <cell r="L258">
            <v>5</v>
          </cell>
          <cell r="M258">
            <v>645</v>
          </cell>
          <cell r="N258" t="str">
            <v>SOPER</v>
          </cell>
          <cell r="O258" t="str">
            <v>JANE</v>
          </cell>
          <cell r="Q258">
            <v>37.5</v>
          </cell>
          <cell r="R258">
            <v>1</v>
          </cell>
          <cell r="S258">
            <v>1468.5</v>
          </cell>
          <cell r="T258">
            <v>38312</v>
          </cell>
          <cell r="U258">
            <v>37372</v>
          </cell>
          <cell r="V258">
            <v>940</v>
          </cell>
        </row>
        <row r="259">
          <cell r="E259">
            <v>18100</v>
          </cell>
          <cell r="F259" t="str">
            <v>Building Services</v>
          </cell>
          <cell r="G259">
            <v>50000192</v>
          </cell>
          <cell r="H259">
            <v>50007190</v>
          </cell>
          <cell r="I259" t="str">
            <v>BUILDING WORKER</v>
          </cell>
          <cell r="J259">
            <v>10</v>
          </cell>
          <cell r="K259" t="str">
            <v>GR-014</v>
          </cell>
          <cell r="L259">
            <v>5</v>
          </cell>
          <cell r="M259">
            <v>4665</v>
          </cell>
          <cell r="N259" t="str">
            <v>CAISIP</v>
          </cell>
          <cell r="O259" t="str">
            <v>TEODULO</v>
          </cell>
          <cell r="Q259">
            <v>37.5</v>
          </cell>
          <cell r="R259">
            <v>1</v>
          </cell>
          <cell r="S259">
            <v>1526.99</v>
          </cell>
          <cell r="T259">
            <v>39838</v>
          </cell>
          <cell r="U259">
            <v>38860</v>
          </cell>
          <cell r="V259">
            <v>978</v>
          </cell>
        </row>
        <row r="260">
          <cell r="E260">
            <v>18100</v>
          </cell>
          <cell r="F260" t="str">
            <v>Building Services</v>
          </cell>
          <cell r="G260">
            <v>50000192</v>
          </cell>
          <cell r="H260">
            <v>50007191</v>
          </cell>
          <cell r="I260" t="str">
            <v>BUILDING WORKER</v>
          </cell>
          <cell r="J260">
            <v>10</v>
          </cell>
          <cell r="K260" t="str">
            <v>GR-013</v>
          </cell>
          <cell r="L260">
            <v>5</v>
          </cell>
          <cell r="M260">
            <v>7917</v>
          </cell>
          <cell r="N260" t="str">
            <v>OZSELMANOGLU</v>
          </cell>
          <cell r="O260" t="str">
            <v>ZIHNI</v>
          </cell>
          <cell r="Q260">
            <v>37.5</v>
          </cell>
          <cell r="R260">
            <v>1</v>
          </cell>
          <cell r="S260">
            <v>1468.5</v>
          </cell>
          <cell r="T260">
            <v>38312</v>
          </cell>
          <cell r="U260">
            <v>37372</v>
          </cell>
          <cell r="V260">
            <v>940</v>
          </cell>
        </row>
        <row r="261">
          <cell r="E261">
            <v>18100</v>
          </cell>
          <cell r="F261" t="str">
            <v>Building Services</v>
          </cell>
          <cell r="G261">
            <v>50000192</v>
          </cell>
          <cell r="H261">
            <v>50007192</v>
          </cell>
          <cell r="I261" t="str">
            <v>BUILDING WORKER</v>
          </cell>
          <cell r="J261">
            <v>10</v>
          </cell>
          <cell r="K261" t="str">
            <v>GR-013</v>
          </cell>
          <cell r="L261">
            <v>5</v>
          </cell>
          <cell r="M261">
            <v>5209</v>
          </cell>
          <cell r="N261" t="str">
            <v>BLANCHARD</v>
          </cell>
          <cell r="O261" t="str">
            <v>HOWARD</v>
          </cell>
          <cell r="Q261">
            <v>37.5</v>
          </cell>
          <cell r="R261">
            <v>1</v>
          </cell>
          <cell r="S261">
            <v>1468.5</v>
          </cell>
          <cell r="T261">
            <v>38312</v>
          </cell>
          <cell r="U261">
            <v>37372</v>
          </cell>
          <cell r="V261">
            <v>940</v>
          </cell>
        </row>
        <row r="262">
          <cell r="E262">
            <v>18100</v>
          </cell>
          <cell r="F262" t="str">
            <v>Building Services</v>
          </cell>
          <cell r="G262">
            <v>50000192</v>
          </cell>
          <cell r="H262">
            <v>50007193</v>
          </cell>
          <cell r="I262" t="str">
            <v>BUILDING WORKER</v>
          </cell>
          <cell r="J262">
            <v>10</v>
          </cell>
          <cell r="K262" t="str">
            <v>GR-013</v>
          </cell>
          <cell r="L262">
            <v>5</v>
          </cell>
          <cell r="M262">
            <v>7982</v>
          </cell>
          <cell r="N262" t="str">
            <v>HARID</v>
          </cell>
          <cell r="O262" t="str">
            <v>MOHAMMED</v>
          </cell>
          <cell r="Q262">
            <v>37.5</v>
          </cell>
          <cell r="R262">
            <v>1</v>
          </cell>
          <cell r="S262">
            <v>1468.5</v>
          </cell>
          <cell r="T262">
            <v>38312</v>
          </cell>
          <cell r="U262">
            <v>37372</v>
          </cell>
          <cell r="V262">
            <v>940</v>
          </cell>
        </row>
        <row r="263">
          <cell r="E263">
            <v>18100</v>
          </cell>
          <cell r="F263" t="str">
            <v>Building Services</v>
          </cell>
          <cell r="G263">
            <v>50000192</v>
          </cell>
          <cell r="H263">
            <v>50007194</v>
          </cell>
          <cell r="I263" t="str">
            <v>BUILDING WORKER</v>
          </cell>
          <cell r="J263">
            <v>10</v>
          </cell>
          <cell r="K263" t="str">
            <v>GR-013</v>
          </cell>
          <cell r="L263">
            <v>5</v>
          </cell>
          <cell r="M263">
            <v>7486</v>
          </cell>
          <cell r="N263" t="str">
            <v>BASRA</v>
          </cell>
          <cell r="O263" t="str">
            <v>NACHHATTAR</v>
          </cell>
          <cell r="Q263">
            <v>37.5</v>
          </cell>
          <cell r="R263">
            <v>1</v>
          </cell>
          <cell r="S263">
            <v>1468.5</v>
          </cell>
          <cell r="T263">
            <v>38312</v>
          </cell>
          <cell r="U263">
            <v>37372</v>
          </cell>
          <cell r="V263">
            <v>940</v>
          </cell>
        </row>
        <row r="264">
          <cell r="E264">
            <v>18100</v>
          </cell>
          <cell r="F264" t="str">
            <v>Building Services</v>
          </cell>
          <cell r="G264">
            <v>50000192</v>
          </cell>
          <cell r="H264">
            <v>50012221</v>
          </cell>
          <cell r="I264" t="str">
            <v>MAINTENANCE ELECTRICIAN</v>
          </cell>
          <cell r="J264">
            <v>10</v>
          </cell>
          <cell r="K264" t="str">
            <v>GR-082</v>
          </cell>
          <cell r="L264">
            <v>3</v>
          </cell>
          <cell r="M264">
            <v>0</v>
          </cell>
          <cell r="Q264">
            <v>40</v>
          </cell>
          <cell r="R264">
            <v>1</v>
          </cell>
          <cell r="S264">
            <v>2139.23</v>
          </cell>
          <cell r="T264">
            <v>55811</v>
          </cell>
          <cell r="U264">
            <v>55811</v>
          </cell>
          <cell r="V264">
            <v>0</v>
          </cell>
        </row>
        <row r="265">
          <cell r="E265">
            <v>18100</v>
          </cell>
          <cell r="F265" t="str">
            <v>Building Services</v>
          </cell>
          <cell r="G265">
            <v>50000192</v>
          </cell>
          <cell r="H265">
            <v>50012222</v>
          </cell>
          <cell r="I265" t="str">
            <v>MAINTENANCE TECHNICIAN II</v>
          </cell>
          <cell r="J265">
            <v>10</v>
          </cell>
          <cell r="K265" t="str">
            <v>GR-021</v>
          </cell>
          <cell r="L265">
            <v>5</v>
          </cell>
          <cell r="M265">
            <v>7647</v>
          </cell>
          <cell r="N265" t="str">
            <v>DODDS</v>
          </cell>
          <cell r="O265" t="str">
            <v>JOHN</v>
          </cell>
          <cell r="Q265">
            <v>37.5</v>
          </cell>
          <cell r="R265">
            <v>1</v>
          </cell>
          <cell r="S265">
            <v>2031.72</v>
          </cell>
          <cell r="T265">
            <v>53006</v>
          </cell>
          <cell r="U265">
            <v>47646</v>
          </cell>
          <cell r="V265">
            <v>5360</v>
          </cell>
        </row>
        <row r="266">
          <cell r="E266">
            <v>18100</v>
          </cell>
          <cell r="F266" t="str">
            <v>Building Services</v>
          </cell>
          <cell r="G266">
            <v>50000192</v>
          </cell>
          <cell r="H266">
            <v>50012225</v>
          </cell>
          <cell r="I266" t="str">
            <v>ASSISTANT MANAGER BUILDING SERVICES</v>
          </cell>
          <cell r="J266">
            <v>10</v>
          </cell>
          <cell r="K266" t="str">
            <v>BND-008</v>
          </cell>
          <cell r="L266">
            <v>2</v>
          </cell>
          <cell r="M266">
            <v>2736</v>
          </cell>
          <cell r="N266" t="str">
            <v>HANSEN</v>
          </cell>
          <cell r="O266" t="str">
            <v>BARRY</v>
          </cell>
          <cell r="Q266">
            <v>35</v>
          </cell>
          <cell r="R266">
            <v>1</v>
          </cell>
          <cell r="S266">
            <v>2491.29</v>
          </cell>
          <cell r="T266">
            <v>64996</v>
          </cell>
          <cell r="U266">
            <v>61580</v>
          </cell>
          <cell r="V266">
            <v>3416</v>
          </cell>
        </row>
        <row r="267">
          <cell r="E267">
            <v>18100</v>
          </cell>
          <cell r="F267" t="str">
            <v>Building Services</v>
          </cell>
          <cell r="G267">
            <v>50000192</v>
          </cell>
          <cell r="H267">
            <v>50014516</v>
          </cell>
          <cell r="I267" t="str">
            <v>BUILDING WORKER</v>
          </cell>
          <cell r="J267">
            <v>10</v>
          </cell>
          <cell r="K267" t="str">
            <v>GR-013</v>
          </cell>
          <cell r="L267">
            <v>5</v>
          </cell>
          <cell r="M267">
            <v>1305</v>
          </cell>
          <cell r="N267" t="str">
            <v>LOVE</v>
          </cell>
          <cell r="O267" t="str">
            <v>DENNIS</v>
          </cell>
          <cell r="Q267">
            <v>37.5</v>
          </cell>
          <cell r="R267">
            <v>1</v>
          </cell>
          <cell r="S267">
            <v>1468.5</v>
          </cell>
          <cell r="T267">
            <v>38312</v>
          </cell>
          <cell r="U267">
            <v>37372</v>
          </cell>
          <cell r="V267">
            <v>940</v>
          </cell>
        </row>
        <row r="268">
          <cell r="E268">
            <v>18100</v>
          </cell>
          <cell r="F268" t="str">
            <v>Building Services</v>
          </cell>
          <cell r="G268">
            <v>50000192</v>
          </cell>
          <cell r="H268">
            <v>50014517</v>
          </cell>
          <cell r="I268" t="str">
            <v>MAINTENANCE TECHNICIAN III</v>
          </cell>
          <cell r="J268">
            <v>10</v>
          </cell>
          <cell r="K268" t="str">
            <v>GR-022</v>
          </cell>
          <cell r="L268">
            <v>5</v>
          </cell>
          <cell r="M268">
            <v>12902</v>
          </cell>
          <cell r="N268" t="str">
            <v>FOLEY</v>
          </cell>
          <cell r="O268" t="str">
            <v>MATHEW</v>
          </cell>
          <cell r="Q268">
            <v>37.5</v>
          </cell>
          <cell r="R268">
            <v>1</v>
          </cell>
          <cell r="S268">
            <v>2116.46</v>
          </cell>
          <cell r="T268">
            <v>55217</v>
          </cell>
          <cell r="U268">
            <v>53150</v>
          </cell>
          <cell r="V268">
            <v>2067</v>
          </cell>
        </row>
        <row r="269">
          <cell r="E269">
            <v>18100</v>
          </cell>
          <cell r="F269" t="str">
            <v>Building Services</v>
          </cell>
          <cell r="G269">
            <v>50000192</v>
          </cell>
          <cell r="H269">
            <v>50015300</v>
          </cell>
          <cell r="I269" t="str">
            <v>MAINTENANCE TECHNICIAN III</v>
          </cell>
          <cell r="J269">
            <v>10</v>
          </cell>
          <cell r="K269" t="str">
            <v>GR-022</v>
          </cell>
          <cell r="L269">
            <v>3</v>
          </cell>
          <cell r="M269">
            <v>0</v>
          </cell>
          <cell r="Q269">
            <v>35</v>
          </cell>
          <cell r="R269">
            <v>1</v>
          </cell>
          <cell r="S269">
            <v>1820.75</v>
          </cell>
          <cell r="T269">
            <v>47502</v>
          </cell>
          <cell r="U269">
            <v>46351</v>
          </cell>
          <cell r="V269">
            <v>1151</v>
          </cell>
        </row>
        <row r="270">
          <cell r="E270">
            <v>18100</v>
          </cell>
          <cell r="F270" t="str">
            <v>Building Services</v>
          </cell>
          <cell r="G270">
            <v>50000192</v>
          </cell>
          <cell r="H270">
            <v>50023986</v>
          </cell>
          <cell r="I270" t="str">
            <v>BUILDING WORKER</v>
          </cell>
          <cell r="J270">
            <v>10</v>
          </cell>
          <cell r="K270" t="str">
            <v>GR-013</v>
          </cell>
          <cell r="L270">
            <v>3</v>
          </cell>
          <cell r="M270">
            <v>0</v>
          </cell>
          <cell r="Q270">
            <v>35</v>
          </cell>
          <cell r="R270">
            <v>1</v>
          </cell>
          <cell r="S270">
            <v>1263.51</v>
          </cell>
          <cell r="T270">
            <v>32964</v>
          </cell>
          <cell r="U270">
            <v>32161</v>
          </cell>
          <cell r="V270">
            <v>803</v>
          </cell>
        </row>
        <row r="271">
          <cell r="E271">
            <v>18100</v>
          </cell>
          <cell r="F271" t="str">
            <v>Building Services</v>
          </cell>
          <cell r="G271">
            <v>50000192</v>
          </cell>
          <cell r="H271">
            <v>50023987</v>
          </cell>
          <cell r="I271" t="str">
            <v>BUILDING WORKER</v>
          </cell>
          <cell r="J271">
            <v>10</v>
          </cell>
          <cell r="K271" t="str">
            <v>GR-013</v>
          </cell>
          <cell r="L271">
            <v>3</v>
          </cell>
          <cell r="M271">
            <v>0</v>
          </cell>
          <cell r="Q271">
            <v>35</v>
          </cell>
          <cell r="R271">
            <v>1</v>
          </cell>
          <cell r="S271">
            <v>1263.51</v>
          </cell>
          <cell r="T271">
            <v>32964</v>
          </cell>
          <cell r="U271">
            <v>32161</v>
          </cell>
          <cell r="V271">
            <v>803</v>
          </cell>
        </row>
        <row r="272">
          <cell r="E272" t="str">
            <v>18100 Total</v>
          </cell>
          <cell r="F272" t="str">
            <v>Building Services</v>
          </cell>
          <cell r="R272">
            <v>130.69999999999999</v>
          </cell>
          <cell r="S272">
            <v>209767.09</v>
          </cell>
          <cell r="T272">
            <v>5472668</v>
          </cell>
          <cell r="U272">
            <v>5302826.3499999996</v>
          </cell>
          <cell r="V272">
            <v>169841.65</v>
          </cell>
        </row>
        <row r="273">
          <cell r="E273">
            <v>18610</v>
          </cell>
          <cell r="F273" t="str">
            <v>Asbestos Control</v>
          </cell>
          <cell r="G273">
            <v>50010390</v>
          </cell>
          <cell r="H273">
            <v>50005150</v>
          </cell>
          <cell r="I273" t="str">
            <v>ASBESTOS PROGRAM TECHNICIAN</v>
          </cell>
          <cell r="J273">
            <v>10</v>
          </cell>
          <cell r="K273" t="str">
            <v>GR-021</v>
          </cell>
          <cell r="L273">
            <v>5</v>
          </cell>
          <cell r="M273">
            <v>6040</v>
          </cell>
          <cell r="N273" t="str">
            <v>LEE</v>
          </cell>
          <cell r="O273" t="str">
            <v>ALLEN</v>
          </cell>
          <cell r="Q273">
            <v>35</v>
          </cell>
          <cell r="R273">
            <v>1</v>
          </cell>
          <cell r="S273">
            <v>1896.3</v>
          </cell>
          <cell r="T273">
            <v>49473</v>
          </cell>
          <cell r="U273">
            <v>48267</v>
          </cell>
          <cell r="V273">
            <v>1206</v>
          </cell>
        </row>
        <row r="274">
          <cell r="E274">
            <v>18610</v>
          </cell>
          <cell r="F274" t="str">
            <v>Asbestos Control</v>
          </cell>
          <cell r="G274">
            <v>50010390</v>
          </cell>
          <cell r="H274">
            <v>50005151</v>
          </cell>
          <cell r="I274" t="str">
            <v>ASBESTOS PROGRAM TECHNICIAN</v>
          </cell>
          <cell r="J274">
            <v>10</v>
          </cell>
          <cell r="K274" t="str">
            <v>GR-021</v>
          </cell>
          <cell r="L274">
            <v>5</v>
          </cell>
          <cell r="M274">
            <v>871</v>
          </cell>
          <cell r="N274" t="str">
            <v>LEBLOND</v>
          </cell>
          <cell r="O274" t="str">
            <v>ROLLAND</v>
          </cell>
          <cell r="Q274">
            <v>35</v>
          </cell>
          <cell r="R274">
            <v>1</v>
          </cell>
          <cell r="S274">
            <v>1896.3</v>
          </cell>
          <cell r="T274">
            <v>49473</v>
          </cell>
          <cell r="U274">
            <v>48267</v>
          </cell>
          <cell r="V274">
            <v>1206</v>
          </cell>
        </row>
        <row r="275">
          <cell r="E275">
            <v>18610</v>
          </cell>
          <cell r="F275" t="str">
            <v>Asbestos Control</v>
          </cell>
          <cell r="G275">
            <v>50010390</v>
          </cell>
          <cell r="H275">
            <v>50005152</v>
          </cell>
          <cell r="I275" t="str">
            <v>ASBESTOS PROGRAM TECHNICIAN</v>
          </cell>
          <cell r="J275">
            <v>10</v>
          </cell>
          <cell r="K275" t="str">
            <v>GR-021</v>
          </cell>
          <cell r="L275">
            <v>5</v>
          </cell>
          <cell r="M275">
            <v>6478</v>
          </cell>
          <cell r="N275" t="str">
            <v>JOHNSON</v>
          </cell>
          <cell r="O275" t="str">
            <v>ROGER</v>
          </cell>
          <cell r="Q275">
            <v>35</v>
          </cell>
          <cell r="R275">
            <v>1</v>
          </cell>
          <cell r="S275">
            <v>1896.3</v>
          </cell>
          <cell r="T275">
            <v>49473</v>
          </cell>
          <cell r="U275">
            <v>48267</v>
          </cell>
          <cell r="V275">
            <v>1206</v>
          </cell>
        </row>
        <row r="276">
          <cell r="E276" t="str">
            <v>18610 Total</v>
          </cell>
          <cell r="F276" t="str">
            <v>Asbestos Control</v>
          </cell>
          <cell r="R276">
            <v>3</v>
          </cell>
          <cell r="S276">
            <v>5688.9</v>
          </cell>
          <cell r="T276">
            <v>148419</v>
          </cell>
          <cell r="U276">
            <v>144801</v>
          </cell>
          <cell r="V276">
            <v>3618</v>
          </cell>
        </row>
        <row r="277">
          <cell r="E277">
            <v>18620</v>
          </cell>
          <cell r="F277" t="str">
            <v>Energy Conservation</v>
          </cell>
          <cell r="G277">
            <v>50010391</v>
          </cell>
          <cell r="H277">
            <v>50007115</v>
          </cell>
          <cell r="I277" t="str">
            <v>MANAGER ENVIRONMENTAL SERVICES</v>
          </cell>
          <cell r="J277">
            <v>10</v>
          </cell>
          <cell r="K277" t="str">
            <v>BND-010</v>
          </cell>
          <cell r="L277">
            <v>5</v>
          </cell>
          <cell r="M277">
            <v>3300</v>
          </cell>
          <cell r="N277" t="str">
            <v>KWOK</v>
          </cell>
          <cell r="O277" t="str">
            <v>KEVIN</v>
          </cell>
          <cell r="Q277">
            <v>35</v>
          </cell>
          <cell r="R277">
            <v>1</v>
          </cell>
          <cell r="S277">
            <v>3289.28</v>
          </cell>
          <cell r="T277">
            <v>85815</v>
          </cell>
          <cell r="U277">
            <v>83611</v>
          </cell>
          <cell r="V277">
            <v>2204</v>
          </cell>
        </row>
        <row r="278">
          <cell r="E278" t="str">
            <v>18620 Total</v>
          </cell>
          <cell r="F278" t="str">
            <v>Energy Conservation</v>
          </cell>
          <cell r="R278">
            <v>1</v>
          </cell>
          <cell r="S278">
            <v>3289.28</v>
          </cell>
          <cell r="T278">
            <v>85815</v>
          </cell>
          <cell r="U278">
            <v>83611</v>
          </cell>
          <cell r="V278">
            <v>2204</v>
          </cell>
        </row>
        <row r="279">
          <cell r="R279">
            <v>149.69999999999999</v>
          </cell>
          <cell r="S279">
            <v>253335.47999999992</v>
          </cell>
          <cell r="T279">
            <v>6609336</v>
          </cell>
          <cell r="U279">
            <v>6408998.3500000006</v>
          </cell>
          <cell r="V279">
            <v>200337.65</v>
          </cell>
        </row>
        <row r="280">
          <cell r="E280">
            <v>17380</v>
          </cell>
          <cell r="F280" t="str">
            <v>Real Estate Services</v>
          </cell>
          <cell r="G280">
            <v>50000184</v>
          </cell>
          <cell r="H280">
            <v>50004890</v>
          </cell>
          <cell r="I280" t="str">
            <v>PROPERTY DEVELOPMENT OFFICER</v>
          </cell>
          <cell r="J280">
            <v>10</v>
          </cell>
          <cell r="K280" t="str">
            <v>GR-030</v>
          </cell>
          <cell r="L280">
            <v>5</v>
          </cell>
          <cell r="M280">
            <v>3882</v>
          </cell>
          <cell r="N280" t="str">
            <v>GAYMAN</v>
          </cell>
          <cell r="O280" t="str">
            <v>LEIGH</v>
          </cell>
          <cell r="Q280">
            <v>35</v>
          </cell>
          <cell r="R280">
            <v>1</v>
          </cell>
          <cell r="S280">
            <v>2763.59</v>
          </cell>
          <cell r="T280">
            <v>72100</v>
          </cell>
          <cell r="U280">
            <v>70346</v>
          </cell>
          <cell r="V280">
            <v>1754</v>
          </cell>
        </row>
        <row r="281">
          <cell r="E281">
            <v>17380</v>
          </cell>
          <cell r="F281" t="str">
            <v>Real Estate Services</v>
          </cell>
          <cell r="G281">
            <v>50000184</v>
          </cell>
          <cell r="H281">
            <v>50004959</v>
          </cell>
          <cell r="I281" t="str">
            <v>SENIOR PROPERTY DEVELOPMENT OFFICER</v>
          </cell>
          <cell r="J281">
            <v>10</v>
          </cell>
          <cell r="K281" t="str">
            <v>GR-033</v>
          </cell>
          <cell r="L281">
            <v>3</v>
          </cell>
          <cell r="M281">
            <v>998</v>
          </cell>
          <cell r="N281" t="str">
            <v>SEARS</v>
          </cell>
          <cell r="O281" t="str">
            <v>BRIAN</v>
          </cell>
          <cell r="Q281">
            <v>35</v>
          </cell>
          <cell r="R281">
            <v>1</v>
          </cell>
          <cell r="S281">
            <v>3135.96</v>
          </cell>
          <cell r="T281">
            <v>81815</v>
          </cell>
          <cell r="U281">
            <v>73341</v>
          </cell>
          <cell r="V281">
            <v>8474</v>
          </cell>
        </row>
        <row r="282">
          <cell r="E282">
            <v>17380</v>
          </cell>
          <cell r="F282" t="str">
            <v>Real Estate Services</v>
          </cell>
          <cell r="G282">
            <v>50000185</v>
          </cell>
          <cell r="H282">
            <v>50004961</v>
          </cell>
          <cell r="I282" t="str">
            <v>PROPERTY CLERK II</v>
          </cell>
          <cell r="J282">
            <v>10</v>
          </cell>
          <cell r="K282" t="str">
            <v>GR-021</v>
          </cell>
          <cell r="L282">
            <v>5</v>
          </cell>
          <cell r="M282">
            <v>8978</v>
          </cell>
          <cell r="N282" t="str">
            <v>KEMP</v>
          </cell>
          <cell r="O282" t="str">
            <v>LINDA</v>
          </cell>
          <cell r="Q282">
            <v>35</v>
          </cell>
          <cell r="R282">
            <v>1</v>
          </cell>
          <cell r="S282">
            <v>1896.3</v>
          </cell>
          <cell r="T282">
            <v>49473</v>
          </cell>
          <cell r="U282">
            <v>48267</v>
          </cell>
          <cell r="V282">
            <v>1206</v>
          </cell>
        </row>
        <row r="283">
          <cell r="E283">
            <v>17380</v>
          </cell>
          <cell r="F283" t="str">
            <v>Real Estate Services</v>
          </cell>
          <cell r="G283">
            <v>50000185</v>
          </cell>
          <cell r="H283">
            <v>50004962</v>
          </cell>
          <cell r="I283" t="str">
            <v>PROPERTY CLERK I</v>
          </cell>
          <cell r="J283">
            <v>10</v>
          </cell>
          <cell r="K283" t="str">
            <v>GR-020</v>
          </cell>
          <cell r="L283">
            <v>5</v>
          </cell>
          <cell r="M283">
            <v>1837</v>
          </cell>
          <cell r="N283" t="str">
            <v>ANDERSON</v>
          </cell>
          <cell r="O283" t="str">
            <v>JAMES</v>
          </cell>
          <cell r="Q283">
            <v>35</v>
          </cell>
          <cell r="R283">
            <v>1</v>
          </cell>
          <cell r="S283">
            <v>1820.67</v>
          </cell>
          <cell r="T283">
            <v>47500</v>
          </cell>
          <cell r="U283">
            <v>46350</v>
          </cell>
          <cell r="V283">
            <v>1150</v>
          </cell>
        </row>
        <row r="284">
          <cell r="E284">
            <v>17380</v>
          </cell>
          <cell r="F284" t="str">
            <v>Real Estate Services</v>
          </cell>
          <cell r="G284">
            <v>50000185</v>
          </cell>
          <cell r="H284">
            <v>50004963</v>
          </cell>
          <cell r="I284" t="str">
            <v>PROPERTY CLERK I</v>
          </cell>
          <cell r="J284">
            <v>10</v>
          </cell>
          <cell r="K284" t="str">
            <v>GR-020</v>
          </cell>
          <cell r="L284">
            <v>5</v>
          </cell>
          <cell r="M284">
            <v>2557</v>
          </cell>
          <cell r="N284" t="str">
            <v>MARSH</v>
          </cell>
          <cell r="O284" t="str">
            <v>EMMA</v>
          </cell>
          <cell r="Q284">
            <v>35</v>
          </cell>
          <cell r="R284">
            <v>1</v>
          </cell>
          <cell r="S284">
            <v>1820.67</v>
          </cell>
          <cell r="T284">
            <v>47500</v>
          </cell>
          <cell r="U284">
            <v>46350</v>
          </cell>
          <cell r="V284">
            <v>1150</v>
          </cell>
        </row>
        <row r="285">
          <cell r="E285">
            <v>17380</v>
          </cell>
          <cell r="F285" t="str">
            <v>Real Estate Services</v>
          </cell>
          <cell r="G285">
            <v>50000190</v>
          </cell>
          <cell r="H285">
            <v>50004965</v>
          </cell>
          <cell r="I285" t="str">
            <v>SUPERVISOR PROPERTY NEGOTIATIONS</v>
          </cell>
          <cell r="J285">
            <v>10</v>
          </cell>
          <cell r="K285" t="str">
            <v>GR-032</v>
          </cell>
          <cell r="L285">
            <v>5</v>
          </cell>
          <cell r="M285">
            <v>8955</v>
          </cell>
          <cell r="N285" t="str">
            <v>PRICE</v>
          </cell>
          <cell r="O285" t="str">
            <v>EDMUND</v>
          </cell>
          <cell r="Q285">
            <v>35</v>
          </cell>
          <cell r="R285">
            <v>1</v>
          </cell>
          <cell r="S285">
            <v>3005.75</v>
          </cell>
          <cell r="T285">
            <v>78418</v>
          </cell>
          <cell r="U285">
            <v>76501</v>
          </cell>
          <cell r="V285">
            <v>1917</v>
          </cell>
        </row>
        <row r="286">
          <cell r="E286">
            <v>17380</v>
          </cell>
          <cell r="F286" t="str">
            <v>Real Estate Services</v>
          </cell>
          <cell r="G286">
            <v>50000190</v>
          </cell>
          <cell r="H286">
            <v>50004966</v>
          </cell>
          <cell r="I286" t="str">
            <v>PROPERTY NEGOTIATOR II</v>
          </cell>
          <cell r="J286">
            <v>10</v>
          </cell>
          <cell r="K286" t="str">
            <v>GR-028</v>
          </cell>
          <cell r="L286">
            <v>5</v>
          </cell>
          <cell r="M286">
            <v>9013</v>
          </cell>
          <cell r="N286" t="str">
            <v>FLORKO</v>
          </cell>
          <cell r="O286" t="str">
            <v>ROBERT</v>
          </cell>
          <cell r="Q286">
            <v>35</v>
          </cell>
          <cell r="R286">
            <v>1</v>
          </cell>
          <cell r="S286">
            <v>2538.86</v>
          </cell>
          <cell r="T286">
            <v>66237</v>
          </cell>
          <cell r="U286">
            <v>64630</v>
          </cell>
          <cell r="V286">
            <v>1607</v>
          </cell>
        </row>
        <row r="287">
          <cell r="E287">
            <v>17380</v>
          </cell>
          <cell r="F287" t="str">
            <v>Real Estate Services</v>
          </cell>
          <cell r="G287">
            <v>50000190</v>
          </cell>
          <cell r="H287">
            <v>50004967</v>
          </cell>
          <cell r="I287" t="str">
            <v>PROPERTY NEGOTIATOR II</v>
          </cell>
          <cell r="J287">
            <v>10</v>
          </cell>
          <cell r="K287" t="str">
            <v>GR-028</v>
          </cell>
          <cell r="L287">
            <v>5</v>
          </cell>
          <cell r="M287">
            <v>11106</v>
          </cell>
          <cell r="N287" t="str">
            <v>JAMAL</v>
          </cell>
          <cell r="O287" t="str">
            <v>FAROUK</v>
          </cell>
          <cell r="Q287">
            <v>35</v>
          </cell>
          <cell r="R287">
            <v>1</v>
          </cell>
          <cell r="S287">
            <v>2538.86</v>
          </cell>
          <cell r="T287">
            <v>66237</v>
          </cell>
          <cell r="U287">
            <v>64630</v>
          </cell>
          <cell r="V287">
            <v>1607</v>
          </cell>
        </row>
        <row r="288">
          <cell r="E288">
            <v>17380</v>
          </cell>
          <cell r="F288" t="str">
            <v>Real Estate Services</v>
          </cell>
          <cell r="G288">
            <v>50000190</v>
          </cell>
          <cell r="H288">
            <v>50004968</v>
          </cell>
          <cell r="I288" t="str">
            <v>PROPERTY NEGOTIATOR II</v>
          </cell>
          <cell r="J288">
            <v>10</v>
          </cell>
          <cell r="K288" t="str">
            <v>GR-028</v>
          </cell>
          <cell r="L288">
            <v>4</v>
          </cell>
          <cell r="M288">
            <v>14691</v>
          </cell>
          <cell r="N288" t="str">
            <v>BACHYNSKI</v>
          </cell>
          <cell r="O288" t="str">
            <v>LAURIE</v>
          </cell>
          <cell r="Q288">
            <v>35</v>
          </cell>
          <cell r="R288">
            <v>1</v>
          </cell>
          <cell r="S288">
            <v>2538.86</v>
          </cell>
          <cell r="T288">
            <v>66237</v>
          </cell>
          <cell r="U288">
            <v>62001</v>
          </cell>
          <cell r="V288">
            <v>4236</v>
          </cell>
        </row>
        <row r="289">
          <cell r="E289">
            <v>17380</v>
          </cell>
          <cell r="F289" t="str">
            <v>Real Estate Services</v>
          </cell>
          <cell r="G289">
            <v>50000190</v>
          </cell>
          <cell r="H289">
            <v>50004969</v>
          </cell>
          <cell r="I289" t="str">
            <v>PROPERTY NEGOTIATOR II</v>
          </cell>
          <cell r="J289">
            <v>10</v>
          </cell>
          <cell r="K289" t="str">
            <v>GR-028</v>
          </cell>
          <cell r="L289">
            <v>5</v>
          </cell>
          <cell r="M289">
            <v>8993</v>
          </cell>
          <cell r="N289" t="str">
            <v>LEE</v>
          </cell>
          <cell r="O289" t="str">
            <v>YIN</v>
          </cell>
          <cell r="Q289">
            <v>35</v>
          </cell>
          <cell r="R289">
            <v>1</v>
          </cell>
          <cell r="S289">
            <v>2538.86</v>
          </cell>
          <cell r="T289">
            <v>66237</v>
          </cell>
          <cell r="U289">
            <v>64630</v>
          </cell>
          <cell r="V289">
            <v>1607</v>
          </cell>
        </row>
        <row r="290">
          <cell r="E290">
            <v>17380</v>
          </cell>
          <cell r="F290" t="str">
            <v>Real Estate Services</v>
          </cell>
          <cell r="G290">
            <v>50000184</v>
          </cell>
          <cell r="H290">
            <v>50004970</v>
          </cell>
          <cell r="I290" t="str">
            <v>PROPERTY DEVELOPMENT OFFICER</v>
          </cell>
          <cell r="J290">
            <v>10</v>
          </cell>
          <cell r="K290" t="str">
            <v>GR-030</v>
          </cell>
          <cell r="L290">
            <v>4</v>
          </cell>
          <cell r="M290">
            <v>12392</v>
          </cell>
          <cell r="N290" t="str">
            <v>EVANS</v>
          </cell>
          <cell r="O290" t="str">
            <v>JERRY</v>
          </cell>
          <cell r="Q290">
            <v>35</v>
          </cell>
          <cell r="R290">
            <v>1</v>
          </cell>
          <cell r="S290">
            <v>2763.59</v>
          </cell>
          <cell r="T290">
            <v>72100</v>
          </cell>
          <cell r="U290">
            <v>67388</v>
          </cell>
          <cell r="V290">
            <v>4712</v>
          </cell>
        </row>
        <row r="291">
          <cell r="E291">
            <v>17380</v>
          </cell>
          <cell r="F291" t="str">
            <v>Real Estate Services</v>
          </cell>
          <cell r="G291">
            <v>50000190</v>
          </cell>
          <cell r="H291">
            <v>50004971</v>
          </cell>
          <cell r="I291" t="str">
            <v>PROPERTY NEGOTIATOR II (UNF)</v>
          </cell>
          <cell r="J291">
            <v>10</v>
          </cell>
          <cell r="K291" t="str">
            <v>GR-028</v>
          </cell>
          <cell r="L291">
            <v>3</v>
          </cell>
          <cell r="M291">
            <v>0</v>
          </cell>
          <cell r="Q291">
            <v>35</v>
          </cell>
          <cell r="R291">
            <v>1</v>
          </cell>
          <cell r="S291">
            <v>0</v>
          </cell>
          <cell r="T291">
            <v>0</v>
          </cell>
          <cell r="U291">
            <v>0</v>
          </cell>
          <cell r="V291">
            <v>0</v>
          </cell>
          <cell r="X291" t="str">
            <v>FUNDING REMOVED FROM FILE - Position was unfunded in 2004 Sal Est</v>
          </cell>
        </row>
        <row r="292">
          <cell r="E292">
            <v>17380</v>
          </cell>
          <cell r="F292" t="str">
            <v>Real Estate Services</v>
          </cell>
          <cell r="G292">
            <v>50000190</v>
          </cell>
          <cell r="H292">
            <v>50004972</v>
          </cell>
          <cell r="I292" t="str">
            <v>PROPERTY NEGOTIATOR II</v>
          </cell>
          <cell r="J292">
            <v>10</v>
          </cell>
          <cell r="K292" t="str">
            <v>GR-028</v>
          </cell>
          <cell r="L292">
            <v>5</v>
          </cell>
          <cell r="M292">
            <v>8899</v>
          </cell>
          <cell r="N292" t="str">
            <v>WILLIAMSON</v>
          </cell>
          <cell r="O292" t="str">
            <v>GLEN</v>
          </cell>
          <cell r="Q292">
            <v>35</v>
          </cell>
          <cell r="R292">
            <v>1</v>
          </cell>
          <cell r="S292">
            <v>2538.86</v>
          </cell>
          <cell r="T292">
            <v>66237</v>
          </cell>
          <cell r="U292">
            <v>64630</v>
          </cell>
          <cell r="V292">
            <v>1607</v>
          </cell>
        </row>
        <row r="293">
          <cell r="E293">
            <v>17380</v>
          </cell>
          <cell r="F293" t="str">
            <v>Real Estate Services</v>
          </cell>
          <cell r="G293">
            <v>50000185</v>
          </cell>
          <cell r="H293">
            <v>50005063</v>
          </cell>
          <cell r="I293" t="str">
            <v>CLERK STENO IV</v>
          </cell>
          <cell r="J293">
            <v>10</v>
          </cell>
          <cell r="K293" t="str">
            <v>GR-017</v>
          </cell>
          <cell r="L293">
            <v>5</v>
          </cell>
          <cell r="M293">
            <v>5597</v>
          </cell>
          <cell r="N293" t="str">
            <v>FALES</v>
          </cell>
          <cell r="O293" t="str">
            <v>HOLLY</v>
          </cell>
          <cell r="Q293">
            <v>35</v>
          </cell>
          <cell r="R293">
            <v>1</v>
          </cell>
          <cell r="S293">
            <v>1610.7</v>
          </cell>
          <cell r="T293">
            <v>42022</v>
          </cell>
          <cell r="U293">
            <v>40999</v>
          </cell>
          <cell r="V293">
            <v>1023</v>
          </cell>
        </row>
        <row r="294">
          <cell r="E294">
            <v>17380</v>
          </cell>
          <cell r="F294" t="str">
            <v>Real Estate Services</v>
          </cell>
          <cell r="G294">
            <v>50000190</v>
          </cell>
          <cell r="H294">
            <v>50005879</v>
          </cell>
          <cell r="I294" t="str">
            <v>PROPERTY NEGOTIATOR I</v>
          </cell>
          <cell r="J294">
            <v>10</v>
          </cell>
          <cell r="K294" t="str">
            <v>GR-025</v>
          </cell>
          <cell r="L294">
            <v>5</v>
          </cell>
          <cell r="M294">
            <v>9041</v>
          </cell>
          <cell r="N294" t="str">
            <v>YEE</v>
          </cell>
          <cell r="O294" t="str">
            <v>ALICE</v>
          </cell>
          <cell r="Q294">
            <v>35</v>
          </cell>
          <cell r="R294">
            <v>1</v>
          </cell>
          <cell r="S294">
            <v>2237.89</v>
          </cell>
          <cell r="T294">
            <v>58385</v>
          </cell>
          <cell r="U294">
            <v>56960</v>
          </cell>
          <cell r="V294">
            <v>1425</v>
          </cell>
        </row>
        <row r="295">
          <cell r="E295">
            <v>17380</v>
          </cell>
          <cell r="F295" t="str">
            <v>Real Estate Services</v>
          </cell>
          <cell r="G295">
            <v>50000183</v>
          </cell>
          <cell r="H295">
            <v>50007148</v>
          </cell>
          <cell r="I295" t="str">
            <v>DIRECTOR REAL ESTATE SERVICES</v>
          </cell>
          <cell r="J295">
            <v>10</v>
          </cell>
          <cell r="K295" t="str">
            <v>BND-013</v>
          </cell>
          <cell r="L295">
            <v>5</v>
          </cell>
          <cell r="M295">
            <v>8953</v>
          </cell>
          <cell r="N295" t="str">
            <v>MAITLAND</v>
          </cell>
          <cell r="O295" t="str">
            <v>BRUCE</v>
          </cell>
          <cell r="Q295">
            <v>35</v>
          </cell>
          <cell r="R295">
            <v>1</v>
          </cell>
          <cell r="S295">
            <v>4412.04</v>
          </cell>
          <cell r="T295">
            <v>115107</v>
          </cell>
          <cell r="U295">
            <v>112156</v>
          </cell>
          <cell r="V295">
            <v>2951</v>
          </cell>
        </row>
        <row r="296">
          <cell r="E296">
            <v>17380</v>
          </cell>
          <cell r="F296" t="str">
            <v>Real Estate Services</v>
          </cell>
          <cell r="G296">
            <v>50000183</v>
          </cell>
          <cell r="H296">
            <v>50007149</v>
          </cell>
          <cell r="I296" t="str">
            <v>MANAGER REAL ESTATE SERVICES</v>
          </cell>
          <cell r="J296">
            <v>10</v>
          </cell>
          <cell r="K296" t="str">
            <v>BND-012</v>
          </cell>
          <cell r="L296">
            <v>5</v>
          </cell>
          <cell r="M296">
            <v>12669</v>
          </cell>
          <cell r="N296" t="str">
            <v>FLANIGAN</v>
          </cell>
          <cell r="O296" t="str">
            <v>MICHAEL</v>
          </cell>
          <cell r="Q296">
            <v>35</v>
          </cell>
          <cell r="R296">
            <v>1</v>
          </cell>
          <cell r="S296">
            <v>3835.25</v>
          </cell>
          <cell r="T296">
            <v>100059</v>
          </cell>
          <cell r="U296">
            <v>97492</v>
          </cell>
          <cell r="V296">
            <v>2567</v>
          </cell>
        </row>
        <row r="297">
          <cell r="E297" t="str">
            <v>17380 Total</v>
          </cell>
          <cell r="F297" t="str">
            <v>Real Estate Services</v>
          </cell>
          <cell r="R297">
            <v>17</v>
          </cell>
          <cell r="S297">
            <v>41996.710000000006</v>
          </cell>
          <cell r="T297">
            <v>1095664</v>
          </cell>
          <cell r="U297">
            <v>1056671</v>
          </cell>
          <cell r="V297">
            <v>38993</v>
          </cell>
        </row>
        <row r="298">
          <cell r="R298">
            <v>17</v>
          </cell>
          <cell r="S298">
            <v>41996.710000000006</v>
          </cell>
          <cell r="T298">
            <v>1095664</v>
          </cell>
          <cell r="U298">
            <v>1056671</v>
          </cell>
          <cell r="V298">
            <v>38993</v>
          </cell>
        </row>
        <row r="299">
          <cell r="E299">
            <v>12300</v>
          </cell>
          <cell r="F299" t="str">
            <v>Accounting Services</v>
          </cell>
          <cell r="G299">
            <v>50031806</v>
          </cell>
          <cell r="H299">
            <v>50002058</v>
          </cell>
          <cell r="I299" t="str">
            <v>ACCOUNTING CLERK I</v>
          </cell>
          <cell r="J299">
            <v>10</v>
          </cell>
          <cell r="K299" t="str">
            <v>GR-014</v>
          </cell>
          <cell r="L299">
            <v>5</v>
          </cell>
          <cell r="M299">
            <v>4681</v>
          </cell>
          <cell r="N299" t="str">
            <v>CHU</v>
          </cell>
          <cell r="O299" t="str">
            <v>YING</v>
          </cell>
          <cell r="Q299">
            <v>35</v>
          </cell>
          <cell r="R299">
            <v>1</v>
          </cell>
          <cell r="S299">
            <v>1425.18</v>
          </cell>
          <cell r="T299">
            <v>37182</v>
          </cell>
          <cell r="U299">
            <v>36269</v>
          </cell>
          <cell r="V299">
            <v>913</v>
          </cell>
        </row>
        <row r="300">
          <cell r="E300">
            <v>12300</v>
          </cell>
          <cell r="F300" t="str">
            <v>Accounting Services</v>
          </cell>
          <cell r="G300">
            <v>50031806</v>
          </cell>
          <cell r="H300">
            <v>50004908</v>
          </cell>
          <cell r="I300" t="str">
            <v>ACCOUNTANT III</v>
          </cell>
          <cell r="J300">
            <v>10</v>
          </cell>
          <cell r="K300" t="str">
            <v>GR-028</v>
          </cell>
          <cell r="L300">
            <v>5</v>
          </cell>
          <cell r="M300">
            <v>12402</v>
          </cell>
          <cell r="N300" t="str">
            <v>YUEN</v>
          </cell>
          <cell r="O300" t="str">
            <v>OLINDA</v>
          </cell>
          <cell r="Q300">
            <v>35</v>
          </cell>
          <cell r="R300">
            <v>1</v>
          </cell>
          <cell r="S300">
            <v>2538.86</v>
          </cell>
          <cell r="T300">
            <v>66237</v>
          </cell>
          <cell r="U300">
            <v>64630</v>
          </cell>
          <cell r="V300">
            <v>1607</v>
          </cell>
        </row>
        <row r="301">
          <cell r="E301">
            <v>12300</v>
          </cell>
          <cell r="F301" t="str">
            <v>Accounting Services</v>
          </cell>
          <cell r="G301">
            <v>50031807</v>
          </cell>
          <cell r="H301">
            <v>50004909</v>
          </cell>
          <cell r="I301" t="str">
            <v>ACCOUNTANT I</v>
          </cell>
          <cell r="J301">
            <v>10</v>
          </cell>
          <cell r="K301" t="str">
            <v>GR-024</v>
          </cell>
          <cell r="L301">
            <v>5</v>
          </cell>
          <cell r="M301">
            <v>5417</v>
          </cell>
          <cell r="N301" t="str">
            <v>CASTRO</v>
          </cell>
          <cell r="O301" t="str">
            <v>REYNALDO</v>
          </cell>
          <cell r="Q301">
            <v>35</v>
          </cell>
          <cell r="R301">
            <v>1</v>
          </cell>
          <cell r="S301">
            <v>2148.9699999999998</v>
          </cell>
          <cell r="T301">
            <v>56065</v>
          </cell>
          <cell r="U301">
            <v>54696</v>
          </cell>
          <cell r="V301">
            <v>1369</v>
          </cell>
        </row>
        <row r="302">
          <cell r="E302">
            <v>12300</v>
          </cell>
          <cell r="F302" t="str">
            <v>Accounting Services</v>
          </cell>
          <cell r="G302">
            <v>50031806</v>
          </cell>
          <cell r="H302">
            <v>50004910</v>
          </cell>
          <cell r="I302" t="str">
            <v>ACCOUNTING CLERK III</v>
          </cell>
          <cell r="J302">
            <v>10</v>
          </cell>
          <cell r="K302" t="str">
            <v>GR-020</v>
          </cell>
          <cell r="L302">
            <v>5</v>
          </cell>
          <cell r="M302">
            <v>687</v>
          </cell>
          <cell r="N302" t="str">
            <v>LU</v>
          </cell>
          <cell r="O302" t="str">
            <v>SUSAN</v>
          </cell>
          <cell r="Q302">
            <v>35</v>
          </cell>
          <cell r="R302">
            <v>1</v>
          </cell>
          <cell r="S302">
            <v>1820.67</v>
          </cell>
          <cell r="T302">
            <v>47500</v>
          </cell>
          <cell r="U302">
            <v>46350</v>
          </cell>
          <cell r="V302">
            <v>1150</v>
          </cell>
        </row>
        <row r="303">
          <cell r="E303">
            <v>12300</v>
          </cell>
          <cell r="F303" t="str">
            <v>Accounting Services</v>
          </cell>
          <cell r="G303">
            <v>50031806</v>
          </cell>
          <cell r="H303">
            <v>50004912</v>
          </cell>
          <cell r="I303" t="str">
            <v>ACCOUNTING CLERK II</v>
          </cell>
          <cell r="J303">
            <v>10</v>
          </cell>
          <cell r="K303" t="str">
            <v>GR-018</v>
          </cell>
          <cell r="L303">
            <v>5</v>
          </cell>
          <cell r="M303">
            <v>631</v>
          </cell>
          <cell r="N303" t="str">
            <v>SCHELLENBERG</v>
          </cell>
          <cell r="O303" t="str">
            <v>LORAINE</v>
          </cell>
          <cell r="Q303">
            <v>17.5</v>
          </cell>
          <cell r="R303">
            <v>0.5</v>
          </cell>
          <cell r="S303">
            <v>838.58</v>
          </cell>
          <cell r="T303">
            <v>21878</v>
          </cell>
          <cell r="U303">
            <v>21349</v>
          </cell>
          <cell r="V303">
            <v>529</v>
          </cell>
          <cell r="X303" t="str">
            <v>Job Share - SAP shows Job share to end in March 05</v>
          </cell>
        </row>
        <row r="304">
          <cell r="E304">
            <v>12300</v>
          </cell>
          <cell r="F304" t="str">
            <v>Accounting Services</v>
          </cell>
          <cell r="G304">
            <v>50031806</v>
          </cell>
          <cell r="H304">
            <v>50004912</v>
          </cell>
          <cell r="I304" t="str">
            <v>ACCOUNTING CLERK II</v>
          </cell>
          <cell r="J304">
            <v>10</v>
          </cell>
          <cell r="K304" t="str">
            <v>GR-018</v>
          </cell>
          <cell r="L304">
            <v>5</v>
          </cell>
          <cell r="M304">
            <v>4522</v>
          </cell>
          <cell r="N304" t="str">
            <v>KIVI</v>
          </cell>
          <cell r="O304" t="str">
            <v>DEBORAH</v>
          </cell>
          <cell r="Q304">
            <v>17.5</v>
          </cell>
          <cell r="R304">
            <v>0.5</v>
          </cell>
          <cell r="S304">
            <v>838.58</v>
          </cell>
          <cell r="T304">
            <v>21878</v>
          </cell>
          <cell r="U304">
            <v>21349</v>
          </cell>
          <cell r="V304">
            <v>529</v>
          </cell>
          <cell r="X304" t="str">
            <v>Job Share - SAP shows Job share to end in March 05</v>
          </cell>
        </row>
        <row r="305">
          <cell r="E305">
            <v>12300</v>
          </cell>
          <cell r="F305" t="str">
            <v>Accounting Services</v>
          </cell>
          <cell r="G305">
            <v>50031806</v>
          </cell>
          <cell r="H305">
            <v>50004914</v>
          </cell>
          <cell r="I305" t="str">
            <v>CLERK TYPIST III</v>
          </cell>
          <cell r="J305">
            <v>10</v>
          </cell>
          <cell r="K305" t="str">
            <v>GR-015</v>
          </cell>
          <cell r="L305">
            <v>5</v>
          </cell>
          <cell r="M305">
            <v>2857</v>
          </cell>
          <cell r="N305" t="str">
            <v>BARRETT</v>
          </cell>
          <cell r="O305" t="str">
            <v>LYNDA</v>
          </cell>
          <cell r="Q305">
            <v>35</v>
          </cell>
          <cell r="R305">
            <v>1</v>
          </cell>
          <cell r="S305">
            <v>1484.67</v>
          </cell>
          <cell r="T305">
            <v>38734</v>
          </cell>
          <cell r="U305">
            <v>37785</v>
          </cell>
          <cell r="V305">
            <v>949</v>
          </cell>
        </row>
        <row r="306">
          <cell r="E306">
            <v>12300</v>
          </cell>
          <cell r="F306" t="str">
            <v>Accounting Services</v>
          </cell>
          <cell r="G306">
            <v>50031806</v>
          </cell>
          <cell r="H306">
            <v>50004915</v>
          </cell>
          <cell r="I306" t="str">
            <v>CLERK III</v>
          </cell>
          <cell r="J306">
            <v>10</v>
          </cell>
          <cell r="K306" t="str">
            <v>GR-017</v>
          </cell>
          <cell r="L306">
            <v>5</v>
          </cell>
          <cell r="M306">
            <v>5508</v>
          </cell>
          <cell r="N306" t="str">
            <v>PIORODA</v>
          </cell>
          <cell r="O306" t="str">
            <v>NENITA</v>
          </cell>
          <cell r="Q306">
            <v>35</v>
          </cell>
          <cell r="R306">
            <v>1</v>
          </cell>
          <cell r="S306">
            <v>1610.7</v>
          </cell>
          <cell r="T306">
            <v>42022</v>
          </cell>
          <cell r="U306">
            <v>40999</v>
          </cell>
          <cell r="V306">
            <v>1023</v>
          </cell>
        </row>
        <row r="307">
          <cell r="E307">
            <v>12300</v>
          </cell>
          <cell r="F307" t="str">
            <v>Accounting Services</v>
          </cell>
          <cell r="G307">
            <v>50031806</v>
          </cell>
          <cell r="H307">
            <v>50004916</v>
          </cell>
          <cell r="I307" t="str">
            <v>ACCOUNTING CLERK I</v>
          </cell>
          <cell r="J307">
            <v>10</v>
          </cell>
          <cell r="K307" t="str">
            <v>GR-014</v>
          </cell>
          <cell r="L307">
            <v>3</v>
          </cell>
          <cell r="M307">
            <v>0</v>
          </cell>
          <cell r="Q307">
            <v>35</v>
          </cell>
          <cell r="R307">
            <v>1</v>
          </cell>
          <cell r="S307">
            <v>1316.71</v>
          </cell>
          <cell r="T307">
            <v>34352</v>
          </cell>
          <cell r="U307">
            <v>36269.32</v>
          </cell>
          <cell r="V307">
            <v>-1917.32</v>
          </cell>
        </row>
        <row r="308">
          <cell r="E308">
            <v>12300</v>
          </cell>
          <cell r="F308" t="str">
            <v>Accounting Services</v>
          </cell>
          <cell r="G308">
            <v>50031807</v>
          </cell>
          <cell r="H308">
            <v>50004917</v>
          </cell>
          <cell r="I308" t="str">
            <v>ACCOUNTANT II</v>
          </cell>
          <cell r="J308">
            <v>10</v>
          </cell>
          <cell r="K308" t="str">
            <v>GR-026</v>
          </cell>
          <cell r="L308">
            <v>5</v>
          </cell>
          <cell r="M308">
            <v>11831</v>
          </cell>
          <cell r="N308" t="str">
            <v>LOUIE</v>
          </cell>
          <cell r="O308" t="str">
            <v>GUY</v>
          </cell>
          <cell r="Q308">
            <v>35</v>
          </cell>
          <cell r="R308">
            <v>1</v>
          </cell>
          <cell r="S308">
            <v>2333.75</v>
          </cell>
          <cell r="T308">
            <v>60886</v>
          </cell>
          <cell r="U308">
            <v>59407</v>
          </cell>
          <cell r="V308">
            <v>1479</v>
          </cell>
        </row>
        <row r="309">
          <cell r="E309">
            <v>12300</v>
          </cell>
          <cell r="F309" t="str">
            <v>Accounting Services</v>
          </cell>
          <cell r="G309">
            <v>50031806</v>
          </cell>
          <cell r="H309">
            <v>50004938</v>
          </cell>
          <cell r="I309" t="str">
            <v>ACCOUNTANT I</v>
          </cell>
          <cell r="J309">
            <v>10</v>
          </cell>
          <cell r="K309" t="str">
            <v>GR-024</v>
          </cell>
          <cell r="L309">
            <v>5</v>
          </cell>
          <cell r="M309">
            <v>2665</v>
          </cell>
          <cell r="N309" t="str">
            <v>TSANG</v>
          </cell>
          <cell r="O309" t="str">
            <v>VIOLET</v>
          </cell>
          <cell r="Q309">
            <v>35</v>
          </cell>
          <cell r="R309">
            <v>1</v>
          </cell>
          <cell r="S309">
            <v>2148.9699999999998</v>
          </cell>
          <cell r="T309">
            <v>56065</v>
          </cell>
          <cell r="U309">
            <v>54696</v>
          </cell>
          <cell r="V309">
            <v>1369</v>
          </cell>
        </row>
        <row r="310">
          <cell r="E310">
            <v>12300</v>
          </cell>
          <cell r="F310" t="str">
            <v>Accounting Services</v>
          </cell>
          <cell r="G310">
            <v>50031806</v>
          </cell>
          <cell r="H310">
            <v>50004948</v>
          </cell>
          <cell r="I310" t="str">
            <v>CENTRAL ACCOUNTS CLERK</v>
          </cell>
          <cell r="J310">
            <v>10</v>
          </cell>
          <cell r="K310" t="str">
            <v>GR-016</v>
          </cell>
          <cell r="L310">
            <v>5</v>
          </cell>
          <cell r="M310">
            <v>7796</v>
          </cell>
          <cell r="N310" t="str">
            <v>MING</v>
          </cell>
          <cell r="O310" t="str">
            <v>FUNG-YEE</v>
          </cell>
          <cell r="Q310">
            <v>35</v>
          </cell>
          <cell r="R310">
            <v>1</v>
          </cell>
          <cell r="S310">
            <v>1547</v>
          </cell>
          <cell r="T310">
            <v>40360</v>
          </cell>
          <cell r="U310">
            <v>39374</v>
          </cell>
          <cell r="V310">
            <v>986</v>
          </cell>
        </row>
        <row r="311">
          <cell r="E311">
            <v>12300</v>
          </cell>
          <cell r="F311" t="str">
            <v>Accounting Services</v>
          </cell>
          <cell r="G311">
            <v>50031806</v>
          </cell>
          <cell r="H311">
            <v>50005064</v>
          </cell>
          <cell r="I311" t="str">
            <v>ACCOUNTANT I</v>
          </cell>
          <cell r="J311">
            <v>10</v>
          </cell>
          <cell r="K311" t="str">
            <v>GR-024</v>
          </cell>
          <cell r="L311">
            <v>1</v>
          </cell>
          <cell r="M311">
            <v>14883</v>
          </cell>
          <cell r="N311" t="str">
            <v>YU</v>
          </cell>
          <cell r="O311" t="str">
            <v>JENNIFER</v>
          </cell>
          <cell r="Q311">
            <v>35</v>
          </cell>
          <cell r="R311">
            <v>1</v>
          </cell>
          <cell r="S311">
            <v>1883.46</v>
          </cell>
          <cell r="T311">
            <v>49138</v>
          </cell>
          <cell r="U311">
            <v>50277</v>
          </cell>
          <cell r="V311">
            <v>-1139</v>
          </cell>
        </row>
        <row r="312">
          <cell r="E312">
            <v>12300</v>
          </cell>
          <cell r="F312" t="str">
            <v>Accounting Services</v>
          </cell>
          <cell r="G312">
            <v>50031806</v>
          </cell>
          <cell r="H312">
            <v>50006426</v>
          </cell>
          <cell r="I312" t="str">
            <v>ASSISTANT MANAGER GENERAL ACCOUNTING</v>
          </cell>
          <cell r="J312">
            <v>10</v>
          </cell>
          <cell r="K312" t="str">
            <v>BND-009</v>
          </cell>
          <cell r="L312">
            <v>5</v>
          </cell>
          <cell r="M312">
            <v>14086</v>
          </cell>
          <cell r="N312" t="str">
            <v>KWOK</v>
          </cell>
          <cell r="O312" t="str">
            <v>WILLIAM</v>
          </cell>
          <cell r="Q312">
            <v>35</v>
          </cell>
          <cell r="R312">
            <v>1</v>
          </cell>
          <cell r="S312">
            <v>3045.66</v>
          </cell>
          <cell r="T312">
            <v>79459</v>
          </cell>
          <cell r="U312">
            <v>75819</v>
          </cell>
          <cell r="V312">
            <v>3640</v>
          </cell>
        </row>
        <row r="313">
          <cell r="E313">
            <v>12300</v>
          </cell>
          <cell r="F313" t="str">
            <v>Accounting Services</v>
          </cell>
          <cell r="G313">
            <v>50000176</v>
          </cell>
          <cell r="H313">
            <v>50007158</v>
          </cell>
          <cell r="I313" t="str">
            <v>DIRECTOR OF FINANCIAL SERVICES</v>
          </cell>
          <cell r="J313">
            <v>10</v>
          </cell>
          <cell r="K313" t="str">
            <v>BND-014</v>
          </cell>
          <cell r="L313">
            <v>5</v>
          </cell>
          <cell r="M313">
            <v>10544</v>
          </cell>
          <cell r="N313" t="str">
            <v>CORRIGAN</v>
          </cell>
          <cell r="O313" t="str">
            <v>TERRY</v>
          </cell>
          <cell r="Q313">
            <v>35</v>
          </cell>
          <cell r="R313">
            <v>1</v>
          </cell>
          <cell r="S313">
            <v>5155.45</v>
          </cell>
          <cell r="T313">
            <v>134502</v>
          </cell>
          <cell r="U313">
            <v>131053</v>
          </cell>
          <cell r="V313">
            <v>3449</v>
          </cell>
        </row>
        <row r="314">
          <cell r="E314">
            <v>12300</v>
          </cell>
          <cell r="F314" t="str">
            <v>Accounting Services</v>
          </cell>
          <cell r="G314">
            <v>50000408</v>
          </cell>
          <cell r="H314">
            <v>50007159</v>
          </cell>
          <cell r="I314" t="str">
            <v>MANAGER ACCOUNTING SERVICES</v>
          </cell>
          <cell r="J314">
            <v>10</v>
          </cell>
          <cell r="K314" t="str">
            <v>BND-012</v>
          </cell>
          <cell r="L314">
            <v>5</v>
          </cell>
          <cell r="M314">
            <v>10552</v>
          </cell>
          <cell r="N314" t="str">
            <v>LEE</v>
          </cell>
          <cell r="O314" t="str">
            <v>ESTHER</v>
          </cell>
          <cell r="Q314">
            <v>35</v>
          </cell>
          <cell r="R314">
            <v>1</v>
          </cell>
          <cell r="S314">
            <v>3835</v>
          </cell>
          <cell r="T314">
            <v>100059</v>
          </cell>
          <cell r="U314">
            <v>97492</v>
          </cell>
          <cell r="V314">
            <v>2567</v>
          </cell>
          <cell r="X314" t="str">
            <v>POSITION IS DOUBLE BANKED WITH WILLIAM ROBINSON WHO IS ON LTD</v>
          </cell>
        </row>
        <row r="315">
          <cell r="E315">
            <v>12300</v>
          </cell>
          <cell r="F315" t="str">
            <v>Accounting Services</v>
          </cell>
          <cell r="G315">
            <v>50031807</v>
          </cell>
          <cell r="H315">
            <v>50012079</v>
          </cell>
          <cell r="I315" t="str">
            <v>ASSISTANT MANAGER OF CAPITAL ACCOUNTING</v>
          </cell>
          <cell r="J315">
            <v>10</v>
          </cell>
          <cell r="K315" t="str">
            <v>BND-009</v>
          </cell>
          <cell r="L315">
            <v>5</v>
          </cell>
          <cell r="M315">
            <v>12757</v>
          </cell>
          <cell r="N315" t="str">
            <v>LOK</v>
          </cell>
          <cell r="O315" t="str">
            <v>NEVILLE</v>
          </cell>
          <cell r="Q315">
            <v>35</v>
          </cell>
          <cell r="R315">
            <v>1</v>
          </cell>
          <cell r="S315">
            <v>3045.66</v>
          </cell>
          <cell r="T315">
            <v>79459</v>
          </cell>
          <cell r="U315">
            <v>76787</v>
          </cell>
          <cell r="V315">
            <v>2672</v>
          </cell>
        </row>
        <row r="316">
          <cell r="E316" t="str">
            <v>12300 Total</v>
          </cell>
          <cell r="F316" t="str">
            <v>Accounting Services</v>
          </cell>
          <cell r="R316">
            <v>16</v>
          </cell>
          <cell r="S316">
            <v>37017.87000000001</v>
          </cell>
          <cell r="T316">
            <v>965776</v>
          </cell>
          <cell r="U316">
            <v>944601.32000000007</v>
          </cell>
          <cell r="V316">
            <v>21174.68</v>
          </cell>
        </row>
        <row r="317">
          <cell r="E317">
            <v>12320</v>
          </cell>
          <cell r="F317" t="str">
            <v>Payroll Services</v>
          </cell>
          <cell r="G317">
            <v>50000409</v>
          </cell>
          <cell r="H317">
            <v>50004000</v>
          </cell>
          <cell r="I317" t="str">
            <v>PAYROLL CLERK II</v>
          </cell>
          <cell r="J317">
            <v>10</v>
          </cell>
          <cell r="K317" t="str">
            <v>GR-018</v>
          </cell>
          <cell r="L317">
            <v>2</v>
          </cell>
          <cell r="M317">
            <v>13424</v>
          </cell>
          <cell r="N317" t="str">
            <v>PREDOJEVIC</v>
          </cell>
          <cell r="O317" t="str">
            <v>LUBA</v>
          </cell>
          <cell r="Q317">
            <v>35</v>
          </cell>
          <cell r="R317">
            <v>1</v>
          </cell>
          <cell r="S317">
            <v>1547</v>
          </cell>
          <cell r="T317">
            <v>40360</v>
          </cell>
          <cell r="U317">
            <v>37785</v>
          </cell>
          <cell r="V317">
            <v>2575</v>
          </cell>
        </row>
        <row r="318">
          <cell r="E318">
            <v>12320</v>
          </cell>
          <cell r="F318" t="str">
            <v>Payroll Services</v>
          </cell>
          <cell r="G318">
            <v>50000409</v>
          </cell>
          <cell r="H318">
            <v>50004911</v>
          </cell>
          <cell r="I318" t="str">
            <v>PAYROLL CLERK II</v>
          </cell>
          <cell r="J318">
            <v>10</v>
          </cell>
          <cell r="K318" t="str">
            <v>GR-018</v>
          </cell>
          <cell r="L318">
            <v>5</v>
          </cell>
          <cell r="M318">
            <v>4412</v>
          </cell>
          <cell r="N318" t="str">
            <v>SUM</v>
          </cell>
          <cell r="O318" t="str">
            <v>ANASTASIA</v>
          </cell>
          <cell r="Q318">
            <v>35</v>
          </cell>
          <cell r="R318">
            <v>1</v>
          </cell>
          <cell r="S318">
            <v>1677.16</v>
          </cell>
          <cell r="T318">
            <v>43756</v>
          </cell>
          <cell r="U318">
            <v>42697</v>
          </cell>
          <cell r="V318">
            <v>1059</v>
          </cell>
        </row>
        <row r="319">
          <cell r="E319">
            <v>12320</v>
          </cell>
          <cell r="F319" t="str">
            <v>Payroll Services</v>
          </cell>
          <cell r="G319">
            <v>50000409</v>
          </cell>
          <cell r="H319">
            <v>50004918</v>
          </cell>
          <cell r="I319" t="str">
            <v>ACCOUNTING CLERK III</v>
          </cell>
          <cell r="J319">
            <v>10</v>
          </cell>
          <cell r="K319" t="str">
            <v>GR-020</v>
          </cell>
          <cell r="L319">
            <v>5</v>
          </cell>
          <cell r="M319">
            <v>562</v>
          </cell>
          <cell r="N319" t="str">
            <v>BAST</v>
          </cell>
          <cell r="O319" t="str">
            <v>FAYE</v>
          </cell>
          <cell r="Q319">
            <v>35</v>
          </cell>
          <cell r="R319">
            <v>1</v>
          </cell>
          <cell r="S319">
            <v>1820.67</v>
          </cell>
          <cell r="T319">
            <v>47500</v>
          </cell>
          <cell r="U319">
            <v>46350</v>
          </cell>
          <cell r="V319">
            <v>1150</v>
          </cell>
        </row>
        <row r="320">
          <cell r="E320">
            <v>12320</v>
          </cell>
          <cell r="F320" t="str">
            <v>Payroll Services</v>
          </cell>
          <cell r="G320">
            <v>50000409</v>
          </cell>
          <cell r="H320">
            <v>50004921</v>
          </cell>
          <cell r="I320" t="str">
            <v>PAYROLL CLERK II</v>
          </cell>
          <cell r="J320">
            <v>10</v>
          </cell>
          <cell r="K320" t="str">
            <v>GR-015</v>
          </cell>
          <cell r="L320">
            <v>5</v>
          </cell>
          <cell r="M320">
            <v>2810</v>
          </cell>
          <cell r="N320" t="str">
            <v>WELLINGTON</v>
          </cell>
          <cell r="O320" t="str">
            <v>PATRICIA</v>
          </cell>
          <cell r="Q320">
            <v>35</v>
          </cell>
          <cell r="R320">
            <v>1</v>
          </cell>
          <cell r="S320">
            <v>1484.67</v>
          </cell>
          <cell r="T320">
            <v>38734</v>
          </cell>
          <cell r="U320">
            <v>37785</v>
          </cell>
          <cell r="V320">
            <v>949</v>
          </cell>
        </row>
        <row r="321">
          <cell r="E321">
            <v>12320</v>
          </cell>
          <cell r="F321" t="str">
            <v>Payroll Services</v>
          </cell>
          <cell r="G321">
            <v>50000409</v>
          </cell>
          <cell r="H321">
            <v>50004922</v>
          </cell>
          <cell r="I321" t="str">
            <v>PAYROLL CLERK II</v>
          </cell>
          <cell r="J321">
            <v>10</v>
          </cell>
          <cell r="K321" t="str">
            <v>GR-018</v>
          </cell>
          <cell r="L321">
            <v>5</v>
          </cell>
          <cell r="M321">
            <v>3898</v>
          </cell>
          <cell r="N321" t="str">
            <v>LEUNG</v>
          </cell>
          <cell r="O321" t="str">
            <v>DORIS</v>
          </cell>
          <cell r="Q321">
            <v>35</v>
          </cell>
          <cell r="R321">
            <v>1</v>
          </cell>
          <cell r="S321">
            <v>1677.16</v>
          </cell>
          <cell r="T321">
            <v>43756</v>
          </cell>
          <cell r="U321">
            <v>42697</v>
          </cell>
          <cell r="V321">
            <v>1059</v>
          </cell>
        </row>
        <row r="322">
          <cell r="E322">
            <v>12320</v>
          </cell>
          <cell r="F322" t="str">
            <v>Payroll Services</v>
          </cell>
          <cell r="G322">
            <v>50000409</v>
          </cell>
          <cell r="H322">
            <v>50004923</v>
          </cell>
          <cell r="I322" t="str">
            <v>PAYROLL CLERK III</v>
          </cell>
          <cell r="J322">
            <v>10</v>
          </cell>
          <cell r="K322" t="str">
            <v>GR-020</v>
          </cell>
          <cell r="L322">
            <v>5</v>
          </cell>
          <cell r="M322">
            <v>7553</v>
          </cell>
          <cell r="N322" t="str">
            <v>LAU</v>
          </cell>
          <cell r="O322" t="str">
            <v>HEIDI</v>
          </cell>
          <cell r="Q322">
            <v>35</v>
          </cell>
          <cell r="R322">
            <v>1</v>
          </cell>
          <cell r="S322">
            <v>1820.67</v>
          </cell>
          <cell r="T322">
            <v>47500</v>
          </cell>
          <cell r="U322">
            <v>46350</v>
          </cell>
          <cell r="V322">
            <v>1150</v>
          </cell>
        </row>
        <row r="323">
          <cell r="E323">
            <v>12320</v>
          </cell>
          <cell r="F323" t="str">
            <v>Payroll Services</v>
          </cell>
          <cell r="G323">
            <v>50000409</v>
          </cell>
          <cell r="H323">
            <v>50004924</v>
          </cell>
          <cell r="I323" t="str">
            <v>PAYROLL CLERK I</v>
          </cell>
          <cell r="J323">
            <v>10</v>
          </cell>
          <cell r="K323" t="str">
            <v>GR-015</v>
          </cell>
          <cell r="L323">
            <v>5</v>
          </cell>
          <cell r="M323">
            <v>14494</v>
          </cell>
          <cell r="N323" t="str">
            <v>KOCCHAR</v>
          </cell>
          <cell r="O323" t="str">
            <v>SURINDER</v>
          </cell>
          <cell r="Q323">
            <v>35</v>
          </cell>
          <cell r="R323">
            <v>1</v>
          </cell>
          <cell r="S323">
            <v>1489.7692307692307</v>
          </cell>
          <cell r="T323">
            <v>38734</v>
          </cell>
          <cell r="U323">
            <v>34882</v>
          </cell>
          <cell r="V323">
            <v>3852</v>
          </cell>
          <cell r="X323" t="str">
            <v>INCUMBENT WAS MISSED AS POSITION FILLED AFTER THE 26/6/04</v>
          </cell>
        </row>
        <row r="324">
          <cell r="E324">
            <v>12320</v>
          </cell>
          <cell r="F324" t="str">
            <v>Payroll Services</v>
          </cell>
          <cell r="G324">
            <v>50000409</v>
          </cell>
          <cell r="H324">
            <v>50004925</v>
          </cell>
          <cell r="I324" t="str">
            <v>PAYROLL CLERK II</v>
          </cell>
          <cell r="J324">
            <v>10</v>
          </cell>
          <cell r="K324" t="str">
            <v>GR-018</v>
          </cell>
          <cell r="L324">
            <v>2</v>
          </cell>
          <cell r="M324">
            <v>13436</v>
          </cell>
          <cell r="N324" t="str">
            <v>NG</v>
          </cell>
          <cell r="O324" t="str">
            <v>GIANA</v>
          </cell>
          <cell r="Q324">
            <v>35</v>
          </cell>
          <cell r="R324">
            <v>1</v>
          </cell>
          <cell r="S324">
            <v>1547</v>
          </cell>
          <cell r="T324">
            <v>40360</v>
          </cell>
          <cell r="U324">
            <v>37785</v>
          </cell>
          <cell r="V324">
            <v>2575</v>
          </cell>
        </row>
        <row r="325">
          <cell r="E325">
            <v>12320</v>
          </cell>
          <cell r="F325" t="str">
            <v>Payroll Services</v>
          </cell>
          <cell r="G325">
            <v>50000409</v>
          </cell>
          <cell r="H325">
            <v>50004926</v>
          </cell>
          <cell r="I325" t="str">
            <v>PAYROLL CLERK II</v>
          </cell>
          <cell r="J325">
            <v>10</v>
          </cell>
          <cell r="K325" t="str">
            <v>GR-018</v>
          </cell>
          <cell r="L325">
            <v>5</v>
          </cell>
          <cell r="M325">
            <v>3386</v>
          </cell>
          <cell r="N325" t="str">
            <v>MAR</v>
          </cell>
          <cell r="O325" t="str">
            <v>LYNN</v>
          </cell>
          <cell r="Q325">
            <v>35</v>
          </cell>
          <cell r="R325">
            <v>1</v>
          </cell>
          <cell r="S325">
            <v>1677.16</v>
          </cell>
          <cell r="T325">
            <v>43756</v>
          </cell>
          <cell r="U325">
            <v>42697</v>
          </cell>
          <cell r="V325">
            <v>1059</v>
          </cell>
        </row>
        <row r="326">
          <cell r="E326">
            <v>12320</v>
          </cell>
          <cell r="F326" t="str">
            <v>Payroll Services</v>
          </cell>
          <cell r="G326">
            <v>50000409</v>
          </cell>
          <cell r="H326">
            <v>50004927</v>
          </cell>
          <cell r="I326" t="str">
            <v>PAYROLL CLERK II</v>
          </cell>
          <cell r="J326">
            <v>10</v>
          </cell>
          <cell r="K326" t="str">
            <v>GR-018</v>
          </cell>
          <cell r="L326">
            <v>5</v>
          </cell>
          <cell r="M326">
            <v>3261</v>
          </cell>
          <cell r="N326" t="str">
            <v>CHAN</v>
          </cell>
          <cell r="O326" t="str">
            <v>EMILY</v>
          </cell>
          <cell r="Q326">
            <v>35</v>
          </cell>
          <cell r="R326">
            <v>1</v>
          </cell>
          <cell r="S326">
            <v>1677.16</v>
          </cell>
          <cell r="T326">
            <v>43756</v>
          </cell>
          <cell r="U326">
            <v>42697</v>
          </cell>
          <cell r="V326">
            <v>1059</v>
          </cell>
        </row>
        <row r="327">
          <cell r="E327">
            <v>12320</v>
          </cell>
          <cell r="F327" t="str">
            <v>Payroll Services</v>
          </cell>
          <cell r="G327">
            <v>50000409</v>
          </cell>
          <cell r="H327">
            <v>50004928</v>
          </cell>
          <cell r="I327" t="str">
            <v>PAYROLL CLERK III</v>
          </cell>
          <cell r="J327">
            <v>10</v>
          </cell>
          <cell r="K327" t="str">
            <v>GR-020</v>
          </cell>
          <cell r="L327">
            <v>4</v>
          </cell>
          <cell r="M327">
            <v>5385</v>
          </cell>
          <cell r="N327" t="str">
            <v>HSU</v>
          </cell>
          <cell r="O327" t="str">
            <v>YOLANDA</v>
          </cell>
          <cell r="Q327">
            <v>35</v>
          </cell>
          <cell r="R327">
            <v>1</v>
          </cell>
          <cell r="S327">
            <v>1820.67</v>
          </cell>
          <cell r="T327">
            <v>47500</v>
          </cell>
          <cell r="U327">
            <v>44469</v>
          </cell>
          <cell r="V327">
            <v>3031</v>
          </cell>
        </row>
        <row r="328">
          <cell r="E328">
            <v>12320</v>
          </cell>
          <cell r="F328" t="str">
            <v>Payroll Services</v>
          </cell>
          <cell r="G328">
            <v>50000409</v>
          </cell>
          <cell r="H328">
            <v>50004930</v>
          </cell>
          <cell r="I328" t="str">
            <v>PAYROLL CLERK II</v>
          </cell>
          <cell r="J328">
            <v>10</v>
          </cell>
          <cell r="K328" t="str">
            <v>GR-018</v>
          </cell>
          <cell r="L328">
            <v>3</v>
          </cell>
          <cell r="M328">
            <v>0</v>
          </cell>
          <cell r="Q328">
            <v>17.5</v>
          </cell>
          <cell r="R328">
            <v>0.5</v>
          </cell>
          <cell r="S328">
            <v>773.52</v>
          </cell>
          <cell r="T328">
            <v>20180.5</v>
          </cell>
          <cell r="U328">
            <v>0</v>
          </cell>
          <cell r="V328">
            <v>20180.5</v>
          </cell>
          <cell r="X328" t="str">
            <v>Job Share</v>
          </cell>
        </row>
        <row r="329">
          <cell r="E329">
            <v>12320</v>
          </cell>
          <cell r="F329" t="str">
            <v>Payroll Services</v>
          </cell>
          <cell r="G329">
            <v>50000409</v>
          </cell>
          <cell r="H329">
            <v>50004930</v>
          </cell>
          <cell r="I329" t="str">
            <v>PAYROLL CLERK II</v>
          </cell>
          <cell r="J329">
            <v>10</v>
          </cell>
          <cell r="K329" t="str">
            <v>GR-018</v>
          </cell>
          <cell r="L329">
            <v>5</v>
          </cell>
          <cell r="M329">
            <v>5288</v>
          </cell>
          <cell r="N329" t="str">
            <v>QUON</v>
          </cell>
          <cell r="O329" t="str">
            <v>HELEN</v>
          </cell>
          <cell r="Q329">
            <v>17.5</v>
          </cell>
          <cell r="R329">
            <v>0.5</v>
          </cell>
          <cell r="S329">
            <v>838.58</v>
          </cell>
          <cell r="T329">
            <v>21878</v>
          </cell>
          <cell r="U329">
            <v>21349</v>
          </cell>
          <cell r="V329">
            <v>529</v>
          </cell>
          <cell r="X329" t="str">
            <v>Job Share</v>
          </cell>
        </row>
        <row r="330">
          <cell r="E330">
            <v>12320</v>
          </cell>
          <cell r="F330" t="str">
            <v>Payroll Services</v>
          </cell>
          <cell r="G330">
            <v>50000409</v>
          </cell>
          <cell r="H330">
            <v>50007156</v>
          </cell>
          <cell r="I330" t="str">
            <v>CITY PAYROLL SUPERVISOR</v>
          </cell>
          <cell r="J330">
            <v>10</v>
          </cell>
          <cell r="K330" t="str">
            <v>BND-007</v>
          </cell>
          <cell r="L330">
            <v>2</v>
          </cell>
          <cell r="M330">
            <v>5777</v>
          </cell>
          <cell r="N330" t="str">
            <v>RINTOUL</v>
          </cell>
          <cell r="O330" t="str">
            <v>SHELLEY</v>
          </cell>
          <cell r="Q330">
            <v>35</v>
          </cell>
          <cell r="R330">
            <v>1</v>
          </cell>
          <cell r="S330">
            <v>2224.59</v>
          </cell>
          <cell r="T330">
            <v>58038</v>
          </cell>
          <cell r="U330">
            <v>53407</v>
          </cell>
          <cell r="V330">
            <v>4631</v>
          </cell>
        </row>
        <row r="331">
          <cell r="E331">
            <v>12320</v>
          </cell>
          <cell r="F331" t="str">
            <v>Payroll Services</v>
          </cell>
          <cell r="G331">
            <v>50000409</v>
          </cell>
          <cell r="H331">
            <v>50007157</v>
          </cell>
          <cell r="I331" t="str">
            <v>MANAGER PAYROLL</v>
          </cell>
          <cell r="J331">
            <v>10</v>
          </cell>
          <cell r="K331" t="str">
            <v>BND-009</v>
          </cell>
          <cell r="L331">
            <v>5</v>
          </cell>
          <cell r="M331">
            <v>3046</v>
          </cell>
          <cell r="N331" t="str">
            <v>WONG</v>
          </cell>
          <cell r="O331" t="str">
            <v>MICHAEL</v>
          </cell>
          <cell r="Q331">
            <v>35</v>
          </cell>
          <cell r="R331">
            <v>1</v>
          </cell>
          <cell r="S331">
            <v>3045.66</v>
          </cell>
          <cell r="T331">
            <v>79459</v>
          </cell>
          <cell r="U331">
            <v>77428</v>
          </cell>
          <cell r="V331">
            <v>2031</v>
          </cell>
        </row>
        <row r="332">
          <cell r="E332" t="str">
            <v>12320 Total</v>
          </cell>
          <cell r="F332" t="str">
            <v>Payroll Services</v>
          </cell>
          <cell r="R332">
            <v>14</v>
          </cell>
          <cell r="S332">
            <v>25121.439230769236</v>
          </cell>
          <cell r="T332">
            <v>655267.5</v>
          </cell>
          <cell r="U332">
            <v>608378</v>
          </cell>
          <cell r="V332">
            <v>46889.5</v>
          </cell>
        </row>
        <row r="333">
          <cell r="E333">
            <v>17020</v>
          </cell>
          <cell r="F333" t="str">
            <v>Support Services - Properties</v>
          </cell>
          <cell r="G333">
            <v>50031807</v>
          </cell>
          <cell r="H333">
            <v>50005055</v>
          </cell>
          <cell r="I333" t="str">
            <v>ACCOUNTANT II</v>
          </cell>
          <cell r="J333">
            <v>10</v>
          </cell>
          <cell r="K333" t="str">
            <v>GR-026</v>
          </cell>
          <cell r="L333">
            <v>5</v>
          </cell>
          <cell r="M333">
            <v>12887</v>
          </cell>
          <cell r="N333" t="str">
            <v>LEE</v>
          </cell>
          <cell r="O333" t="str">
            <v>STEPHANIE</v>
          </cell>
          <cell r="Q333">
            <v>35</v>
          </cell>
          <cell r="R333">
            <v>1</v>
          </cell>
          <cell r="S333">
            <v>2333.75</v>
          </cell>
          <cell r="T333">
            <v>60886</v>
          </cell>
          <cell r="U333">
            <v>58592</v>
          </cell>
          <cell r="V333">
            <v>2294</v>
          </cell>
        </row>
        <row r="334">
          <cell r="E334">
            <v>17020</v>
          </cell>
          <cell r="F334" t="str">
            <v>Support Services - Properties</v>
          </cell>
          <cell r="G334">
            <v>50000181</v>
          </cell>
          <cell r="H334">
            <v>50005056</v>
          </cell>
          <cell r="I334" t="str">
            <v>CLERK TYPIST II</v>
          </cell>
          <cell r="J334">
            <v>10</v>
          </cell>
          <cell r="K334" t="str">
            <v>GR-013</v>
          </cell>
          <cell r="L334">
            <v>5</v>
          </cell>
          <cell r="M334">
            <v>3911</v>
          </cell>
          <cell r="N334" t="str">
            <v>MICHAELS</v>
          </cell>
          <cell r="O334" t="str">
            <v>BARBARA</v>
          </cell>
          <cell r="Q334">
            <v>17.5</v>
          </cell>
          <cell r="R334">
            <v>0.5</v>
          </cell>
          <cell r="S334">
            <v>685.3</v>
          </cell>
          <cell r="T334">
            <v>17879</v>
          </cell>
          <cell r="U334">
            <v>17383</v>
          </cell>
          <cell r="V334">
            <v>496</v>
          </cell>
        </row>
        <row r="335">
          <cell r="E335">
            <v>17020</v>
          </cell>
          <cell r="F335" t="str">
            <v>Support Services - Properties</v>
          </cell>
          <cell r="G335">
            <v>50000181</v>
          </cell>
          <cell r="H335">
            <v>50005056</v>
          </cell>
          <cell r="I335" t="str">
            <v>CLERK TYPIST II</v>
          </cell>
          <cell r="J335">
            <v>10</v>
          </cell>
          <cell r="K335" t="str">
            <v>GR-013</v>
          </cell>
          <cell r="L335">
            <v>3</v>
          </cell>
          <cell r="M335">
            <v>11104</v>
          </cell>
          <cell r="N335" t="str">
            <v>STORNESS</v>
          </cell>
          <cell r="O335" t="str">
            <v>CLAIRE</v>
          </cell>
          <cell r="Q335">
            <v>17.5</v>
          </cell>
          <cell r="R335">
            <v>0.5</v>
          </cell>
          <cell r="S335">
            <v>631.75</v>
          </cell>
          <cell r="T335">
            <v>16482</v>
          </cell>
          <cell r="U335">
            <v>8377.92</v>
          </cell>
          <cell r="V335">
            <v>8104.08</v>
          </cell>
        </row>
        <row r="336">
          <cell r="E336">
            <v>17020</v>
          </cell>
          <cell r="F336" t="str">
            <v>Support Services - Properties</v>
          </cell>
          <cell r="G336">
            <v>50000181</v>
          </cell>
          <cell r="H336">
            <v>50005057</v>
          </cell>
          <cell r="I336" t="str">
            <v>CLERK TYPIST II</v>
          </cell>
          <cell r="J336">
            <v>10</v>
          </cell>
          <cell r="K336" t="str">
            <v>GR-013</v>
          </cell>
          <cell r="L336">
            <v>5</v>
          </cell>
          <cell r="M336">
            <v>5821</v>
          </cell>
          <cell r="N336" t="str">
            <v>O'KEEFFE</v>
          </cell>
          <cell r="O336" t="str">
            <v>JACQUELINE</v>
          </cell>
          <cell r="Q336">
            <v>35</v>
          </cell>
          <cell r="R336">
            <v>1</v>
          </cell>
          <cell r="S336">
            <v>1370.6</v>
          </cell>
          <cell r="T336">
            <v>35758</v>
          </cell>
          <cell r="U336">
            <v>34881</v>
          </cell>
          <cell r="V336">
            <v>877</v>
          </cell>
        </row>
        <row r="337">
          <cell r="E337">
            <v>17020</v>
          </cell>
          <cell r="F337" t="str">
            <v>Support Services - Properties</v>
          </cell>
          <cell r="G337">
            <v>50000181</v>
          </cell>
          <cell r="H337">
            <v>50005058</v>
          </cell>
          <cell r="I337" t="str">
            <v>CLERK TYPIST II</v>
          </cell>
          <cell r="J337">
            <v>10</v>
          </cell>
          <cell r="K337" t="str">
            <v>GR-013</v>
          </cell>
          <cell r="L337">
            <v>5</v>
          </cell>
          <cell r="M337">
            <v>3965</v>
          </cell>
          <cell r="N337" t="str">
            <v>WILLIAMSON</v>
          </cell>
          <cell r="O337" t="str">
            <v>ANITA</v>
          </cell>
          <cell r="Q337">
            <v>35</v>
          </cell>
          <cell r="R337">
            <v>1</v>
          </cell>
          <cell r="S337">
            <v>1370.6</v>
          </cell>
          <cell r="T337">
            <v>35758</v>
          </cell>
          <cell r="U337">
            <v>34881</v>
          </cell>
          <cell r="V337">
            <v>877</v>
          </cell>
        </row>
        <row r="338">
          <cell r="E338">
            <v>17020</v>
          </cell>
          <cell r="F338" t="str">
            <v>Support Services - Properties</v>
          </cell>
          <cell r="G338">
            <v>50000181</v>
          </cell>
          <cell r="H338">
            <v>50005059</v>
          </cell>
          <cell r="I338" t="str">
            <v>CLERK - OFFICE SUPPORT</v>
          </cell>
          <cell r="J338">
            <v>10</v>
          </cell>
          <cell r="K338" t="str">
            <v>GR-015</v>
          </cell>
          <cell r="L338">
            <v>5</v>
          </cell>
          <cell r="M338">
            <v>6388</v>
          </cell>
          <cell r="N338" t="str">
            <v>THOMSON</v>
          </cell>
          <cell r="O338" t="str">
            <v>MONA</v>
          </cell>
          <cell r="Q338">
            <v>35</v>
          </cell>
          <cell r="R338">
            <v>1</v>
          </cell>
          <cell r="S338">
            <v>1484.67</v>
          </cell>
          <cell r="T338">
            <v>38734</v>
          </cell>
          <cell r="U338">
            <v>37785</v>
          </cell>
          <cell r="V338">
            <v>949</v>
          </cell>
        </row>
        <row r="339">
          <cell r="E339">
            <v>17020</v>
          </cell>
          <cell r="F339" t="str">
            <v>Support Services - Properties</v>
          </cell>
          <cell r="G339">
            <v>50000181</v>
          </cell>
          <cell r="H339">
            <v>50005060</v>
          </cell>
          <cell r="I339" t="str">
            <v>CLERK - OFFICE SUPPORT</v>
          </cell>
          <cell r="J339">
            <v>10</v>
          </cell>
          <cell r="K339" t="str">
            <v>GR-015</v>
          </cell>
          <cell r="L339">
            <v>5</v>
          </cell>
          <cell r="M339">
            <v>4127</v>
          </cell>
          <cell r="N339" t="str">
            <v>CHARLTON</v>
          </cell>
          <cell r="O339" t="str">
            <v>KATHY</v>
          </cell>
          <cell r="Q339">
            <v>35</v>
          </cell>
          <cell r="R339">
            <v>1</v>
          </cell>
          <cell r="S339">
            <v>1489.7692307692307</v>
          </cell>
          <cell r="T339">
            <v>38734</v>
          </cell>
          <cell r="U339">
            <v>34882</v>
          </cell>
          <cell r="V339">
            <v>3852</v>
          </cell>
          <cell r="X339" t="str">
            <v>INCUMBENT WAS ACTING IN POSITION 50005870 AND WILL RETURN TO POSITION IN 05</v>
          </cell>
        </row>
        <row r="340">
          <cell r="E340">
            <v>17020</v>
          </cell>
          <cell r="F340" t="str">
            <v>Support Services - Properties</v>
          </cell>
          <cell r="G340">
            <v>50000181</v>
          </cell>
          <cell r="H340">
            <v>50005062</v>
          </cell>
          <cell r="I340" t="str">
            <v>CLERK - OFFICE SUPPORT</v>
          </cell>
          <cell r="J340">
            <v>10</v>
          </cell>
          <cell r="K340" t="str">
            <v>GR-015</v>
          </cell>
          <cell r="L340">
            <v>5</v>
          </cell>
          <cell r="M340">
            <v>1393</v>
          </cell>
          <cell r="N340" t="str">
            <v>BEGG</v>
          </cell>
          <cell r="O340" t="str">
            <v>MARIE-ALANA</v>
          </cell>
          <cell r="Q340">
            <v>35</v>
          </cell>
          <cell r="R340">
            <v>1</v>
          </cell>
          <cell r="S340">
            <v>1484.67</v>
          </cell>
          <cell r="T340">
            <v>38734</v>
          </cell>
          <cell r="U340">
            <v>37785</v>
          </cell>
          <cell r="V340">
            <v>949</v>
          </cell>
        </row>
        <row r="341">
          <cell r="E341">
            <v>17020</v>
          </cell>
          <cell r="F341" t="str">
            <v>Support Services - Properties</v>
          </cell>
          <cell r="G341">
            <v>50000181</v>
          </cell>
          <cell r="H341">
            <v>50005065</v>
          </cell>
          <cell r="I341" t="str">
            <v>CLERK III</v>
          </cell>
          <cell r="J341">
            <v>10</v>
          </cell>
          <cell r="K341" t="str">
            <v>GR-017</v>
          </cell>
          <cell r="L341">
            <v>5</v>
          </cell>
          <cell r="M341">
            <v>1472</v>
          </cell>
          <cell r="N341" t="str">
            <v>TURNBULL</v>
          </cell>
          <cell r="O341" t="str">
            <v>KATHY</v>
          </cell>
          <cell r="Q341">
            <v>35</v>
          </cell>
          <cell r="R341">
            <v>1</v>
          </cell>
          <cell r="S341">
            <v>1610.7</v>
          </cell>
          <cell r="T341">
            <v>42022</v>
          </cell>
          <cell r="U341">
            <v>40999</v>
          </cell>
          <cell r="V341">
            <v>1023</v>
          </cell>
        </row>
        <row r="342">
          <cell r="E342">
            <v>17020</v>
          </cell>
          <cell r="F342" t="str">
            <v>Support Services - Properties</v>
          </cell>
          <cell r="G342">
            <v>50000181</v>
          </cell>
          <cell r="H342">
            <v>50005066</v>
          </cell>
          <cell r="I342" t="str">
            <v>CLERK III</v>
          </cell>
          <cell r="J342">
            <v>10</v>
          </cell>
          <cell r="K342" t="str">
            <v>GR-017</v>
          </cell>
          <cell r="L342">
            <v>5</v>
          </cell>
          <cell r="M342">
            <v>5226</v>
          </cell>
          <cell r="N342" t="str">
            <v>TONKIN</v>
          </cell>
          <cell r="O342" t="str">
            <v>TRACY</v>
          </cell>
          <cell r="Q342">
            <v>35</v>
          </cell>
          <cell r="R342">
            <v>1</v>
          </cell>
          <cell r="S342">
            <v>1610.7</v>
          </cell>
          <cell r="T342">
            <v>42022</v>
          </cell>
          <cell r="U342">
            <v>40999</v>
          </cell>
          <cell r="V342">
            <v>1023</v>
          </cell>
        </row>
        <row r="343">
          <cell r="E343">
            <v>17020</v>
          </cell>
          <cell r="F343" t="str">
            <v>Support Services - Properties</v>
          </cell>
          <cell r="G343">
            <v>50000181</v>
          </cell>
          <cell r="H343">
            <v>50005870</v>
          </cell>
          <cell r="I343" t="str">
            <v>CLERK III</v>
          </cell>
          <cell r="J343">
            <v>10</v>
          </cell>
          <cell r="K343" t="str">
            <v>GR-017</v>
          </cell>
          <cell r="L343">
            <v>3</v>
          </cell>
          <cell r="M343">
            <v>0</v>
          </cell>
          <cell r="Q343">
            <v>35</v>
          </cell>
          <cell r="R343">
            <v>1</v>
          </cell>
          <cell r="S343">
            <v>1484.67</v>
          </cell>
          <cell r="T343">
            <v>38734</v>
          </cell>
          <cell r="U343">
            <v>39660</v>
          </cell>
          <cell r="V343">
            <v>-926</v>
          </cell>
          <cell r="X343" t="str">
            <v>POSITION TITLE CHANGED TO CLERK III  AND MARKED AS VACANT - K CHARLTON WAS ACTING IN POSITION</v>
          </cell>
        </row>
        <row r="344">
          <cell r="E344">
            <v>17020</v>
          </cell>
          <cell r="F344" t="str">
            <v>Support Services - Properties</v>
          </cell>
          <cell r="G344">
            <v>50000181</v>
          </cell>
          <cell r="H344">
            <v>50014509</v>
          </cell>
          <cell r="I344" t="str">
            <v>ACCOUNTING CLERK III</v>
          </cell>
          <cell r="J344">
            <v>10</v>
          </cell>
          <cell r="K344" t="str">
            <v>GR-020</v>
          </cell>
          <cell r="L344">
            <v>1</v>
          </cell>
          <cell r="M344">
            <v>13861</v>
          </cell>
          <cell r="N344" t="str">
            <v>KURAMOTO</v>
          </cell>
          <cell r="O344" t="str">
            <v>RICK</v>
          </cell>
          <cell r="Q344">
            <v>35</v>
          </cell>
          <cell r="R344">
            <v>1</v>
          </cell>
          <cell r="S344">
            <v>1552.3076923076924</v>
          </cell>
          <cell r="T344">
            <v>40360</v>
          </cell>
          <cell r="U344">
            <v>40634</v>
          </cell>
          <cell r="V344">
            <v>-274</v>
          </cell>
          <cell r="X344" t="str">
            <v>HOLDER WILL BE KURAMOTO Position was missed from being reclassed as part of accounting reorg last yr</v>
          </cell>
        </row>
        <row r="345">
          <cell r="E345" t="str">
            <v>17020 Total</v>
          </cell>
          <cell r="F345" t="str">
            <v>Support Services - Properties</v>
          </cell>
          <cell r="R345">
            <v>11</v>
          </cell>
          <cell r="S345">
            <v>17109.486923076925</v>
          </cell>
          <cell r="T345">
            <v>446103</v>
          </cell>
          <cell r="U345">
            <v>426858.92</v>
          </cell>
          <cell r="V345">
            <v>19244.080000000002</v>
          </cell>
        </row>
        <row r="346">
          <cell r="R346">
            <v>41</v>
          </cell>
          <cell r="S346">
            <v>79248.796153846182</v>
          </cell>
          <cell r="T346">
            <v>2067146.5</v>
          </cell>
          <cell r="U346">
            <v>1979838.24</v>
          </cell>
          <cell r="V346">
            <v>87308.26</v>
          </cell>
        </row>
        <row r="347">
          <cell r="E347">
            <v>12440</v>
          </cell>
          <cell r="F347" t="str">
            <v>Purchasing</v>
          </cell>
          <cell r="G347">
            <v>50000180</v>
          </cell>
          <cell r="H347">
            <v>50004913</v>
          </cell>
          <cell r="I347" t="str">
            <v>BUYER II</v>
          </cell>
          <cell r="J347">
            <v>10</v>
          </cell>
          <cell r="K347" t="str">
            <v>GR-024</v>
          </cell>
          <cell r="L347">
            <v>3</v>
          </cell>
          <cell r="M347">
            <v>0</v>
          </cell>
          <cell r="Q347">
            <v>35</v>
          </cell>
          <cell r="R347">
            <v>1</v>
          </cell>
          <cell r="S347">
            <v>1975.45</v>
          </cell>
          <cell r="T347">
            <v>51538</v>
          </cell>
          <cell r="U347">
            <v>50277</v>
          </cell>
          <cell r="V347">
            <v>1261</v>
          </cell>
        </row>
        <row r="348">
          <cell r="E348">
            <v>12440</v>
          </cell>
          <cell r="F348" t="str">
            <v>Purchasing</v>
          </cell>
          <cell r="G348">
            <v>50000180</v>
          </cell>
          <cell r="H348">
            <v>50004933</v>
          </cell>
          <cell r="I348" t="str">
            <v>SENIOR CONTRACTING SPECIALIST</v>
          </cell>
          <cell r="J348">
            <v>10</v>
          </cell>
          <cell r="K348" t="str">
            <v>GR-026</v>
          </cell>
          <cell r="L348">
            <v>3</v>
          </cell>
          <cell r="M348">
            <v>0</v>
          </cell>
          <cell r="Q348">
            <v>35</v>
          </cell>
          <cell r="R348">
            <v>1</v>
          </cell>
          <cell r="S348">
            <v>2149.04</v>
          </cell>
          <cell r="T348">
            <v>56067</v>
          </cell>
          <cell r="U348">
            <v>59407.91</v>
          </cell>
          <cell r="V348">
            <v>-3340.91</v>
          </cell>
        </row>
        <row r="349">
          <cell r="E349">
            <v>12440</v>
          </cell>
          <cell r="F349" t="str">
            <v>Purchasing</v>
          </cell>
          <cell r="G349">
            <v>50000180</v>
          </cell>
          <cell r="H349">
            <v>50004935</v>
          </cell>
          <cell r="I349" t="str">
            <v>BUYER II</v>
          </cell>
          <cell r="J349">
            <v>10</v>
          </cell>
          <cell r="K349" t="str">
            <v>GR-024</v>
          </cell>
          <cell r="L349">
            <v>5</v>
          </cell>
          <cell r="M349">
            <v>3746</v>
          </cell>
          <cell r="N349" t="str">
            <v>KEMP</v>
          </cell>
          <cell r="O349" t="str">
            <v>PAMELA</v>
          </cell>
          <cell r="Q349">
            <v>35</v>
          </cell>
          <cell r="R349">
            <v>1</v>
          </cell>
          <cell r="S349">
            <v>2148.9699999999998</v>
          </cell>
          <cell r="T349">
            <v>56065</v>
          </cell>
          <cell r="U349">
            <v>54696</v>
          </cell>
          <cell r="V349">
            <v>1369</v>
          </cell>
        </row>
        <row r="350">
          <cell r="E350">
            <v>12440</v>
          </cell>
          <cell r="F350" t="str">
            <v>Purchasing</v>
          </cell>
          <cell r="G350">
            <v>50000180</v>
          </cell>
          <cell r="H350">
            <v>50004936</v>
          </cell>
          <cell r="I350" t="str">
            <v>BUYER I</v>
          </cell>
          <cell r="J350">
            <v>10</v>
          </cell>
          <cell r="K350" t="str">
            <v>GR-021</v>
          </cell>
          <cell r="L350">
            <v>4</v>
          </cell>
          <cell r="M350">
            <v>6107</v>
          </cell>
          <cell r="N350" t="str">
            <v>KAINTH</v>
          </cell>
          <cell r="O350" t="str">
            <v>HARINDER</v>
          </cell>
          <cell r="Q350">
            <v>35</v>
          </cell>
          <cell r="R350">
            <v>1</v>
          </cell>
          <cell r="S350">
            <v>1883.46</v>
          </cell>
          <cell r="T350">
            <v>49138</v>
          </cell>
          <cell r="U350">
            <v>45880</v>
          </cell>
          <cell r="V350">
            <v>3258</v>
          </cell>
        </row>
        <row r="351">
          <cell r="E351">
            <v>12440</v>
          </cell>
          <cell r="F351" t="str">
            <v>Purchasing</v>
          </cell>
          <cell r="G351">
            <v>50000180</v>
          </cell>
          <cell r="H351">
            <v>50004937</v>
          </cell>
          <cell r="I351" t="str">
            <v>CLERK TYPIST III</v>
          </cell>
          <cell r="J351">
            <v>10</v>
          </cell>
          <cell r="K351" t="str">
            <v>GR-015</v>
          </cell>
          <cell r="L351">
            <v>2</v>
          </cell>
          <cell r="M351">
            <v>13385</v>
          </cell>
          <cell r="N351" t="str">
            <v>HUTCHERSON</v>
          </cell>
          <cell r="O351" t="str">
            <v>ERIN</v>
          </cell>
          <cell r="Q351">
            <v>35</v>
          </cell>
          <cell r="R351">
            <v>1</v>
          </cell>
          <cell r="S351">
            <v>1370.6</v>
          </cell>
          <cell r="T351">
            <v>35758</v>
          </cell>
          <cell r="U351">
            <v>33975</v>
          </cell>
          <cell r="V351">
            <v>1783</v>
          </cell>
        </row>
        <row r="352">
          <cell r="E352">
            <v>12440</v>
          </cell>
          <cell r="F352" t="str">
            <v>Purchasing</v>
          </cell>
          <cell r="G352">
            <v>50000180</v>
          </cell>
          <cell r="H352">
            <v>50004942</v>
          </cell>
          <cell r="I352" t="str">
            <v>CLERK III</v>
          </cell>
          <cell r="J352">
            <v>10</v>
          </cell>
          <cell r="K352" t="str">
            <v>GR-017</v>
          </cell>
          <cell r="L352">
            <v>3</v>
          </cell>
          <cell r="M352">
            <v>0</v>
          </cell>
          <cell r="Q352">
            <v>35</v>
          </cell>
          <cell r="R352">
            <v>1</v>
          </cell>
          <cell r="S352">
            <v>1484.71</v>
          </cell>
          <cell r="T352">
            <v>38735</v>
          </cell>
          <cell r="U352">
            <v>37786</v>
          </cell>
          <cell r="V352">
            <v>949</v>
          </cell>
        </row>
        <row r="353">
          <cell r="E353">
            <v>12440</v>
          </cell>
          <cell r="F353" t="str">
            <v>Purchasing</v>
          </cell>
          <cell r="G353">
            <v>50000180</v>
          </cell>
          <cell r="H353">
            <v>50004943</v>
          </cell>
          <cell r="I353" t="str">
            <v>CLERK STENO IV</v>
          </cell>
          <cell r="J353">
            <v>10</v>
          </cell>
          <cell r="K353" t="str">
            <v>GR-017</v>
          </cell>
          <cell r="L353">
            <v>5</v>
          </cell>
          <cell r="M353">
            <v>8239</v>
          </cell>
          <cell r="N353" t="str">
            <v>YUEN</v>
          </cell>
          <cell r="O353" t="str">
            <v>LOUISA</v>
          </cell>
          <cell r="Q353">
            <v>35</v>
          </cell>
          <cell r="R353">
            <v>1</v>
          </cell>
          <cell r="S353">
            <v>1610.7</v>
          </cell>
          <cell r="T353">
            <v>42022</v>
          </cell>
          <cell r="U353">
            <v>40999</v>
          </cell>
          <cell r="V353">
            <v>1023</v>
          </cell>
        </row>
        <row r="354">
          <cell r="E354">
            <v>12440</v>
          </cell>
          <cell r="F354" t="str">
            <v>Purchasing</v>
          </cell>
          <cell r="G354">
            <v>50000180</v>
          </cell>
          <cell r="H354">
            <v>50004944</v>
          </cell>
          <cell r="I354" t="str">
            <v>CLERK IV</v>
          </cell>
          <cell r="J354">
            <v>10</v>
          </cell>
          <cell r="K354" t="str">
            <v>GR-019</v>
          </cell>
          <cell r="L354">
            <v>3</v>
          </cell>
          <cell r="M354">
            <v>0</v>
          </cell>
          <cell r="Q354">
            <v>35</v>
          </cell>
          <cell r="R354">
            <v>1</v>
          </cell>
          <cell r="S354">
            <v>1610.74</v>
          </cell>
          <cell r="T354">
            <v>42023</v>
          </cell>
          <cell r="U354">
            <v>37785.11</v>
          </cell>
          <cell r="V354">
            <v>4237.8900000000003</v>
          </cell>
        </row>
        <row r="355">
          <cell r="E355">
            <v>12440</v>
          </cell>
          <cell r="F355" t="str">
            <v>Purchasing</v>
          </cell>
          <cell r="G355">
            <v>50000180</v>
          </cell>
          <cell r="H355">
            <v>50004945</v>
          </cell>
          <cell r="I355" t="str">
            <v>BUYER I</v>
          </cell>
          <cell r="J355">
            <v>10</v>
          </cell>
          <cell r="K355" t="str">
            <v>GR-021</v>
          </cell>
          <cell r="L355">
            <v>4</v>
          </cell>
          <cell r="M355">
            <v>498</v>
          </cell>
          <cell r="N355" t="str">
            <v>WOYCE</v>
          </cell>
          <cell r="O355" t="str">
            <v>LINDA</v>
          </cell>
          <cell r="Q355">
            <v>35</v>
          </cell>
          <cell r="R355">
            <v>1</v>
          </cell>
          <cell r="S355">
            <v>1883.46</v>
          </cell>
          <cell r="T355">
            <v>49138</v>
          </cell>
          <cell r="U355">
            <v>44470</v>
          </cell>
          <cell r="V355">
            <v>4668</v>
          </cell>
        </row>
        <row r="356">
          <cell r="E356">
            <v>12440</v>
          </cell>
          <cell r="F356" t="str">
            <v>Purchasing</v>
          </cell>
          <cell r="G356">
            <v>50000180</v>
          </cell>
          <cell r="H356">
            <v>50004946</v>
          </cell>
          <cell r="I356" t="str">
            <v>CLERK TYPIST III</v>
          </cell>
          <cell r="J356">
            <v>10</v>
          </cell>
          <cell r="K356" t="str">
            <v>GR-015</v>
          </cell>
          <cell r="L356">
            <v>5</v>
          </cell>
          <cell r="M356">
            <v>9743</v>
          </cell>
          <cell r="N356" t="str">
            <v>LY</v>
          </cell>
          <cell r="O356" t="str">
            <v>DONNA</v>
          </cell>
          <cell r="Q356">
            <v>35</v>
          </cell>
          <cell r="R356">
            <v>1</v>
          </cell>
          <cell r="S356">
            <v>1484.67</v>
          </cell>
          <cell r="T356">
            <v>38734</v>
          </cell>
          <cell r="U356">
            <v>37785</v>
          </cell>
          <cell r="V356">
            <v>949</v>
          </cell>
        </row>
        <row r="357">
          <cell r="E357">
            <v>12440</v>
          </cell>
          <cell r="F357" t="str">
            <v>Purchasing</v>
          </cell>
          <cell r="G357">
            <v>50000180</v>
          </cell>
          <cell r="H357">
            <v>50007154</v>
          </cell>
          <cell r="I357" t="str">
            <v>MANAGER MATERIALS MANAGEMENT</v>
          </cell>
          <cell r="J357">
            <v>10</v>
          </cell>
          <cell r="K357" t="str">
            <v>BND-012</v>
          </cell>
          <cell r="L357">
            <v>5</v>
          </cell>
          <cell r="M357">
            <v>13670</v>
          </cell>
          <cell r="N357" t="str">
            <v>BERGLUND</v>
          </cell>
          <cell r="O357" t="str">
            <v>LARRY</v>
          </cell>
          <cell r="Q357">
            <v>35</v>
          </cell>
          <cell r="R357">
            <v>1</v>
          </cell>
          <cell r="S357">
            <v>3835.25</v>
          </cell>
          <cell r="T357">
            <v>100059</v>
          </cell>
          <cell r="U357">
            <v>97492</v>
          </cell>
          <cell r="V357">
            <v>2567</v>
          </cell>
        </row>
        <row r="358">
          <cell r="E358" t="str">
            <v>12440 Total</v>
          </cell>
          <cell r="F358" t="str">
            <v>Purchasing</v>
          </cell>
          <cell r="R358">
            <v>11</v>
          </cell>
          <cell r="S358">
            <v>21437.050000000003</v>
          </cell>
          <cell r="T358">
            <v>559277</v>
          </cell>
          <cell r="U358">
            <v>540553.02</v>
          </cell>
          <cell r="V358">
            <v>18723.98</v>
          </cell>
        </row>
        <row r="359">
          <cell r="E359">
            <v>57500</v>
          </cell>
          <cell r="F359" t="str">
            <v>Warehouse Operations</v>
          </cell>
          <cell r="G359">
            <v>50000776</v>
          </cell>
          <cell r="H359">
            <v>50004957</v>
          </cell>
          <cell r="I359" t="str">
            <v>STOREKEEPER II</v>
          </cell>
          <cell r="J359">
            <v>10</v>
          </cell>
          <cell r="K359" t="str">
            <v>GR-019</v>
          </cell>
          <cell r="L359">
            <v>5</v>
          </cell>
          <cell r="M359">
            <v>2497</v>
          </cell>
          <cell r="N359" t="str">
            <v>LANG</v>
          </cell>
          <cell r="O359" t="str">
            <v>GARY</v>
          </cell>
          <cell r="Q359">
            <v>37.5</v>
          </cell>
          <cell r="R359">
            <v>1</v>
          </cell>
          <cell r="S359">
            <v>1871.99</v>
          </cell>
          <cell r="T359">
            <v>48839</v>
          </cell>
          <cell r="U359">
            <v>43928</v>
          </cell>
          <cell r="V359">
            <v>4911</v>
          </cell>
        </row>
        <row r="360">
          <cell r="E360">
            <v>57500</v>
          </cell>
          <cell r="F360" t="str">
            <v>Warehouse Operations</v>
          </cell>
          <cell r="G360">
            <v>50000776</v>
          </cell>
          <cell r="H360">
            <v>50005542</v>
          </cell>
          <cell r="I360" t="str">
            <v>WAREHOUSE WORKER</v>
          </cell>
          <cell r="J360">
            <v>10</v>
          </cell>
          <cell r="K360" t="str">
            <v>GR-016</v>
          </cell>
          <cell r="L360">
            <v>5</v>
          </cell>
          <cell r="M360">
            <v>2732</v>
          </cell>
          <cell r="N360" t="str">
            <v>TANAKA</v>
          </cell>
          <cell r="O360" t="str">
            <v>DEAN</v>
          </cell>
          <cell r="Q360">
            <v>37.5</v>
          </cell>
          <cell r="R360">
            <v>1</v>
          </cell>
          <cell r="S360">
            <v>1657.5</v>
          </cell>
          <cell r="T360">
            <v>43243</v>
          </cell>
          <cell r="U360">
            <v>42160</v>
          </cell>
          <cell r="V360">
            <v>1083</v>
          </cell>
        </row>
        <row r="361">
          <cell r="E361">
            <v>57500</v>
          </cell>
          <cell r="F361" t="str">
            <v>Warehouse Operations</v>
          </cell>
          <cell r="G361">
            <v>50000776</v>
          </cell>
          <cell r="H361">
            <v>50005543</v>
          </cell>
          <cell r="I361" t="str">
            <v>WAREHOUSE WORKER</v>
          </cell>
          <cell r="J361">
            <v>10</v>
          </cell>
          <cell r="K361" t="str">
            <v>GR-016</v>
          </cell>
          <cell r="L361">
            <v>5</v>
          </cell>
          <cell r="M361">
            <v>5193</v>
          </cell>
          <cell r="N361" t="str">
            <v>SANDHU</v>
          </cell>
          <cell r="O361" t="str">
            <v>JASBIR</v>
          </cell>
          <cell r="Q361">
            <v>37.5</v>
          </cell>
          <cell r="R361">
            <v>1</v>
          </cell>
          <cell r="S361">
            <v>1657.5</v>
          </cell>
          <cell r="T361">
            <v>43243</v>
          </cell>
          <cell r="U361">
            <v>43816</v>
          </cell>
          <cell r="V361">
            <v>-573</v>
          </cell>
        </row>
        <row r="362">
          <cell r="E362">
            <v>57500</v>
          </cell>
          <cell r="F362" t="str">
            <v>Warehouse Operations</v>
          </cell>
          <cell r="G362">
            <v>50000776</v>
          </cell>
          <cell r="H362">
            <v>50005545</v>
          </cell>
          <cell r="I362" t="str">
            <v>WAREHOUSE WORKER</v>
          </cell>
          <cell r="J362">
            <v>10</v>
          </cell>
          <cell r="K362" t="str">
            <v>GR-016</v>
          </cell>
          <cell r="L362">
            <v>5</v>
          </cell>
          <cell r="M362">
            <v>1901</v>
          </cell>
          <cell r="N362" t="str">
            <v>PICKETT</v>
          </cell>
          <cell r="O362" t="str">
            <v>WILLIAM</v>
          </cell>
          <cell r="Q362">
            <v>37.5</v>
          </cell>
          <cell r="R362">
            <v>1</v>
          </cell>
          <cell r="S362">
            <v>1657.5</v>
          </cell>
          <cell r="T362">
            <v>43243</v>
          </cell>
          <cell r="U362">
            <v>42160</v>
          </cell>
          <cell r="V362">
            <v>1083</v>
          </cell>
        </row>
        <row r="363">
          <cell r="E363">
            <v>57500</v>
          </cell>
          <cell r="F363" t="str">
            <v>Warehouse Operations</v>
          </cell>
          <cell r="G363">
            <v>50000776</v>
          </cell>
          <cell r="H363">
            <v>50005590</v>
          </cell>
          <cell r="I363" t="str">
            <v>WAREHOUSE WORKER</v>
          </cell>
          <cell r="J363">
            <v>10</v>
          </cell>
          <cell r="K363" t="str">
            <v>GR-016</v>
          </cell>
          <cell r="L363">
            <v>5</v>
          </cell>
          <cell r="M363">
            <v>3847</v>
          </cell>
          <cell r="N363" t="str">
            <v>MANSEL</v>
          </cell>
          <cell r="O363" t="str">
            <v>HECTOR</v>
          </cell>
          <cell r="Q363">
            <v>37.5</v>
          </cell>
          <cell r="R363">
            <v>1</v>
          </cell>
          <cell r="S363">
            <v>1657.5</v>
          </cell>
          <cell r="T363">
            <v>43243</v>
          </cell>
          <cell r="U363">
            <v>44268</v>
          </cell>
          <cell r="V363">
            <v>-1025</v>
          </cell>
        </row>
        <row r="364">
          <cell r="E364">
            <v>57500</v>
          </cell>
          <cell r="F364" t="str">
            <v>Warehouse Operations</v>
          </cell>
          <cell r="G364">
            <v>50000776</v>
          </cell>
          <cell r="H364">
            <v>50006196</v>
          </cell>
          <cell r="I364" t="str">
            <v>WAREHOUSE WORKER</v>
          </cell>
          <cell r="J364">
            <v>10</v>
          </cell>
          <cell r="K364" t="str">
            <v>GR-016</v>
          </cell>
          <cell r="L364">
            <v>5</v>
          </cell>
          <cell r="M364">
            <v>4796</v>
          </cell>
          <cell r="N364" t="str">
            <v>FRANK</v>
          </cell>
          <cell r="O364" t="str">
            <v>GARY</v>
          </cell>
          <cell r="Q364">
            <v>37.5</v>
          </cell>
          <cell r="R364">
            <v>1</v>
          </cell>
          <cell r="S364">
            <v>1657.5</v>
          </cell>
          <cell r="T364">
            <v>43243</v>
          </cell>
          <cell r="U364">
            <v>42160</v>
          </cell>
          <cell r="V364">
            <v>1083</v>
          </cell>
        </row>
        <row r="365">
          <cell r="E365">
            <v>57500</v>
          </cell>
          <cell r="F365" t="str">
            <v>Warehouse Operations</v>
          </cell>
          <cell r="G365">
            <v>50000776</v>
          </cell>
          <cell r="H365">
            <v>50006197</v>
          </cell>
          <cell r="I365" t="str">
            <v>WAREHOUSE WORKER</v>
          </cell>
          <cell r="J365">
            <v>10</v>
          </cell>
          <cell r="K365" t="str">
            <v>GR-016</v>
          </cell>
          <cell r="L365">
            <v>5</v>
          </cell>
          <cell r="M365">
            <v>5352</v>
          </cell>
          <cell r="N365" t="str">
            <v>MC CARTNEY</v>
          </cell>
          <cell r="O365" t="str">
            <v>KEVIN</v>
          </cell>
          <cell r="Q365">
            <v>37.5</v>
          </cell>
          <cell r="R365">
            <v>1</v>
          </cell>
          <cell r="S365">
            <v>1657.5</v>
          </cell>
          <cell r="T365">
            <v>43243</v>
          </cell>
          <cell r="U365">
            <v>42160</v>
          </cell>
          <cell r="V365">
            <v>1083</v>
          </cell>
        </row>
        <row r="366">
          <cell r="E366">
            <v>57500</v>
          </cell>
          <cell r="F366" t="str">
            <v>Warehouse Operations</v>
          </cell>
          <cell r="G366">
            <v>50000776</v>
          </cell>
          <cell r="H366">
            <v>50007155</v>
          </cell>
          <cell r="I366" t="str">
            <v>WAREHOUSE SUPERVISOR</v>
          </cell>
          <cell r="J366">
            <v>10</v>
          </cell>
          <cell r="K366" t="str">
            <v>BND-006</v>
          </cell>
          <cell r="L366">
            <v>5</v>
          </cell>
          <cell r="M366">
            <v>4133</v>
          </cell>
          <cell r="N366" t="str">
            <v>MCNEILLY</v>
          </cell>
          <cell r="O366" t="str">
            <v>EDWARD</v>
          </cell>
          <cell r="Q366">
            <v>37.5</v>
          </cell>
          <cell r="R366">
            <v>1</v>
          </cell>
          <cell r="S366">
            <v>2364.73</v>
          </cell>
          <cell r="T366">
            <v>61694</v>
          </cell>
          <cell r="U366">
            <v>60114</v>
          </cell>
          <cell r="V366">
            <v>1580</v>
          </cell>
        </row>
        <row r="367">
          <cell r="E367">
            <v>57500</v>
          </cell>
          <cell r="F367" t="str">
            <v>Warehouse Operations</v>
          </cell>
          <cell r="G367">
            <v>50000776</v>
          </cell>
          <cell r="H367">
            <v>50007161</v>
          </cell>
          <cell r="I367" t="str">
            <v>WAREHOUSE WORKER</v>
          </cell>
          <cell r="J367">
            <v>10</v>
          </cell>
          <cell r="K367" t="str">
            <v>GR-016</v>
          </cell>
          <cell r="L367">
            <v>5</v>
          </cell>
          <cell r="M367">
            <v>4436</v>
          </cell>
          <cell r="N367" t="str">
            <v>NICHOLLS</v>
          </cell>
          <cell r="O367" t="str">
            <v>DOUGLAS</v>
          </cell>
          <cell r="Q367">
            <v>37.5</v>
          </cell>
          <cell r="R367">
            <v>1</v>
          </cell>
          <cell r="S367">
            <v>1657.5</v>
          </cell>
          <cell r="T367">
            <v>43243</v>
          </cell>
          <cell r="U367">
            <v>42160</v>
          </cell>
          <cell r="V367">
            <v>1083</v>
          </cell>
        </row>
        <row r="368">
          <cell r="E368" t="str">
            <v>57500 Total</v>
          </cell>
          <cell r="F368" t="str">
            <v>Warehouse Operations</v>
          </cell>
          <cell r="R368">
            <v>9</v>
          </cell>
          <cell r="S368">
            <v>15839.22</v>
          </cell>
          <cell r="T368">
            <v>413234</v>
          </cell>
          <cell r="U368">
            <v>402926</v>
          </cell>
          <cell r="V368">
            <v>10308</v>
          </cell>
        </row>
        <row r="369">
          <cell r="E369">
            <v>57505</v>
          </cell>
          <cell r="F369" t="str">
            <v>Inventory Management</v>
          </cell>
          <cell r="G369">
            <v>50007429</v>
          </cell>
          <cell r="H369">
            <v>50004954</v>
          </cell>
          <cell r="I369" t="str">
            <v>SENIOR INVENTORY PLANNER/BUYER</v>
          </cell>
          <cell r="J369">
            <v>10</v>
          </cell>
          <cell r="K369" t="str">
            <v>GR-025</v>
          </cell>
          <cell r="L369">
            <v>5</v>
          </cell>
          <cell r="M369">
            <v>5171</v>
          </cell>
          <cell r="N369" t="str">
            <v>LLOYD</v>
          </cell>
          <cell r="O369" t="str">
            <v>JAMES</v>
          </cell>
          <cell r="Q369">
            <v>37.5</v>
          </cell>
          <cell r="R369">
            <v>1</v>
          </cell>
          <cell r="S369">
            <v>2397.73</v>
          </cell>
          <cell r="T369">
            <v>62555</v>
          </cell>
          <cell r="U369">
            <v>61029</v>
          </cell>
          <cell r="V369">
            <v>1526</v>
          </cell>
        </row>
        <row r="370">
          <cell r="E370">
            <v>57505</v>
          </cell>
          <cell r="F370" t="str">
            <v>Inventory Management</v>
          </cell>
          <cell r="G370">
            <v>50007429</v>
          </cell>
          <cell r="H370">
            <v>50004956</v>
          </cell>
          <cell r="I370" t="str">
            <v>INVENTORY PLANNER/BUYER</v>
          </cell>
          <cell r="J370">
            <v>10</v>
          </cell>
          <cell r="K370" t="str">
            <v>GR-022</v>
          </cell>
          <cell r="L370">
            <v>5</v>
          </cell>
          <cell r="M370">
            <v>4645</v>
          </cell>
          <cell r="N370" t="str">
            <v>BOYD</v>
          </cell>
          <cell r="O370" t="str">
            <v>JAY</v>
          </cell>
          <cell r="Q370">
            <v>37.5</v>
          </cell>
          <cell r="R370">
            <v>1</v>
          </cell>
          <cell r="S370">
            <v>2116.46</v>
          </cell>
          <cell r="T370">
            <v>55217</v>
          </cell>
          <cell r="U370">
            <v>49662</v>
          </cell>
          <cell r="V370">
            <v>5555</v>
          </cell>
        </row>
        <row r="371">
          <cell r="E371">
            <v>57505</v>
          </cell>
          <cell r="F371" t="str">
            <v>Inventory Management</v>
          </cell>
          <cell r="G371">
            <v>50007429</v>
          </cell>
          <cell r="H371">
            <v>50004958</v>
          </cell>
          <cell r="I371" t="str">
            <v>CLERK III</v>
          </cell>
          <cell r="J371">
            <v>10</v>
          </cell>
          <cell r="K371" t="str">
            <v>GR-017</v>
          </cell>
          <cell r="L371">
            <v>3</v>
          </cell>
          <cell r="M371">
            <v>0</v>
          </cell>
          <cell r="Q371">
            <v>37.5</v>
          </cell>
          <cell r="R371">
            <v>1</v>
          </cell>
          <cell r="S371">
            <v>1590.77</v>
          </cell>
          <cell r="T371">
            <v>41502</v>
          </cell>
          <cell r="U371">
            <v>40485</v>
          </cell>
          <cell r="V371">
            <v>1017</v>
          </cell>
        </row>
        <row r="372">
          <cell r="E372" t="str">
            <v>57505 Total</v>
          </cell>
          <cell r="F372" t="str">
            <v>Inventory Management</v>
          </cell>
          <cell r="R372">
            <v>3</v>
          </cell>
          <cell r="S372">
            <v>6104.9600000000009</v>
          </cell>
          <cell r="T372">
            <v>159274</v>
          </cell>
          <cell r="U372">
            <v>151176</v>
          </cell>
          <cell r="V372">
            <v>8098</v>
          </cell>
        </row>
        <row r="373">
          <cell r="R373">
            <v>23</v>
          </cell>
          <cell r="S373">
            <v>43381.23000000001</v>
          </cell>
          <cell r="T373">
            <v>1131785</v>
          </cell>
          <cell r="U373">
            <v>1094655.02</v>
          </cell>
          <cell r="V373">
            <v>37129.979999999996</v>
          </cell>
        </row>
        <row r="374">
          <cell r="E374">
            <v>12210</v>
          </cell>
          <cell r="F374" t="str">
            <v>Revenue Operations</v>
          </cell>
          <cell r="G374">
            <v>50005025</v>
          </cell>
          <cell r="H374">
            <v>50004981</v>
          </cell>
          <cell r="I374" t="str">
            <v>ACCOUNTANT I</v>
          </cell>
          <cell r="J374">
            <v>10</v>
          </cell>
          <cell r="K374" t="str">
            <v>GR-024</v>
          </cell>
          <cell r="L374">
            <v>1</v>
          </cell>
          <cell r="M374">
            <v>14499</v>
          </cell>
          <cell r="N374" t="str">
            <v>CRAWFORD</v>
          </cell>
          <cell r="O374" t="str">
            <v>LYNN</v>
          </cell>
          <cell r="Q374">
            <v>35</v>
          </cell>
          <cell r="R374">
            <v>1</v>
          </cell>
          <cell r="S374">
            <v>1896.3</v>
          </cell>
          <cell r="T374">
            <v>49473</v>
          </cell>
          <cell r="U374">
            <v>46350</v>
          </cell>
          <cell r="V374">
            <v>3123</v>
          </cell>
        </row>
        <row r="375">
          <cell r="E375">
            <v>12210</v>
          </cell>
          <cell r="F375" t="str">
            <v>Revenue Operations</v>
          </cell>
          <cell r="G375">
            <v>50005025</v>
          </cell>
          <cell r="H375">
            <v>50004982</v>
          </cell>
          <cell r="I375" t="str">
            <v>SUPERVISOR OF TAXATION</v>
          </cell>
          <cell r="J375">
            <v>10</v>
          </cell>
          <cell r="K375" t="str">
            <v>GR-026</v>
          </cell>
          <cell r="L375">
            <v>5</v>
          </cell>
          <cell r="M375">
            <v>14154</v>
          </cell>
          <cell r="N375" t="str">
            <v>RADAKOVICH</v>
          </cell>
          <cell r="O375" t="str">
            <v>MARTY</v>
          </cell>
          <cell r="Q375">
            <v>35</v>
          </cell>
          <cell r="R375">
            <v>1</v>
          </cell>
          <cell r="S375">
            <v>2333.75</v>
          </cell>
          <cell r="T375">
            <v>60886</v>
          </cell>
          <cell r="U375">
            <v>58184</v>
          </cell>
          <cell r="V375">
            <v>2702</v>
          </cell>
        </row>
        <row r="376">
          <cell r="E376">
            <v>12210</v>
          </cell>
          <cell r="F376" t="str">
            <v>Revenue Operations</v>
          </cell>
          <cell r="G376">
            <v>50005025</v>
          </cell>
          <cell r="H376">
            <v>50004983</v>
          </cell>
          <cell r="I376" t="str">
            <v>CLERK IV</v>
          </cell>
          <cell r="J376">
            <v>10</v>
          </cell>
          <cell r="K376" t="str">
            <v>GR-019</v>
          </cell>
          <cell r="L376">
            <v>5</v>
          </cell>
          <cell r="M376">
            <v>8111</v>
          </cell>
          <cell r="N376" t="str">
            <v>CASTRO</v>
          </cell>
          <cell r="O376" t="str">
            <v>ARSENIA</v>
          </cell>
          <cell r="Q376">
            <v>35</v>
          </cell>
          <cell r="R376">
            <v>1</v>
          </cell>
          <cell r="S376">
            <v>1747.19</v>
          </cell>
          <cell r="T376">
            <v>45583</v>
          </cell>
          <cell r="U376">
            <v>44469</v>
          </cell>
          <cell r="V376">
            <v>1114</v>
          </cell>
        </row>
        <row r="377">
          <cell r="E377">
            <v>12210</v>
          </cell>
          <cell r="F377" t="str">
            <v>Revenue Operations</v>
          </cell>
          <cell r="G377">
            <v>50005025</v>
          </cell>
          <cell r="H377">
            <v>50004984</v>
          </cell>
          <cell r="I377" t="str">
            <v>CLERK IV</v>
          </cell>
          <cell r="J377">
            <v>10</v>
          </cell>
          <cell r="K377" t="str">
            <v>GR-019</v>
          </cell>
          <cell r="L377">
            <v>5</v>
          </cell>
          <cell r="M377">
            <v>4276</v>
          </cell>
          <cell r="N377" t="str">
            <v>ANDERSON</v>
          </cell>
          <cell r="O377" t="str">
            <v>LINDA</v>
          </cell>
          <cell r="Q377">
            <v>35</v>
          </cell>
          <cell r="R377">
            <v>1</v>
          </cell>
          <cell r="S377">
            <v>1747.19</v>
          </cell>
          <cell r="T377">
            <v>45583</v>
          </cell>
          <cell r="U377">
            <v>44469</v>
          </cell>
          <cell r="V377">
            <v>1114</v>
          </cell>
        </row>
        <row r="378">
          <cell r="E378">
            <v>12210</v>
          </cell>
          <cell r="F378" t="str">
            <v>Revenue Operations</v>
          </cell>
          <cell r="G378">
            <v>50005025</v>
          </cell>
          <cell r="H378">
            <v>50004985</v>
          </cell>
          <cell r="I378" t="str">
            <v>CLERK III</v>
          </cell>
          <cell r="J378">
            <v>10</v>
          </cell>
          <cell r="K378" t="str">
            <v>GR-017</v>
          </cell>
          <cell r="L378">
            <v>5</v>
          </cell>
          <cell r="M378">
            <v>3554</v>
          </cell>
          <cell r="N378" t="str">
            <v>KIRK</v>
          </cell>
          <cell r="O378" t="str">
            <v>JOAN</v>
          </cell>
          <cell r="Q378">
            <v>35</v>
          </cell>
          <cell r="R378">
            <v>1</v>
          </cell>
          <cell r="S378">
            <v>1610.7</v>
          </cell>
          <cell r="T378">
            <v>42022</v>
          </cell>
          <cell r="U378">
            <v>40999</v>
          </cell>
          <cell r="V378">
            <v>1023</v>
          </cell>
        </row>
        <row r="379">
          <cell r="E379">
            <v>12210</v>
          </cell>
          <cell r="F379" t="str">
            <v>Revenue Operations</v>
          </cell>
          <cell r="G379">
            <v>50005025</v>
          </cell>
          <cell r="H379">
            <v>50004986</v>
          </cell>
          <cell r="I379" t="str">
            <v>CLERK IV</v>
          </cell>
          <cell r="J379">
            <v>10</v>
          </cell>
          <cell r="K379" t="str">
            <v>GR-019</v>
          </cell>
          <cell r="L379">
            <v>4</v>
          </cell>
          <cell r="M379">
            <v>1404</v>
          </cell>
          <cell r="N379" t="str">
            <v>BERARD</v>
          </cell>
          <cell r="O379" t="str">
            <v>RENEE</v>
          </cell>
          <cell r="Q379">
            <v>35</v>
          </cell>
          <cell r="R379">
            <v>1</v>
          </cell>
          <cell r="S379">
            <v>1694</v>
          </cell>
          <cell r="T379">
            <v>44044</v>
          </cell>
          <cell r="U379">
            <v>42697.72</v>
          </cell>
          <cell r="V379">
            <v>1346.28</v>
          </cell>
          <cell r="X379" t="str">
            <v>Renee Berard schudele for this position from 2/10/04.  Funded at Step 4</v>
          </cell>
        </row>
        <row r="380">
          <cell r="E380">
            <v>12210</v>
          </cell>
          <cell r="F380" t="str">
            <v>Revenue Operations</v>
          </cell>
          <cell r="G380">
            <v>50005025</v>
          </cell>
          <cell r="H380">
            <v>50004987</v>
          </cell>
          <cell r="I380" t="str">
            <v>CLERK III</v>
          </cell>
          <cell r="J380">
            <v>10</v>
          </cell>
          <cell r="K380" t="str">
            <v>GR-017</v>
          </cell>
          <cell r="L380">
            <v>4</v>
          </cell>
          <cell r="M380">
            <v>9124</v>
          </cell>
          <cell r="N380" t="str">
            <v>AMBROSIO</v>
          </cell>
          <cell r="O380" t="str">
            <v>KATHERINE</v>
          </cell>
          <cell r="Q380">
            <v>35</v>
          </cell>
          <cell r="R380">
            <v>1</v>
          </cell>
          <cell r="S380">
            <v>1602.31</v>
          </cell>
          <cell r="T380">
            <v>41803</v>
          </cell>
          <cell r="U380">
            <v>37786</v>
          </cell>
          <cell r="V380">
            <v>4017</v>
          </cell>
        </row>
        <row r="381">
          <cell r="E381">
            <v>12210</v>
          </cell>
          <cell r="F381" t="str">
            <v>Revenue Operations</v>
          </cell>
          <cell r="G381">
            <v>50005025</v>
          </cell>
          <cell r="H381">
            <v>50004988</v>
          </cell>
          <cell r="I381" t="str">
            <v>CLERK TYPIST III</v>
          </cell>
          <cell r="J381">
            <v>10</v>
          </cell>
          <cell r="K381" t="str">
            <v>GR-015</v>
          </cell>
          <cell r="L381">
            <v>5</v>
          </cell>
          <cell r="M381">
            <v>7895</v>
          </cell>
          <cell r="N381" t="str">
            <v>SCRIVANO</v>
          </cell>
          <cell r="O381" t="str">
            <v>SUSIE</v>
          </cell>
          <cell r="Q381">
            <v>35</v>
          </cell>
          <cell r="R381">
            <v>1</v>
          </cell>
          <cell r="S381">
            <v>1484.67</v>
          </cell>
          <cell r="T381">
            <v>38734</v>
          </cell>
          <cell r="U381">
            <v>37785</v>
          </cell>
          <cell r="V381">
            <v>949</v>
          </cell>
        </row>
        <row r="382">
          <cell r="E382">
            <v>12210</v>
          </cell>
          <cell r="F382" t="str">
            <v>Revenue Operations</v>
          </cell>
          <cell r="G382">
            <v>50005025</v>
          </cell>
          <cell r="H382">
            <v>50004989</v>
          </cell>
          <cell r="I382" t="str">
            <v>CLERK TYPIST III</v>
          </cell>
          <cell r="J382">
            <v>10</v>
          </cell>
          <cell r="K382" t="str">
            <v>GR-015</v>
          </cell>
          <cell r="L382">
            <v>5</v>
          </cell>
          <cell r="M382">
            <v>9020</v>
          </cell>
          <cell r="N382" t="str">
            <v>KURAHASHI</v>
          </cell>
          <cell r="O382" t="str">
            <v>URSULA</v>
          </cell>
          <cell r="Q382">
            <v>35</v>
          </cell>
          <cell r="R382">
            <v>1</v>
          </cell>
          <cell r="S382">
            <v>1484.67</v>
          </cell>
          <cell r="T382">
            <v>38734</v>
          </cell>
          <cell r="U382">
            <v>37785</v>
          </cell>
          <cell r="V382">
            <v>949</v>
          </cell>
        </row>
        <row r="383">
          <cell r="E383">
            <v>12210</v>
          </cell>
          <cell r="F383" t="str">
            <v>Revenue Operations</v>
          </cell>
          <cell r="G383">
            <v>50005025</v>
          </cell>
          <cell r="H383">
            <v>50004990</v>
          </cell>
          <cell r="I383" t="str">
            <v>CLERK TYPIST III</v>
          </cell>
          <cell r="J383">
            <v>10</v>
          </cell>
          <cell r="K383" t="str">
            <v>GR-015</v>
          </cell>
          <cell r="L383">
            <v>1</v>
          </cell>
          <cell r="M383">
            <v>13748</v>
          </cell>
          <cell r="N383" t="str">
            <v>YU</v>
          </cell>
          <cell r="O383" t="str">
            <v>JAMES</v>
          </cell>
          <cell r="Q383">
            <v>35</v>
          </cell>
          <cell r="R383">
            <v>1</v>
          </cell>
          <cell r="S383">
            <v>1309.69</v>
          </cell>
          <cell r="T383">
            <v>34169</v>
          </cell>
          <cell r="U383">
            <v>37786</v>
          </cell>
          <cell r="V383">
            <v>-3617</v>
          </cell>
          <cell r="X383" t="str">
            <v>Will move into pos# 1/8/04 from position #50005048</v>
          </cell>
        </row>
        <row r="384">
          <cell r="E384">
            <v>12210</v>
          </cell>
          <cell r="F384" t="str">
            <v>Revenue Operations</v>
          </cell>
          <cell r="G384">
            <v>50005025</v>
          </cell>
          <cell r="H384">
            <v>50004991</v>
          </cell>
          <cell r="I384" t="str">
            <v>CLERK V</v>
          </cell>
          <cell r="J384">
            <v>10</v>
          </cell>
          <cell r="K384" t="str">
            <v>GR-022</v>
          </cell>
          <cell r="L384">
            <v>5</v>
          </cell>
          <cell r="M384">
            <v>4521</v>
          </cell>
          <cell r="N384" t="str">
            <v>BEATON</v>
          </cell>
          <cell r="O384" t="str">
            <v>CHERYL</v>
          </cell>
          <cell r="Q384">
            <v>35</v>
          </cell>
          <cell r="R384">
            <v>1</v>
          </cell>
          <cell r="S384">
            <v>1983</v>
          </cell>
          <cell r="T384">
            <v>51540</v>
          </cell>
          <cell r="U384">
            <v>46351</v>
          </cell>
          <cell r="V384">
            <v>5189</v>
          </cell>
          <cell r="X384" t="str">
            <v>Cheryl expected to return to position in 2004.  Funded at Step 5 for 2005</v>
          </cell>
        </row>
        <row r="385">
          <cell r="E385">
            <v>12210</v>
          </cell>
          <cell r="F385" t="str">
            <v>Revenue Operations</v>
          </cell>
          <cell r="G385">
            <v>50017255</v>
          </cell>
          <cell r="H385">
            <v>50004992</v>
          </cell>
          <cell r="I385" t="str">
            <v>BY-LAW PROCESS SERVER</v>
          </cell>
          <cell r="J385">
            <v>10</v>
          </cell>
          <cell r="K385" t="str">
            <v>GR-017</v>
          </cell>
          <cell r="L385">
            <v>5</v>
          </cell>
          <cell r="M385">
            <v>3692</v>
          </cell>
          <cell r="N385" t="str">
            <v>RAO</v>
          </cell>
          <cell r="O385" t="str">
            <v>LAMBER</v>
          </cell>
          <cell r="Q385">
            <v>35</v>
          </cell>
          <cell r="R385">
            <v>1</v>
          </cell>
          <cell r="S385">
            <v>1610.7</v>
          </cell>
          <cell r="T385">
            <v>42022</v>
          </cell>
          <cell r="U385">
            <v>40999</v>
          </cell>
          <cell r="V385">
            <v>1023</v>
          </cell>
        </row>
        <row r="386">
          <cell r="E386">
            <v>12210</v>
          </cell>
          <cell r="F386" t="str">
            <v>Revenue Operations</v>
          </cell>
          <cell r="G386">
            <v>50017255</v>
          </cell>
          <cell r="H386">
            <v>50004993</v>
          </cell>
          <cell r="I386" t="str">
            <v>BY-LAW PROCESS SERVER</v>
          </cell>
          <cell r="J386">
            <v>10</v>
          </cell>
          <cell r="K386" t="str">
            <v>GR-017</v>
          </cell>
          <cell r="L386">
            <v>5</v>
          </cell>
          <cell r="M386">
            <v>4366</v>
          </cell>
          <cell r="N386" t="str">
            <v>TAYLOR</v>
          </cell>
          <cell r="O386" t="str">
            <v>DONNA</v>
          </cell>
          <cell r="Q386">
            <v>35</v>
          </cell>
          <cell r="R386">
            <v>1</v>
          </cell>
          <cell r="S386">
            <v>1610.7</v>
          </cell>
          <cell r="T386">
            <v>42022</v>
          </cell>
          <cell r="U386">
            <v>40999</v>
          </cell>
          <cell r="V386">
            <v>1023</v>
          </cell>
        </row>
        <row r="387">
          <cell r="E387">
            <v>12210</v>
          </cell>
          <cell r="F387" t="str">
            <v>Revenue Operations</v>
          </cell>
          <cell r="G387">
            <v>50017255</v>
          </cell>
          <cell r="H387">
            <v>50004994</v>
          </cell>
          <cell r="I387" t="str">
            <v>BY-LAW PROCESS SERVER</v>
          </cell>
          <cell r="J387">
            <v>10</v>
          </cell>
          <cell r="K387" t="str">
            <v>GR-017</v>
          </cell>
          <cell r="L387">
            <v>5</v>
          </cell>
          <cell r="M387">
            <v>3043</v>
          </cell>
          <cell r="N387" t="str">
            <v>MOORE</v>
          </cell>
          <cell r="O387" t="str">
            <v>CAROLINA</v>
          </cell>
          <cell r="Q387">
            <v>35</v>
          </cell>
          <cell r="R387">
            <v>1</v>
          </cell>
          <cell r="S387">
            <v>1610.7</v>
          </cell>
          <cell r="T387">
            <v>42022</v>
          </cell>
          <cell r="U387">
            <v>40999</v>
          </cell>
          <cell r="V387">
            <v>1023</v>
          </cell>
        </row>
        <row r="388">
          <cell r="E388">
            <v>12210</v>
          </cell>
          <cell r="F388" t="str">
            <v>Revenue Operations</v>
          </cell>
          <cell r="G388">
            <v>50017255</v>
          </cell>
          <cell r="H388">
            <v>50004995</v>
          </cell>
          <cell r="I388" t="str">
            <v>BY-LAW PROCESS SERVER</v>
          </cell>
          <cell r="J388">
            <v>10</v>
          </cell>
          <cell r="K388" t="str">
            <v>GR-017</v>
          </cell>
          <cell r="L388">
            <v>5</v>
          </cell>
          <cell r="M388">
            <v>927</v>
          </cell>
          <cell r="N388" t="str">
            <v>MAKARCHUK</v>
          </cell>
          <cell r="O388" t="str">
            <v>DAVID</v>
          </cell>
          <cell r="Q388">
            <v>35</v>
          </cell>
          <cell r="R388">
            <v>1</v>
          </cell>
          <cell r="S388">
            <v>1610.7</v>
          </cell>
          <cell r="T388">
            <v>42022</v>
          </cell>
          <cell r="U388">
            <v>40999</v>
          </cell>
          <cell r="V388">
            <v>1023</v>
          </cell>
        </row>
        <row r="389">
          <cell r="E389">
            <v>12210</v>
          </cell>
          <cell r="F389" t="str">
            <v>Revenue Operations</v>
          </cell>
          <cell r="G389">
            <v>50017255</v>
          </cell>
          <cell r="H389">
            <v>50004996</v>
          </cell>
          <cell r="I389" t="str">
            <v>BY-LAW PROCESS SERVER</v>
          </cell>
          <cell r="J389">
            <v>10</v>
          </cell>
          <cell r="K389" t="str">
            <v>GR-017</v>
          </cell>
          <cell r="L389">
            <v>5</v>
          </cell>
          <cell r="M389">
            <v>7404</v>
          </cell>
          <cell r="N389" t="str">
            <v>MANGAT</v>
          </cell>
          <cell r="O389" t="str">
            <v>AMARDEEP</v>
          </cell>
          <cell r="Q389">
            <v>35</v>
          </cell>
          <cell r="R389">
            <v>1</v>
          </cell>
          <cell r="S389">
            <v>1610.7</v>
          </cell>
          <cell r="T389">
            <v>42022</v>
          </cell>
          <cell r="U389">
            <v>40999</v>
          </cell>
          <cell r="V389">
            <v>1023</v>
          </cell>
        </row>
        <row r="390">
          <cell r="E390">
            <v>12210</v>
          </cell>
          <cell r="F390" t="str">
            <v>Revenue Operations</v>
          </cell>
          <cell r="G390">
            <v>50017255</v>
          </cell>
          <cell r="H390">
            <v>50004997</v>
          </cell>
          <cell r="I390" t="str">
            <v>BY-LAW PROCESS SERVER</v>
          </cell>
          <cell r="J390">
            <v>10</v>
          </cell>
          <cell r="K390" t="str">
            <v>GR-017</v>
          </cell>
          <cell r="L390">
            <v>5</v>
          </cell>
          <cell r="M390">
            <v>6224</v>
          </cell>
          <cell r="N390" t="str">
            <v>SIMATOS</v>
          </cell>
          <cell r="O390" t="str">
            <v>ANTIGONI</v>
          </cell>
          <cell r="Q390">
            <v>35</v>
          </cell>
          <cell r="R390">
            <v>1</v>
          </cell>
          <cell r="S390">
            <v>1610.7</v>
          </cell>
          <cell r="T390">
            <v>42022</v>
          </cell>
          <cell r="U390">
            <v>40999</v>
          </cell>
          <cell r="V390">
            <v>1023</v>
          </cell>
        </row>
        <row r="391">
          <cell r="E391">
            <v>12210</v>
          </cell>
          <cell r="F391" t="str">
            <v>Revenue Operations</v>
          </cell>
          <cell r="G391">
            <v>50017255</v>
          </cell>
          <cell r="H391">
            <v>50004998</v>
          </cell>
          <cell r="I391" t="str">
            <v>BY-LAW PROCESS SERVER</v>
          </cell>
          <cell r="J391">
            <v>10</v>
          </cell>
          <cell r="K391" t="str">
            <v>GR-017</v>
          </cell>
          <cell r="L391">
            <v>5</v>
          </cell>
          <cell r="M391">
            <v>6520</v>
          </cell>
          <cell r="N391" t="str">
            <v>MANGAT</v>
          </cell>
          <cell r="O391" t="str">
            <v>SUKHBEER</v>
          </cell>
          <cell r="Q391">
            <v>35</v>
          </cell>
          <cell r="R391">
            <v>1</v>
          </cell>
          <cell r="S391">
            <v>1610.7</v>
          </cell>
          <cell r="T391">
            <v>42022</v>
          </cell>
          <cell r="U391">
            <v>40999</v>
          </cell>
          <cell r="V391">
            <v>1023</v>
          </cell>
        </row>
        <row r="392">
          <cell r="E392">
            <v>12210</v>
          </cell>
          <cell r="F392" t="str">
            <v>Revenue Operations</v>
          </cell>
          <cell r="G392">
            <v>50017255</v>
          </cell>
          <cell r="H392">
            <v>50004999</v>
          </cell>
          <cell r="I392" t="str">
            <v>BY-LAW PROCESS SERVER</v>
          </cell>
          <cell r="J392">
            <v>10</v>
          </cell>
          <cell r="K392" t="str">
            <v>GR-017</v>
          </cell>
          <cell r="L392">
            <v>4</v>
          </cell>
          <cell r="M392">
            <v>2371</v>
          </cell>
          <cell r="N392" t="str">
            <v>JOHNSON</v>
          </cell>
          <cell r="O392" t="str">
            <v>FREDERICK</v>
          </cell>
          <cell r="Q392">
            <v>35</v>
          </cell>
          <cell r="R392">
            <v>1</v>
          </cell>
          <cell r="S392">
            <v>1610.7</v>
          </cell>
          <cell r="T392">
            <v>42022</v>
          </cell>
          <cell r="U392">
            <v>39374</v>
          </cell>
          <cell r="V392">
            <v>2648</v>
          </cell>
        </row>
        <row r="393">
          <cell r="E393">
            <v>12210</v>
          </cell>
          <cell r="F393" t="str">
            <v>Revenue Operations</v>
          </cell>
          <cell r="G393">
            <v>50017255</v>
          </cell>
          <cell r="H393">
            <v>50005000</v>
          </cell>
          <cell r="I393" t="str">
            <v>BY-LAW PROCESS SERVER</v>
          </cell>
          <cell r="J393">
            <v>10</v>
          </cell>
          <cell r="K393" t="str">
            <v>GR-017</v>
          </cell>
          <cell r="L393">
            <v>5</v>
          </cell>
          <cell r="M393">
            <v>2986</v>
          </cell>
          <cell r="N393" t="str">
            <v>PEAKE</v>
          </cell>
          <cell r="O393" t="str">
            <v>DENNIS</v>
          </cell>
          <cell r="Q393">
            <v>35</v>
          </cell>
          <cell r="R393">
            <v>1</v>
          </cell>
          <cell r="S393">
            <v>1610.7</v>
          </cell>
          <cell r="T393">
            <v>42022</v>
          </cell>
          <cell r="U393">
            <v>40999</v>
          </cell>
          <cell r="V393">
            <v>1023</v>
          </cell>
        </row>
        <row r="394">
          <cell r="E394">
            <v>12210</v>
          </cell>
          <cell r="F394" t="str">
            <v>Revenue Operations</v>
          </cell>
          <cell r="G394">
            <v>50005025</v>
          </cell>
          <cell r="H394">
            <v>50005001</v>
          </cell>
          <cell r="I394" t="str">
            <v>CLERK IV</v>
          </cell>
          <cell r="J394">
            <v>10</v>
          </cell>
          <cell r="K394" t="str">
            <v>GR-019</v>
          </cell>
          <cell r="L394">
            <v>5</v>
          </cell>
          <cell r="M394">
            <v>2229</v>
          </cell>
          <cell r="N394" t="str">
            <v>GRAVES</v>
          </cell>
          <cell r="O394" t="str">
            <v>CAROLE</v>
          </cell>
          <cell r="Q394">
            <v>35</v>
          </cell>
          <cell r="R394">
            <v>1</v>
          </cell>
          <cell r="S394">
            <v>1747.19</v>
          </cell>
          <cell r="T394">
            <v>45583</v>
          </cell>
          <cell r="U394">
            <v>44469</v>
          </cell>
          <cell r="V394">
            <v>1114</v>
          </cell>
        </row>
        <row r="395">
          <cell r="E395">
            <v>12210</v>
          </cell>
          <cell r="F395" t="str">
            <v>Revenue Operations</v>
          </cell>
          <cell r="G395">
            <v>50005025</v>
          </cell>
          <cell r="H395">
            <v>50005002</v>
          </cell>
          <cell r="I395" t="str">
            <v>CLERK III</v>
          </cell>
          <cell r="J395">
            <v>10</v>
          </cell>
          <cell r="K395" t="str">
            <v>GR-017</v>
          </cell>
          <cell r="L395">
            <v>5</v>
          </cell>
          <cell r="M395">
            <v>8108</v>
          </cell>
          <cell r="N395" t="str">
            <v>MENDOZA</v>
          </cell>
          <cell r="O395" t="str">
            <v>MARIA</v>
          </cell>
          <cell r="Q395">
            <v>35</v>
          </cell>
          <cell r="R395">
            <v>1</v>
          </cell>
          <cell r="S395">
            <v>1610.7</v>
          </cell>
          <cell r="T395">
            <v>42022</v>
          </cell>
          <cell r="U395">
            <v>37786</v>
          </cell>
          <cell r="V395">
            <v>4236</v>
          </cell>
        </row>
        <row r="396">
          <cell r="E396">
            <v>12210</v>
          </cell>
          <cell r="F396" t="str">
            <v>Revenue Operations</v>
          </cell>
          <cell r="G396">
            <v>50005025</v>
          </cell>
          <cell r="H396">
            <v>50005003</v>
          </cell>
          <cell r="I396" t="str">
            <v>CLERK TYPIST III</v>
          </cell>
          <cell r="J396">
            <v>10</v>
          </cell>
          <cell r="K396" t="str">
            <v>GR-015</v>
          </cell>
          <cell r="L396">
            <v>5</v>
          </cell>
          <cell r="M396">
            <v>4896</v>
          </cell>
          <cell r="N396" t="str">
            <v>FREDERICKSON</v>
          </cell>
          <cell r="O396" t="str">
            <v>LEANNE</v>
          </cell>
          <cell r="Q396">
            <v>35</v>
          </cell>
          <cell r="R396">
            <v>1</v>
          </cell>
          <cell r="S396">
            <v>1484.67</v>
          </cell>
          <cell r="T396">
            <v>38734</v>
          </cell>
          <cell r="U396">
            <v>37785</v>
          </cell>
          <cell r="V396">
            <v>949</v>
          </cell>
        </row>
        <row r="397">
          <cell r="E397">
            <v>12210</v>
          </cell>
          <cell r="F397" t="str">
            <v>Revenue Operations</v>
          </cell>
          <cell r="G397">
            <v>50005025</v>
          </cell>
          <cell r="H397">
            <v>50005004</v>
          </cell>
          <cell r="I397" t="str">
            <v>CLERK TYPIST III</v>
          </cell>
          <cell r="J397">
            <v>10</v>
          </cell>
          <cell r="K397" t="str">
            <v>GR-015</v>
          </cell>
          <cell r="L397">
            <v>5</v>
          </cell>
          <cell r="M397">
            <v>6454</v>
          </cell>
          <cell r="N397" t="str">
            <v>LENNOX</v>
          </cell>
          <cell r="O397" t="str">
            <v>DONNA</v>
          </cell>
          <cell r="Q397">
            <v>35</v>
          </cell>
          <cell r="R397">
            <v>1</v>
          </cell>
          <cell r="S397">
            <v>1484.67</v>
          </cell>
          <cell r="T397">
            <v>38734</v>
          </cell>
          <cell r="U397">
            <v>37785</v>
          </cell>
          <cell r="V397">
            <v>949</v>
          </cell>
        </row>
        <row r="398">
          <cell r="E398">
            <v>12210</v>
          </cell>
          <cell r="F398" t="str">
            <v>Revenue Operations</v>
          </cell>
          <cell r="G398">
            <v>50005025</v>
          </cell>
          <cell r="H398">
            <v>50005005</v>
          </cell>
          <cell r="I398" t="str">
            <v>CLERK TYPIST III</v>
          </cell>
          <cell r="J398">
            <v>10</v>
          </cell>
          <cell r="K398" t="str">
            <v>GR-015</v>
          </cell>
          <cell r="L398">
            <v>5</v>
          </cell>
          <cell r="M398">
            <v>5441</v>
          </cell>
          <cell r="N398" t="str">
            <v>MARTIN</v>
          </cell>
          <cell r="O398" t="str">
            <v>SHELLEY</v>
          </cell>
          <cell r="Q398">
            <v>35</v>
          </cell>
          <cell r="R398">
            <v>1</v>
          </cell>
          <cell r="S398">
            <v>1484.67</v>
          </cell>
          <cell r="T398">
            <v>38734</v>
          </cell>
          <cell r="U398">
            <v>37279</v>
          </cell>
          <cell r="V398">
            <v>1455</v>
          </cell>
        </row>
        <row r="399">
          <cell r="E399">
            <v>12210</v>
          </cell>
          <cell r="F399" t="str">
            <v>Revenue Operations</v>
          </cell>
          <cell r="G399">
            <v>50005025</v>
          </cell>
          <cell r="H399">
            <v>50005006</v>
          </cell>
          <cell r="I399" t="str">
            <v>CASHIER II</v>
          </cell>
          <cell r="J399">
            <v>10</v>
          </cell>
          <cell r="K399" t="str">
            <v>GR-015</v>
          </cell>
          <cell r="L399">
            <v>5</v>
          </cell>
          <cell r="M399">
            <v>8020</v>
          </cell>
          <cell r="N399" t="str">
            <v>ALI</v>
          </cell>
          <cell r="O399" t="str">
            <v>FAROOK</v>
          </cell>
          <cell r="Q399">
            <v>35</v>
          </cell>
          <cell r="R399">
            <v>1</v>
          </cell>
          <cell r="S399">
            <v>1489.7692307692307</v>
          </cell>
          <cell r="T399">
            <v>38734</v>
          </cell>
          <cell r="U399">
            <v>34882</v>
          </cell>
          <cell r="V399">
            <v>3852</v>
          </cell>
          <cell r="X399" t="str">
            <v>FAROOK IS HOLDER OF POSITION.  FUNDED AT STEP 5</v>
          </cell>
        </row>
        <row r="400">
          <cell r="E400">
            <v>12210</v>
          </cell>
          <cell r="F400" t="str">
            <v>Revenue Operations</v>
          </cell>
          <cell r="G400">
            <v>50005025</v>
          </cell>
          <cell r="H400">
            <v>50005007</v>
          </cell>
          <cell r="I400" t="str">
            <v>CASHIER II</v>
          </cell>
          <cell r="J400">
            <v>10</v>
          </cell>
          <cell r="K400" t="str">
            <v>GR-015</v>
          </cell>
          <cell r="L400">
            <v>5</v>
          </cell>
          <cell r="M400">
            <v>6850</v>
          </cell>
          <cell r="N400" t="str">
            <v>HUTCHISON</v>
          </cell>
          <cell r="O400" t="str">
            <v>LAUREN</v>
          </cell>
          <cell r="Q400">
            <v>35</v>
          </cell>
          <cell r="R400">
            <v>1</v>
          </cell>
          <cell r="S400">
            <v>1484.67</v>
          </cell>
          <cell r="T400">
            <v>38734</v>
          </cell>
          <cell r="U400">
            <v>37785</v>
          </cell>
          <cell r="V400">
            <v>949</v>
          </cell>
        </row>
        <row r="401">
          <cell r="E401">
            <v>12210</v>
          </cell>
          <cell r="F401" t="str">
            <v>Revenue Operations</v>
          </cell>
          <cell r="G401">
            <v>50005025</v>
          </cell>
          <cell r="H401">
            <v>50005008</v>
          </cell>
          <cell r="I401" t="str">
            <v>CASHIER II</v>
          </cell>
          <cell r="J401">
            <v>10</v>
          </cell>
          <cell r="K401" t="str">
            <v>GR-015</v>
          </cell>
          <cell r="L401">
            <v>5</v>
          </cell>
          <cell r="M401">
            <v>1627</v>
          </cell>
          <cell r="N401" t="str">
            <v>QUAYLE</v>
          </cell>
          <cell r="O401" t="str">
            <v>DEBBIE</v>
          </cell>
          <cell r="Q401">
            <v>35</v>
          </cell>
          <cell r="R401">
            <v>1</v>
          </cell>
          <cell r="S401">
            <v>1484.67</v>
          </cell>
          <cell r="T401">
            <v>38734</v>
          </cell>
          <cell r="U401">
            <v>37785</v>
          </cell>
          <cell r="V401">
            <v>949</v>
          </cell>
        </row>
        <row r="402">
          <cell r="E402">
            <v>12210</v>
          </cell>
          <cell r="F402" t="str">
            <v>Revenue Operations</v>
          </cell>
          <cell r="G402">
            <v>50005025</v>
          </cell>
          <cell r="H402">
            <v>50005009</v>
          </cell>
          <cell r="I402" t="str">
            <v>CASHIER II</v>
          </cell>
          <cell r="J402">
            <v>10</v>
          </cell>
          <cell r="K402" t="str">
            <v>GR-015</v>
          </cell>
          <cell r="L402">
            <v>5</v>
          </cell>
          <cell r="M402">
            <v>7870</v>
          </cell>
          <cell r="N402" t="str">
            <v>RAMIREZ</v>
          </cell>
          <cell r="O402" t="str">
            <v>RICARDO</v>
          </cell>
          <cell r="Q402">
            <v>35</v>
          </cell>
          <cell r="R402">
            <v>1</v>
          </cell>
          <cell r="S402">
            <v>1484.67</v>
          </cell>
          <cell r="T402">
            <v>38734</v>
          </cell>
          <cell r="U402">
            <v>37785</v>
          </cell>
          <cell r="V402">
            <v>949</v>
          </cell>
        </row>
        <row r="403">
          <cell r="E403">
            <v>12210</v>
          </cell>
          <cell r="F403" t="str">
            <v>Revenue Operations</v>
          </cell>
          <cell r="G403">
            <v>50005025</v>
          </cell>
          <cell r="H403">
            <v>50005010</v>
          </cell>
          <cell r="I403" t="str">
            <v>CLERK II</v>
          </cell>
          <cell r="J403">
            <v>10</v>
          </cell>
          <cell r="K403" t="str">
            <v>GR-013</v>
          </cell>
          <cell r="L403">
            <v>5</v>
          </cell>
          <cell r="M403">
            <v>8163</v>
          </cell>
          <cell r="N403" t="str">
            <v>IBRAHIM</v>
          </cell>
          <cell r="O403" t="str">
            <v>SAMSUN</v>
          </cell>
          <cell r="Q403">
            <v>35</v>
          </cell>
          <cell r="R403">
            <v>1</v>
          </cell>
          <cell r="S403">
            <v>1370.6</v>
          </cell>
          <cell r="T403">
            <v>35758</v>
          </cell>
          <cell r="U403">
            <v>34881</v>
          </cell>
          <cell r="V403">
            <v>877</v>
          </cell>
        </row>
        <row r="404">
          <cell r="E404">
            <v>12210</v>
          </cell>
          <cell r="F404" t="str">
            <v>Revenue Operations</v>
          </cell>
          <cell r="G404">
            <v>50005025</v>
          </cell>
          <cell r="H404">
            <v>50005028</v>
          </cell>
          <cell r="I404" t="str">
            <v>CASHIER III</v>
          </cell>
          <cell r="J404">
            <v>10</v>
          </cell>
          <cell r="K404" t="str">
            <v>GR-018</v>
          </cell>
          <cell r="L404">
            <v>5</v>
          </cell>
          <cell r="M404">
            <v>3611</v>
          </cell>
          <cell r="N404" t="str">
            <v>FOLSOM</v>
          </cell>
          <cell r="O404" t="str">
            <v>VICKI</v>
          </cell>
          <cell r="Q404">
            <v>37.5</v>
          </cell>
          <cell r="R404">
            <v>1</v>
          </cell>
          <cell r="S404">
            <v>1796.98</v>
          </cell>
          <cell r="T404">
            <v>46882</v>
          </cell>
          <cell r="U404">
            <v>45747</v>
          </cell>
          <cell r="V404">
            <v>1135</v>
          </cell>
        </row>
        <row r="405">
          <cell r="E405">
            <v>12210</v>
          </cell>
          <cell r="F405" t="str">
            <v>Revenue Operations</v>
          </cell>
          <cell r="G405">
            <v>50005025</v>
          </cell>
          <cell r="H405">
            <v>50005030</v>
          </cell>
          <cell r="I405" t="str">
            <v>CASHIER II</v>
          </cell>
          <cell r="J405">
            <v>10</v>
          </cell>
          <cell r="K405" t="str">
            <v>GR-015</v>
          </cell>
          <cell r="L405">
            <v>5</v>
          </cell>
          <cell r="M405">
            <v>1055</v>
          </cell>
          <cell r="N405" t="str">
            <v>SPAIN</v>
          </cell>
          <cell r="O405" t="str">
            <v>JOAN</v>
          </cell>
          <cell r="Q405">
            <v>35</v>
          </cell>
          <cell r="R405">
            <v>1</v>
          </cell>
          <cell r="S405">
            <v>1484.67</v>
          </cell>
          <cell r="T405">
            <v>38734</v>
          </cell>
          <cell r="U405">
            <v>37785</v>
          </cell>
          <cell r="V405">
            <v>949</v>
          </cell>
        </row>
        <row r="406">
          <cell r="E406">
            <v>12210</v>
          </cell>
          <cell r="F406" t="str">
            <v>Revenue Operations</v>
          </cell>
          <cell r="G406">
            <v>50005025</v>
          </cell>
          <cell r="H406">
            <v>50005031</v>
          </cell>
          <cell r="I406" t="str">
            <v>CASHIER II</v>
          </cell>
          <cell r="J406">
            <v>10</v>
          </cell>
          <cell r="K406" t="str">
            <v>GR-015</v>
          </cell>
          <cell r="L406">
            <v>5</v>
          </cell>
          <cell r="M406">
            <v>3788</v>
          </cell>
          <cell r="N406" t="str">
            <v>YOUNG-LAI</v>
          </cell>
          <cell r="O406" t="str">
            <v>MICHAEL</v>
          </cell>
          <cell r="Q406">
            <v>21</v>
          </cell>
          <cell r="R406">
            <v>0.6</v>
          </cell>
          <cell r="S406">
            <v>890.83</v>
          </cell>
          <cell r="T406">
            <v>23241</v>
          </cell>
          <cell r="U406">
            <v>22671</v>
          </cell>
          <cell r="V406">
            <v>570</v>
          </cell>
          <cell r="X406" t="str">
            <v>Job shares to 0.6 FTE</v>
          </cell>
        </row>
        <row r="407">
          <cell r="E407">
            <v>12210</v>
          </cell>
          <cell r="F407" t="str">
            <v>Revenue Operations</v>
          </cell>
          <cell r="G407">
            <v>50005025</v>
          </cell>
          <cell r="H407">
            <v>50005031</v>
          </cell>
          <cell r="I407" t="str">
            <v>CASHIER II</v>
          </cell>
          <cell r="J407">
            <v>10</v>
          </cell>
          <cell r="K407" t="str">
            <v>GR-015</v>
          </cell>
          <cell r="L407">
            <v>3</v>
          </cell>
          <cell r="M407">
            <v>0</v>
          </cell>
          <cell r="Q407">
            <v>14</v>
          </cell>
          <cell r="R407">
            <v>0.4</v>
          </cell>
          <cell r="S407">
            <v>550.11538461538464</v>
          </cell>
          <cell r="T407">
            <v>14303</v>
          </cell>
          <cell r="U407">
            <v>13952</v>
          </cell>
          <cell r="V407">
            <v>351</v>
          </cell>
          <cell r="X407" t="str">
            <v>Funding was changed to 0.4 from 0.6 and made vacant - Anh #15155 is also holding position</v>
          </cell>
        </row>
        <row r="408">
          <cell r="E408">
            <v>12210</v>
          </cell>
          <cell r="F408" t="str">
            <v>Revenue Operations</v>
          </cell>
          <cell r="G408">
            <v>50005025</v>
          </cell>
          <cell r="H408">
            <v>50005032</v>
          </cell>
          <cell r="I408" t="str">
            <v>CASHIER II</v>
          </cell>
          <cell r="J408">
            <v>10</v>
          </cell>
          <cell r="K408" t="str">
            <v>GR-015</v>
          </cell>
          <cell r="L408">
            <v>1</v>
          </cell>
          <cell r="M408">
            <v>11968</v>
          </cell>
          <cell r="N408" t="str">
            <v>PARENTE</v>
          </cell>
          <cell r="O408" t="str">
            <v>JORDAN</v>
          </cell>
          <cell r="Q408">
            <v>35</v>
          </cell>
          <cell r="R408">
            <v>1</v>
          </cell>
          <cell r="S408">
            <v>1316.67</v>
          </cell>
          <cell r="T408">
            <v>34351</v>
          </cell>
          <cell r="U408">
            <v>32160</v>
          </cell>
          <cell r="V408">
            <v>2191</v>
          </cell>
        </row>
        <row r="409">
          <cell r="E409">
            <v>12210</v>
          </cell>
          <cell r="F409" t="str">
            <v>Revenue Operations</v>
          </cell>
          <cell r="G409">
            <v>50005025</v>
          </cell>
          <cell r="H409">
            <v>50005033</v>
          </cell>
          <cell r="I409" t="str">
            <v>CASHIER II</v>
          </cell>
          <cell r="J409">
            <v>10</v>
          </cell>
          <cell r="K409" t="str">
            <v>GR-015</v>
          </cell>
          <cell r="L409">
            <v>5</v>
          </cell>
          <cell r="M409">
            <v>6292</v>
          </cell>
          <cell r="N409" t="str">
            <v>HICKS</v>
          </cell>
          <cell r="O409" t="str">
            <v>CLAUDIA</v>
          </cell>
          <cell r="Q409">
            <v>35</v>
          </cell>
          <cell r="R409">
            <v>1</v>
          </cell>
          <cell r="S409">
            <v>1484.67</v>
          </cell>
          <cell r="T409">
            <v>38734</v>
          </cell>
          <cell r="U409">
            <v>37785</v>
          </cell>
          <cell r="V409">
            <v>949</v>
          </cell>
        </row>
        <row r="410">
          <cell r="E410">
            <v>12210</v>
          </cell>
          <cell r="F410" t="str">
            <v>Revenue Operations</v>
          </cell>
          <cell r="G410">
            <v>50005025</v>
          </cell>
          <cell r="H410">
            <v>50005035</v>
          </cell>
          <cell r="I410" t="str">
            <v>CLERK TYPIST III</v>
          </cell>
          <cell r="J410">
            <v>10</v>
          </cell>
          <cell r="K410" t="str">
            <v>GR-015</v>
          </cell>
          <cell r="L410">
            <v>5</v>
          </cell>
          <cell r="M410">
            <v>1906</v>
          </cell>
          <cell r="N410" t="str">
            <v>LIEN</v>
          </cell>
          <cell r="O410" t="str">
            <v>CAROL</v>
          </cell>
          <cell r="Q410">
            <v>35</v>
          </cell>
          <cell r="R410">
            <v>1</v>
          </cell>
          <cell r="S410">
            <v>1484.67</v>
          </cell>
          <cell r="T410">
            <v>38734</v>
          </cell>
          <cell r="U410">
            <v>37785</v>
          </cell>
          <cell r="V410">
            <v>949</v>
          </cell>
          <cell r="X410" t="str">
            <v>LT SWOP, UNLIKELY TO RETURN</v>
          </cell>
        </row>
        <row r="411">
          <cell r="E411">
            <v>12210</v>
          </cell>
          <cell r="F411" t="str">
            <v>Revenue Operations</v>
          </cell>
          <cell r="G411">
            <v>50005025</v>
          </cell>
          <cell r="H411">
            <v>50005037</v>
          </cell>
          <cell r="I411" t="str">
            <v>CLERK III</v>
          </cell>
          <cell r="J411">
            <v>10</v>
          </cell>
          <cell r="K411" t="str">
            <v>GR-017</v>
          </cell>
          <cell r="L411">
            <v>5</v>
          </cell>
          <cell r="M411">
            <v>5740</v>
          </cell>
          <cell r="N411" t="str">
            <v>MARTEL</v>
          </cell>
          <cell r="O411" t="str">
            <v>SHERRY</v>
          </cell>
          <cell r="Q411">
            <v>35</v>
          </cell>
          <cell r="R411">
            <v>1</v>
          </cell>
          <cell r="S411">
            <v>1610.7</v>
          </cell>
          <cell r="T411">
            <v>42022</v>
          </cell>
          <cell r="U411">
            <v>40999</v>
          </cell>
          <cell r="V411">
            <v>1023</v>
          </cell>
        </row>
        <row r="412">
          <cell r="E412">
            <v>12210</v>
          </cell>
          <cell r="F412" t="str">
            <v>Revenue Operations</v>
          </cell>
          <cell r="G412">
            <v>50005025</v>
          </cell>
          <cell r="H412">
            <v>50005871</v>
          </cell>
          <cell r="I412" t="str">
            <v>CLERK V</v>
          </cell>
          <cell r="J412">
            <v>10</v>
          </cell>
          <cell r="K412" t="str">
            <v>GR-022</v>
          </cell>
          <cell r="L412">
            <v>4</v>
          </cell>
          <cell r="M412">
            <v>7668</v>
          </cell>
          <cell r="N412" t="str">
            <v>AGOSTI</v>
          </cell>
          <cell r="O412" t="str">
            <v>DAVID</v>
          </cell>
          <cell r="Q412">
            <v>35</v>
          </cell>
          <cell r="R412">
            <v>1</v>
          </cell>
          <cell r="S412">
            <v>1963</v>
          </cell>
          <cell r="T412">
            <v>51062</v>
          </cell>
          <cell r="U412">
            <v>46351</v>
          </cell>
          <cell r="V412">
            <v>4711</v>
          </cell>
          <cell r="X412" t="str">
            <v>POSITION FUNDED AT PG-022 5 FOR 2005</v>
          </cell>
        </row>
        <row r="413">
          <cell r="E413">
            <v>12210</v>
          </cell>
          <cell r="F413" t="str">
            <v>Revenue Operations</v>
          </cell>
          <cell r="G413">
            <v>50017255</v>
          </cell>
          <cell r="H413">
            <v>50005872</v>
          </cell>
          <cell r="I413" t="str">
            <v>CLERK IV</v>
          </cell>
          <cell r="J413">
            <v>10</v>
          </cell>
          <cell r="K413" t="str">
            <v>GR-019</v>
          </cell>
          <cell r="L413">
            <v>4</v>
          </cell>
          <cell r="M413">
            <v>7474</v>
          </cell>
          <cell r="N413" t="str">
            <v>MAROHN</v>
          </cell>
          <cell r="O413" t="str">
            <v>GURKIRAN K</v>
          </cell>
          <cell r="Q413">
            <v>35</v>
          </cell>
          <cell r="R413">
            <v>1</v>
          </cell>
          <cell r="S413">
            <v>1693</v>
          </cell>
          <cell r="T413">
            <v>44016</v>
          </cell>
          <cell r="U413">
            <v>42697.72</v>
          </cell>
          <cell r="V413">
            <v>1318.28</v>
          </cell>
          <cell r="X413" t="str">
            <v>POSITION CURRENTLY VACANT BUT WILL BE FILLED BY GURKIRAN ON 6/10/04</v>
          </cell>
        </row>
        <row r="414">
          <cell r="E414">
            <v>12210</v>
          </cell>
          <cell r="F414" t="str">
            <v>Revenue Operations</v>
          </cell>
          <cell r="G414">
            <v>50005025</v>
          </cell>
          <cell r="H414">
            <v>50005875</v>
          </cell>
          <cell r="I414" t="str">
            <v>DATA CONVERSION OPERATOR I</v>
          </cell>
          <cell r="J414">
            <v>10</v>
          </cell>
          <cell r="K414" t="str">
            <v>GR-013</v>
          </cell>
          <cell r="L414">
            <v>5</v>
          </cell>
          <cell r="M414">
            <v>1079</v>
          </cell>
          <cell r="N414" t="str">
            <v>WEST</v>
          </cell>
          <cell r="O414" t="str">
            <v>JONNA</v>
          </cell>
          <cell r="Q414">
            <v>35</v>
          </cell>
          <cell r="R414">
            <v>1</v>
          </cell>
          <cell r="S414">
            <v>1370.6</v>
          </cell>
          <cell r="T414">
            <v>35758</v>
          </cell>
          <cell r="U414">
            <v>34881</v>
          </cell>
          <cell r="V414">
            <v>877</v>
          </cell>
        </row>
        <row r="415">
          <cell r="E415">
            <v>12210</v>
          </cell>
          <cell r="F415" t="str">
            <v>Revenue Operations</v>
          </cell>
          <cell r="G415">
            <v>50005025</v>
          </cell>
          <cell r="H415">
            <v>50007134</v>
          </cell>
          <cell r="I415" t="str">
            <v>MANAGER CUSTOMER SERVICE &amp; COLLECTIONS</v>
          </cell>
          <cell r="J415">
            <v>10</v>
          </cell>
          <cell r="K415" t="str">
            <v>BND-008</v>
          </cell>
          <cell r="L415">
            <v>4</v>
          </cell>
          <cell r="M415">
            <v>13794</v>
          </cell>
          <cell r="N415" t="str">
            <v>CHOO</v>
          </cell>
          <cell r="O415" t="str">
            <v>BLAIR</v>
          </cell>
          <cell r="Q415">
            <v>35</v>
          </cell>
          <cell r="R415">
            <v>1</v>
          </cell>
          <cell r="S415">
            <v>2760.18</v>
          </cell>
          <cell r="T415">
            <v>72011</v>
          </cell>
          <cell r="U415">
            <v>66560</v>
          </cell>
          <cell r="V415">
            <v>5451</v>
          </cell>
        </row>
        <row r="416">
          <cell r="E416">
            <v>12210</v>
          </cell>
          <cell r="F416" t="str">
            <v>Revenue Operations</v>
          </cell>
          <cell r="G416">
            <v>50005025</v>
          </cell>
          <cell r="H416">
            <v>50007136</v>
          </cell>
          <cell r="I416" t="str">
            <v>MANAGER REVENUE SERVICES</v>
          </cell>
          <cell r="J416">
            <v>10</v>
          </cell>
          <cell r="K416" t="str">
            <v>BND-011</v>
          </cell>
          <cell r="L416">
            <v>5</v>
          </cell>
          <cell r="M416">
            <v>11452</v>
          </cell>
          <cell r="N416" t="str">
            <v>PENNY</v>
          </cell>
          <cell r="O416" t="str">
            <v>BONNIE</v>
          </cell>
          <cell r="Q416">
            <v>35</v>
          </cell>
          <cell r="R416">
            <v>1</v>
          </cell>
          <cell r="S416">
            <v>3563.8076923076924</v>
          </cell>
          <cell r="T416">
            <v>92659</v>
          </cell>
          <cell r="U416">
            <v>89066.21</v>
          </cell>
          <cell r="V416">
            <v>3592.7899999999936</v>
          </cell>
          <cell r="X416" t="str">
            <v>FUNDED AT STEP 5 (DOWNLOAD WAS AT STEP 3 AS SAP RECORD SHOWS POSITION VACANT FOR PART OF 2005)</v>
          </cell>
        </row>
        <row r="417">
          <cell r="E417">
            <v>12210</v>
          </cell>
          <cell r="F417" t="str">
            <v>Revenue Operations</v>
          </cell>
          <cell r="G417">
            <v>50005025</v>
          </cell>
          <cell r="H417">
            <v>50007146</v>
          </cell>
          <cell r="I417" t="str">
            <v>MANAGER PROPERTY TAX</v>
          </cell>
          <cell r="J417">
            <v>10</v>
          </cell>
          <cell r="K417" t="str">
            <v>BND-008</v>
          </cell>
          <cell r="L417">
            <v>5</v>
          </cell>
          <cell r="M417">
            <v>3725</v>
          </cell>
          <cell r="N417" t="str">
            <v>MAGNEISON</v>
          </cell>
          <cell r="O417" t="str">
            <v>WENDY</v>
          </cell>
          <cell r="Q417">
            <v>35</v>
          </cell>
          <cell r="R417">
            <v>1</v>
          </cell>
          <cell r="S417">
            <v>2767.76</v>
          </cell>
          <cell r="T417">
            <v>72209</v>
          </cell>
          <cell r="U417">
            <v>70369</v>
          </cell>
          <cell r="V417">
            <v>1840</v>
          </cell>
        </row>
        <row r="418">
          <cell r="E418" t="str">
            <v>12210 Total</v>
          </cell>
          <cell r="F418" t="str">
            <v>Revenue Operations</v>
          </cell>
          <cell r="R418">
            <v>43</v>
          </cell>
          <cell r="S418">
            <v>73253.702307692278</v>
          </cell>
          <cell r="T418">
            <v>1909986</v>
          </cell>
          <cell r="U418">
            <v>1839058.65</v>
          </cell>
          <cell r="V418">
            <v>70927.349999999991</v>
          </cell>
        </row>
        <row r="419">
          <cell r="E419">
            <v>34002</v>
          </cell>
          <cell r="F419" t="str">
            <v>Water &amp; Sewer Rates Billing</v>
          </cell>
          <cell r="G419">
            <v>50010386</v>
          </cell>
          <cell r="H419">
            <v>50005041</v>
          </cell>
          <cell r="I419" t="str">
            <v>SUPERVISOR WATER RATES &amp; SCAVENGE COLL</v>
          </cell>
          <cell r="J419">
            <v>10</v>
          </cell>
          <cell r="K419" t="str">
            <v>GR-024</v>
          </cell>
          <cell r="L419">
            <v>5</v>
          </cell>
          <cell r="M419">
            <v>216</v>
          </cell>
          <cell r="N419" t="str">
            <v>RUSSO</v>
          </cell>
          <cell r="O419" t="str">
            <v>LOUISE</v>
          </cell>
          <cell r="Q419">
            <v>35</v>
          </cell>
          <cell r="R419">
            <v>1</v>
          </cell>
          <cell r="S419">
            <v>2148.9699999999998</v>
          </cell>
          <cell r="T419">
            <v>56065</v>
          </cell>
          <cell r="U419">
            <v>54696</v>
          </cell>
          <cell r="V419">
            <v>1369</v>
          </cell>
        </row>
        <row r="420">
          <cell r="E420">
            <v>34002</v>
          </cell>
          <cell r="F420" t="str">
            <v>Water &amp; Sewer Rates Billing</v>
          </cell>
          <cell r="G420">
            <v>50010386</v>
          </cell>
          <cell r="H420">
            <v>50005042</v>
          </cell>
          <cell r="I420" t="str">
            <v>CLERK IV</v>
          </cell>
          <cell r="J420">
            <v>10</v>
          </cell>
          <cell r="K420" t="str">
            <v>GR-019</v>
          </cell>
          <cell r="L420">
            <v>5</v>
          </cell>
          <cell r="M420">
            <v>4285</v>
          </cell>
          <cell r="N420" t="str">
            <v>MCAULEY</v>
          </cell>
          <cell r="O420" t="str">
            <v>LOUISE</v>
          </cell>
          <cell r="Q420">
            <v>35</v>
          </cell>
          <cell r="R420">
            <v>1</v>
          </cell>
          <cell r="S420">
            <v>1747.19</v>
          </cell>
          <cell r="T420">
            <v>45583</v>
          </cell>
          <cell r="U420">
            <v>44469</v>
          </cell>
          <cell r="V420">
            <v>1114</v>
          </cell>
        </row>
        <row r="421">
          <cell r="E421">
            <v>34002</v>
          </cell>
          <cell r="F421" t="str">
            <v>Water &amp; Sewer Rates Billing</v>
          </cell>
          <cell r="G421">
            <v>50010386</v>
          </cell>
          <cell r="H421">
            <v>50005043</v>
          </cell>
          <cell r="I421" t="str">
            <v>CLERK II</v>
          </cell>
          <cell r="J421">
            <v>10</v>
          </cell>
          <cell r="K421" t="str">
            <v>GR-013</v>
          </cell>
          <cell r="L421">
            <v>5</v>
          </cell>
          <cell r="M421">
            <v>7960</v>
          </cell>
          <cell r="N421" t="str">
            <v>CHEUNG</v>
          </cell>
          <cell r="O421" t="str">
            <v>DAVID</v>
          </cell>
          <cell r="Q421">
            <v>35</v>
          </cell>
          <cell r="R421">
            <v>1</v>
          </cell>
          <cell r="S421">
            <v>1370.6</v>
          </cell>
          <cell r="T421">
            <v>35758</v>
          </cell>
          <cell r="U421">
            <v>34881</v>
          </cell>
          <cell r="V421">
            <v>877</v>
          </cell>
        </row>
        <row r="422">
          <cell r="E422">
            <v>34002</v>
          </cell>
          <cell r="F422" t="str">
            <v>Water &amp; Sewer Rates Billing</v>
          </cell>
          <cell r="G422">
            <v>50010386</v>
          </cell>
          <cell r="H422">
            <v>50005044</v>
          </cell>
          <cell r="I422" t="str">
            <v>CLERK TYPIST III</v>
          </cell>
          <cell r="J422">
            <v>10</v>
          </cell>
          <cell r="K422" t="str">
            <v>GR-015</v>
          </cell>
          <cell r="L422">
            <v>5</v>
          </cell>
          <cell r="M422">
            <v>754</v>
          </cell>
          <cell r="N422" t="str">
            <v>DESCHAMPS</v>
          </cell>
          <cell r="O422" t="str">
            <v>LUCIE</v>
          </cell>
          <cell r="Q422">
            <v>35</v>
          </cell>
          <cell r="R422">
            <v>1</v>
          </cell>
          <cell r="S422">
            <v>1484.67</v>
          </cell>
          <cell r="T422">
            <v>38734</v>
          </cell>
          <cell r="U422">
            <v>34882</v>
          </cell>
          <cell r="V422">
            <v>3852</v>
          </cell>
        </row>
        <row r="423">
          <cell r="E423">
            <v>34002</v>
          </cell>
          <cell r="F423" t="str">
            <v>Water &amp; Sewer Rates Billing</v>
          </cell>
          <cell r="G423">
            <v>50010386</v>
          </cell>
          <cell r="H423">
            <v>50005045</v>
          </cell>
          <cell r="I423" t="str">
            <v>CLERK III</v>
          </cell>
          <cell r="J423">
            <v>10</v>
          </cell>
          <cell r="K423" t="str">
            <v>GR-017</v>
          </cell>
          <cell r="L423">
            <v>5</v>
          </cell>
          <cell r="M423">
            <v>5490</v>
          </cell>
          <cell r="N423" t="str">
            <v>ARAKI</v>
          </cell>
          <cell r="O423" t="str">
            <v>EMI</v>
          </cell>
          <cell r="Q423">
            <v>35</v>
          </cell>
          <cell r="R423">
            <v>1</v>
          </cell>
          <cell r="S423">
            <v>1610.7</v>
          </cell>
          <cell r="T423">
            <v>42022</v>
          </cell>
          <cell r="U423">
            <v>40999</v>
          </cell>
          <cell r="V423">
            <v>1023</v>
          </cell>
        </row>
        <row r="424">
          <cell r="E424">
            <v>34002</v>
          </cell>
          <cell r="F424" t="str">
            <v>Water &amp; Sewer Rates Billing</v>
          </cell>
          <cell r="G424">
            <v>50010386</v>
          </cell>
          <cell r="H424">
            <v>50005046</v>
          </cell>
          <cell r="I424" t="str">
            <v>CLERK III</v>
          </cell>
          <cell r="J424">
            <v>10</v>
          </cell>
          <cell r="K424" t="str">
            <v>GR-017</v>
          </cell>
          <cell r="L424">
            <v>2</v>
          </cell>
          <cell r="M424">
            <v>10627</v>
          </cell>
          <cell r="N424" t="str">
            <v>WANG</v>
          </cell>
          <cell r="O424" t="str">
            <v>NINA</v>
          </cell>
          <cell r="Q424">
            <v>35</v>
          </cell>
          <cell r="R424">
            <v>1</v>
          </cell>
          <cell r="S424">
            <v>1484.67</v>
          </cell>
          <cell r="T424">
            <v>38734</v>
          </cell>
          <cell r="U424">
            <v>36269</v>
          </cell>
          <cell r="V424">
            <v>2465</v>
          </cell>
        </row>
        <row r="425">
          <cell r="E425">
            <v>34002</v>
          </cell>
          <cell r="F425" t="str">
            <v>Water &amp; Sewer Rates Billing</v>
          </cell>
          <cell r="G425">
            <v>50010386</v>
          </cell>
          <cell r="H425">
            <v>50005047</v>
          </cell>
          <cell r="I425" t="str">
            <v>CLERK III</v>
          </cell>
          <cell r="J425">
            <v>10</v>
          </cell>
          <cell r="K425" t="str">
            <v>GR-017</v>
          </cell>
          <cell r="L425">
            <v>3</v>
          </cell>
          <cell r="M425">
            <v>7956</v>
          </cell>
          <cell r="N425" t="str">
            <v>LOWE</v>
          </cell>
          <cell r="O425" t="str">
            <v>CATHERINE</v>
          </cell>
          <cell r="Q425">
            <v>35</v>
          </cell>
          <cell r="R425">
            <v>1</v>
          </cell>
          <cell r="S425">
            <v>1484.71</v>
          </cell>
          <cell r="T425">
            <v>38735</v>
          </cell>
          <cell r="U425">
            <v>37786</v>
          </cell>
          <cell r="V425">
            <v>949</v>
          </cell>
          <cell r="X425" t="str">
            <v>POSITION OWNED BY CATHY.  (FORM 3 DOWNLOAD SHOWED POSITION VACANT)</v>
          </cell>
        </row>
        <row r="426">
          <cell r="E426">
            <v>34002</v>
          </cell>
          <cell r="F426" t="str">
            <v>Water &amp; Sewer Rates Billing</v>
          </cell>
          <cell r="G426">
            <v>50010386</v>
          </cell>
          <cell r="H426">
            <v>50005048</v>
          </cell>
          <cell r="I426" t="str">
            <v>CLERK III</v>
          </cell>
          <cell r="J426">
            <v>10</v>
          </cell>
          <cell r="K426" t="str">
            <v>GR-017</v>
          </cell>
          <cell r="L426">
            <v>2</v>
          </cell>
          <cell r="M426">
            <v>14625</v>
          </cell>
          <cell r="N426" t="str">
            <v>ELIAKIS</v>
          </cell>
          <cell r="O426" t="str">
            <v>KATERINA</v>
          </cell>
          <cell r="Q426">
            <v>35</v>
          </cell>
          <cell r="R426">
            <v>1</v>
          </cell>
          <cell r="S426">
            <v>1473.7692307692307</v>
          </cell>
          <cell r="T426">
            <v>38318</v>
          </cell>
          <cell r="U426">
            <v>37786</v>
          </cell>
          <cell r="V426">
            <v>532</v>
          </cell>
          <cell r="X426" t="str">
            <v>Will return to position</v>
          </cell>
        </row>
        <row r="427">
          <cell r="E427">
            <v>34002</v>
          </cell>
          <cell r="F427" t="str">
            <v>Water &amp; Sewer Rates Billing</v>
          </cell>
          <cell r="G427">
            <v>50010386</v>
          </cell>
          <cell r="H427">
            <v>50005049</v>
          </cell>
          <cell r="I427" t="str">
            <v>CLERK III</v>
          </cell>
          <cell r="J427">
            <v>10</v>
          </cell>
          <cell r="K427" t="str">
            <v>GR-017</v>
          </cell>
          <cell r="L427">
            <v>5</v>
          </cell>
          <cell r="M427">
            <v>5868</v>
          </cell>
          <cell r="N427" t="str">
            <v>MARCHESINI</v>
          </cell>
          <cell r="O427" t="str">
            <v>ISAURA</v>
          </cell>
          <cell r="Q427">
            <v>35</v>
          </cell>
          <cell r="R427">
            <v>1</v>
          </cell>
          <cell r="S427">
            <v>1610.7</v>
          </cell>
          <cell r="T427">
            <v>42022</v>
          </cell>
          <cell r="U427">
            <v>40999</v>
          </cell>
          <cell r="V427">
            <v>1023</v>
          </cell>
        </row>
        <row r="428">
          <cell r="E428" t="str">
            <v>34002 Total</v>
          </cell>
          <cell r="F428" t="str">
            <v>Water &amp; Sewer Rates Billing</v>
          </cell>
          <cell r="R428">
            <v>9</v>
          </cell>
          <cell r="S428">
            <v>14415.979230769233</v>
          </cell>
          <cell r="T428">
            <v>375971</v>
          </cell>
          <cell r="U428">
            <v>362767</v>
          </cell>
          <cell r="V428">
            <v>13204</v>
          </cell>
        </row>
        <row r="429">
          <cell r="E429">
            <v>35120</v>
          </cell>
          <cell r="F429" t="str">
            <v>Solid Waste Billing (Finance)</v>
          </cell>
          <cell r="G429">
            <v>50010385</v>
          </cell>
          <cell r="H429">
            <v>50005038</v>
          </cell>
          <cell r="I429" t="str">
            <v>CLERK II</v>
          </cell>
          <cell r="J429">
            <v>10</v>
          </cell>
          <cell r="K429" t="str">
            <v>GR-013</v>
          </cell>
          <cell r="L429">
            <v>5</v>
          </cell>
          <cell r="M429">
            <v>2389</v>
          </cell>
          <cell r="N429" t="str">
            <v>BUSH</v>
          </cell>
          <cell r="O429" t="str">
            <v>BRENDA</v>
          </cell>
          <cell r="Q429">
            <v>35</v>
          </cell>
          <cell r="R429">
            <v>1</v>
          </cell>
          <cell r="S429">
            <v>1370.6</v>
          </cell>
          <cell r="T429">
            <v>35758</v>
          </cell>
          <cell r="U429">
            <v>34881</v>
          </cell>
          <cell r="V429">
            <v>877</v>
          </cell>
        </row>
        <row r="430">
          <cell r="E430">
            <v>35120</v>
          </cell>
          <cell r="F430" t="str">
            <v>Solid Waste Billing (Finance)</v>
          </cell>
          <cell r="G430">
            <v>50010385</v>
          </cell>
          <cell r="H430">
            <v>50005039</v>
          </cell>
          <cell r="I430" t="str">
            <v>CLERK III</v>
          </cell>
          <cell r="J430">
            <v>10</v>
          </cell>
          <cell r="K430" t="str">
            <v>GR-015</v>
          </cell>
          <cell r="L430">
            <v>5</v>
          </cell>
          <cell r="M430">
            <v>9146</v>
          </cell>
          <cell r="N430" t="str">
            <v>COLLETTE</v>
          </cell>
          <cell r="O430" t="str">
            <v>JEAN</v>
          </cell>
          <cell r="Q430">
            <v>35</v>
          </cell>
          <cell r="R430">
            <v>1</v>
          </cell>
          <cell r="S430">
            <v>1484.67</v>
          </cell>
          <cell r="T430">
            <v>38734</v>
          </cell>
          <cell r="U430">
            <v>39374</v>
          </cell>
          <cell r="V430">
            <v>-640</v>
          </cell>
        </row>
        <row r="431">
          <cell r="E431">
            <v>35120</v>
          </cell>
          <cell r="F431" t="str">
            <v>Solid Waste Billing (Finance)</v>
          </cell>
          <cell r="G431">
            <v>50010385</v>
          </cell>
          <cell r="H431">
            <v>50005040</v>
          </cell>
          <cell r="I431" t="str">
            <v>CLERK IV</v>
          </cell>
          <cell r="J431">
            <v>10</v>
          </cell>
          <cell r="K431" t="str">
            <v>GR-019</v>
          </cell>
          <cell r="L431">
            <v>5</v>
          </cell>
          <cell r="M431">
            <v>9147</v>
          </cell>
          <cell r="N431" t="str">
            <v>MCNEILL</v>
          </cell>
          <cell r="O431" t="str">
            <v>MICHELLE</v>
          </cell>
          <cell r="Q431">
            <v>35</v>
          </cell>
          <cell r="R431">
            <v>1</v>
          </cell>
          <cell r="S431">
            <v>1747.19</v>
          </cell>
          <cell r="T431">
            <v>45583</v>
          </cell>
          <cell r="U431">
            <v>44469</v>
          </cell>
          <cell r="V431">
            <v>1114</v>
          </cell>
        </row>
        <row r="432">
          <cell r="E432">
            <v>35120</v>
          </cell>
          <cell r="F432" t="str">
            <v>Solid Waste Billing (Finance)</v>
          </cell>
          <cell r="G432">
            <v>50010385</v>
          </cell>
          <cell r="H432">
            <v>50012151</v>
          </cell>
          <cell r="I432" t="str">
            <v>CLERK III</v>
          </cell>
          <cell r="J432">
            <v>10</v>
          </cell>
          <cell r="K432" t="str">
            <v>GR-017</v>
          </cell>
          <cell r="L432">
            <v>5</v>
          </cell>
          <cell r="M432">
            <v>456</v>
          </cell>
          <cell r="N432" t="str">
            <v>PADDISON</v>
          </cell>
          <cell r="O432" t="str">
            <v>LESLEY</v>
          </cell>
          <cell r="Q432">
            <v>35</v>
          </cell>
          <cell r="R432">
            <v>1</v>
          </cell>
          <cell r="S432">
            <v>1610.7</v>
          </cell>
          <cell r="T432">
            <v>42022</v>
          </cell>
          <cell r="U432">
            <v>40999</v>
          </cell>
          <cell r="V432">
            <v>1023</v>
          </cell>
        </row>
        <row r="433">
          <cell r="E433" t="str">
            <v>35120 Total</v>
          </cell>
          <cell r="F433" t="str">
            <v>Solid Waste Billing (Finance)</v>
          </cell>
          <cell r="R433">
            <v>4</v>
          </cell>
          <cell r="S433">
            <v>6213.16</v>
          </cell>
          <cell r="T433">
            <v>162097</v>
          </cell>
          <cell r="U433">
            <v>159723</v>
          </cell>
          <cell r="V433">
            <v>2374</v>
          </cell>
        </row>
        <row r="434">
          <cell r="E434">
            <v>36000</v>
          </cell>
          <cell r="F434" t="str">
            <v>Sewer Fees &amp; Utility Costs</v>
          </cell>
          <cell r="G434">
            <v>50010386</v>
          </cell>
          <cell r="H434">
            <v>50015275</v>
          </cell>
          <cell r="I434" t="str">
            <v>CLERK IV</v>
          </cell>
          <cell r="J434">
            <v>10</v>
          </cell>
          <cell r="K434" t="str">
            <v>GR-019</v>
          </cell>
          <cell r="L434">
            <v>5</v>
          </cell>
          <cell r="M434">
            <v>6422</v>
          </cell>
          <cell r="N434" t="str">
            <v>RAHIMAN</v>
          </cell>
          <cell r="O434" t="str">
            <v>JOANNE</v>
          </cell>
          <cell r="Q434">
            <v>35</v>
          </cell>
          <cell r="R434">
            <v>1</v>
          </cell>
          <cell r="S434">
            <v>1747.19</v>
          </cell>
          <cell r="T434">
            <v>45583</v>
          </cell>
          <cell r="U434">
            <v>44469</v>
          </cell>
          <cell r="V434">
            <v>1114</v>
          </cell>
          <cell r="X434" t="str">
            <v>Was reported under cost centre 34002 in 2004.  Now under 36000</v>
          </cell>
        </row>
        <row r="435">
          <cell r="E435" t="str">
            <v>36000 Total</v>
          </cell>
          <cell r="F435" t="str">
            <v>Sewer Fees &amp; Utility Costs</v>
          </cell>
          <cell r="R435">
            <v>1</v>
          </cell>
          <cell r="S435">
            <v>1747.19</v>
          </cell>
          <cell r="T435">
            <v>45583</v>
          </cell>
          <cell r="U435">
            <v>44469</v>
          </cell>
          <cell r="V435">
            <v>1114</v>
          </cell>
        </row>
        <row r="436">
          <cell r="R436">
            <v>57</v>
          </cell>
          <cell r="S436">
            <v>95630.031538461524</v>
          </cell>
          <cell r="T436">
            <v>2493637</v>
          </cell>
          <cell r="U436">
            <v>2406017.65</v>
          </cell>
          <cell r="V436">
            <v>87619.349999999991</v>
          </cell>
        </row>
        <row r="437">
          <cell r="E437">
            <v>12020</v>
          </cell>
          <cell r="F437" t="str">
            <v>Corporate Budgets</v>
          </cell>
          <cell r="G437">
            <v>50000410</v>
          </cell>
          <cell r="H437">
            <v>50001608</v>
          </cell>
          <cell r="I437" t="str">
            <v>BUDGET ANALYST I</v>
          </cell>
          <cell r="J437">
            <v>10</v>
          </cell>
          <cell r="K437" t="str">
            <v>GR-025</v>
          </cell>
          <cell r="L437">
            <v>3</v>
          </cell>
          <cell r="M437">
            <v>14636</v>
          </cell>
          <cell r="N437" t="str">
            <v>STEPHENSON</v>
          </cell>
          <cell r="O437" t="str">
            <v>ROBERT</v>
          </cell>
          <cell r="Q437">
            <v>35</v>
          </cell>
          <cell r="R437">
            <v>1</v>
          </cell>
          <cell r="S437">
            <v>2148.9699999999998</v>
          </cell>
          <cell r="T437">
            <v>56065</v>
          </cell>
          <cell r="U437">
            <v>52449</v>
          </cell>
          <cell r="V437">
            <v>3616</v>
          </cell>
        </row>
        <row r="438">
          <cell r="E438">
            <v>12020</v>
          </cell>
          <cell r="F438" t="str">
            <v>Corporate Budgets</v>
          </cell>
          <cell r="G438">
            <v>50031808</v>
          </cell>
          <cell r="H438">
            <v>50004180</v>
          </cell>
          <cell r="I438" t="str">
            <v>DIRECTOR OF BUDGET SERVICES</v>
          </cell>
          <cell r="J438">
            <v>10</v>
          </cell>
          <cell r="K438" t="str">
            <v>BND-012</v>
          </cell>
          <cell r="L438">
            <v>5</v>
          </cell>
          <cell r="M438">
            <v>10782</v>
          </cell>
          <cell r="N438" t="str">
            <v>KLEIN</v>
          </cell>
          <cell r="O438" t="str">
            <v>ANNETTE</v>
          </cell>
          <cell r="Q438">
            <v>35</v>
          </cell>
          <cell r="R438">
            <v>1</v>
          </cell>
          <cell r="S438">
            <v>3835.25</v>
          </cell>
          <cell r="T438">
            <v>100059</v>
          </cell>
          <cell r="U438">
            <v>97492</v>
          </cell>
          <cell r="V438">
            <v>2567</v>
          </cell>
        </row>
        <row r="439">
          <cell r="E439">
            <v>12020</v>
          </cell>
          <cell r="F439" t="str">
            <v>Corporate Budgets</v>
          </cell>
          <cell r="G439">
            <v>50000410</v>
          </cell>
          <cell r="H439">
            <v>50005858</v>
          </cell>
          <cell r="I439" t="str">
            <v>BUDGET ANALYST II</v>
          </cell>
          <cell r="J439">
            <v>10</v>
          </cell>
          <cell r="K439" t="str">
            <v>GR-028</v>
          </cell>
          <cell r="L439">
            <v>1</v>
          </cell>
          <cell r="M439">
            <v>13777</v>
          </cell>
          <cell r="N439" t="str">
            <v>RUDOLPH</v>
          </cell>
          <cell r="O439" t="str">
            <v>DWAYNE</v>
          </cell>
          <cell r="Q439">
            <v>35</v>
          </cell>
          <cell r="R439">
            <v>1</v>
          </cell>
          <cell r="S439">
            <v>2279.36</v>
          </cell>
          <cell r="T439">
            <v>59467</v>
          </cell>
          <cell r="U439">
            <v>59409</v>
          </cell>
          <cell r="V439">
            <v>58</v>
          </cell>
        </row>
        <row r="440">
          <cell r="E440">
            <v>12020</v>
          </cell>
          <cell r="F440" t="str">
            <v>Corporate Budgets</v>
          </cell>
          <cell r="G440">
            <v>50000410</v>
          </cell>
          <cell r="H440">
            <v>50005859</v>
          </cell>
          <cell r="I440" t="str">
            <v>BUDGET ANALYST II</v>
          </cell>
          <cell r="J440">
            <v>10</v>
          </cell>
          <cell r="K440" t="str">
            <v>GR-028</v>
          </cell>
          <cell r="L440">
            <v>4</v>
          </cell>
          <cell r="M440">
            <v>7678</v>
          </cell>
          <cell r="N440" t="str">
            <v>CHAN</v>
          </cell>
          <cell r="O440" t="str">
            <v>DOMINICA</v>
          </cell>
          <cell r="Q440">
            <v>35</v>
          </cell>
          <cell r="R440">
            <v>1</v>
          </cell>
          <cell r="S440">
            <v>2513.48</v>
          </cell>
          <cell r="T440">
            <v>65575</v>
          </cell>
          <cell r="U440">
            <v>61136</v>
          </cell>
          <cell r="V440">
            <v>4439</v>
          </cell>
        </row>
        <row r="441">
          <cell r="E441">
            <v>12020</v>
          </cell>
          <cell r="F441" t="str">
            <v>Corporate Budgets</v>
          </cell>
          <cell r="G441">
            <v>50000410</v>
          </cell>
          <cell r="H441">
            <v>50005860</v>
          </cell>
          <cell r="I441" t="str">
            <v>BUDGET ANALYST I</v>
          </cell>
          <cell r="J441">
            <v>10</v>
          </cell>
          <cell r="K441" t="str">
            <v>GR-025</v>
          </cell>
          <cell r="L441">
            <v>3</v>
          </cell>
          <cell r="M441">
            <v>15157</v>
          </cell>
          <cell r="N441" t="str">
            <v>GAUTHIER</v>
          </cell>
          <cell r="O441" t="str">
            <v>GENEVIEVE</v>
          </cell>
          <cell r="Q441">
            <v>35</v>
          </cell>
          <cell r="R441">
            <v>1</v>
          </cell>
          <cell r="S441">
            <v>2113.6999999999998</v>
          </cell>
          <cell r="T441">
            <v>55145</v>
          </cell>
          <cell r="U441">
            <v>52451</v>
          </cell>
          <cell r="V441">
            <v>2694</v>
          </cell>
        </row>
        <row r="442">
          <cell r="E442">
            <v>12020</v>
          </cell>
          <cell r="F442" t="str">
            <v>Corporate Budgets</v>
          </cell>
          <cell r="G442">
            <v>50000410</v>
          </cell>
          <cell r="H442">
            <v>50005876</v>
          </cell>
          <cell r="I442" t="str">
            <v>CLERK IV</v>
          </cell>
          <cell r="J442">
            <v>10</v>
          </cell>
          <cell r="K442" t="str">
            <v>GR-019</v>
          </cell>
          <cell r="L442">
            <v>5</v>
          </cell>
          <cell r="M442">
            <v>4404</v>
          </cell>
          <cell r="N442" t="str">
            <v>FIELDING</v>
          </cell>
          <cell r="O442" t="str">
            <v>CHERYL</v>
          </cell>
          <cell r="Q442">
            <v>35</v>
          </cell>
          <cell r="R442">
            <v>1</v>
          </cell>
          <cell r="S442">
            <v>1747.19</v>
          </cell>
          <cell r="T442">
            <v>45583</v>
          </cell>
          <cell r="U442">
            <v>44469</v>
          </cell>
          <cell r="V442">
            <v>1114</v>
          </cell>
        </row>
        <row r="443">
          <cell r="E443">
            <v>12020</v>
          </cell>
          <cell r="F443" t="str">
            <v>Corporate Budgets</v>
          </cell>
          <cell r="G443">
            <v>50000410</v>
          </cell>
          <cell r="H443">
            <v>50007164</v>
          </cell>
          <cell r="I443" t="str">
            <v>MANAGER OF BUDGET SERVICES</v>
          </cell>
          <cell r="J443">
            <v>10</v>
          </cell>
          <cell r="K443" t="str">
            <v>BND-009</v>
          </cell>
          <cell r="L443">
            <v>4</v>
          </cell>
          <cell r="M443">
            <v>15111</v>
          </cell>
          <cell r="N443" t="str">
            <v>WOO</v>
          </cell>
          <cell r="O443" t="str">
            <v>HENRY</v>
          </cell>
          <cell r="Q443">
            <v>35</v>
          </cell>
          <cell r="R443">
            <v>1</v>
          </cell>
          <cell r="S443">
            <v>2984.64</v>
          </cell>
          <cell r="T443">
            <v>77867</v>
          </cell>
          <cell r="U443">
            <v>69695</v>
          </cell>
          <cell r="V443">
            <v>8172</v>
          </cell>
        </row>
        <row r="444">
          <cell r="E444">
            <v>12020</v>
          </cell>
          <cell r="F444" t="str">
            <v>Corporate Budgets</v>
          </cell>
          <cell r="G444">
            <v>50000410</v>
          </cell>
          <cell r="H444">
            <v>50014007</v>
          </cell>
          <cell r="I444" t="str">
            <v>BUDGET ANALYST I</v>
          </cell>
          <cell r="J444">
            <v>10</v>
          </cell>
          <cell r="K444" t="str">
            <v>GR-025</v>
          </cell>
          <cell r="L444">
            <v>2</v>
          </cell>
          <cell r="M444">
            <v>15161</v>
          </cell>
          <cell r="N444" t="str">
            <v>CHO</v>
          </cell>
          <cell r="O444" t="str">
            <v>JENNIFER</v>
          </cell>
          <cell r="Q444">
            <v>35</v>
          </cell>
          <cell r="R444">
            <v>1</v>
          </cell>
          <cell r="S444">
            <v>2026.62</v>
          </cell>
          <cell r="T444">
            <v>52873</v>
          </cell>
          <cell r="U444">
            <v>52451</v>
          </cell>
          <cell r="V444">
            <v>422</v>
          </cell>
        </row>
        <row r="445">
          <cell r="E445" t="str">
            <v>12020 Total</v>
          </cell>
          <cell r="F445" t="str">
            <v>Corporate Budgets</v>
          </cell>
          <cell r="R445">
            <v>8</v>
          </cell>
          <cell r="S445">
            <v>19649.21</v>
          </cell>
          <cell r="T445">
            <v>512634</v>
          </cell>
          <cell r="U445">
            <v>489552</v>
          </cell>
          <cell r="V445">
            <v>23082</v>
          </cell>
        </row>
        <row r="446">
          <cell r="R446">
            <v>8</v>
          </cell>
          <cell r="S446">
            <v>19649.21</v>
          </cell>
          <cell r="T446">
            <v>512634</v>
          </cell>
          <cell r="U446">
            <v>489552</v>
          </cell>
          <cell r="V446">
            <v>23082</v>
          </cell>
        </row>
        <row r="447">
          <cell r="E447">
            <v>12025</v>
          </cell>
          <cell r="F447" t="str">
            <v>Business Support</v>
          </cell>
          <cell r="G447">
            <v>50000203</v>
          </cell>
          <cell r="H447">
            <v>50004185</v>
          </cell>
          <cell r="I447" t="str">
            <v>MANAGER ADMIN. &amp; SPECIAL PROJECTS</v>
          </cell>
          <cell r="J447">
            <v>10</v>
          </cell>
          <cell r="K447" t="str">
            <v>BND-010</v>
          </cell>
          <cell r="L447">
            <v>5</v>
          </cell>
          <cell r="M447">
            <v>3749</v>
          </cell>
          <cell r="N447" t="str">
            <v>WESTMACOTT</v>
          </cell>
          <cell r="O447" t="str">
            <v>ERNIE</v>
          </cell>
          <cell r="Q447">
            <v>35</v>
          </cell>
          <cell r="R447">
            <v>1</v>
          </cell>
          <cell r="S447">
            <v>3289</v>
          </cell>
          <cell r="T447">
            <v>85815</v>
          </cell>
          <cell r="U447">
            <v>83611</v>
          </cell>
          <cell r="V447">
            <v>2204</v>
          </cell>
          <cell r="X447" t="str">
            <v>Manually changed form to move Ernie into position from temp position 50027303</v>
          </cell>
        </row>
        <row r="448">
          <cell r="E448">
            <v>12025</v>
          </cell>
          <cell r="F448" t="str">
            <v>Business Support</v>
          </cell>
          <cell r="G448">
            <v>50000203</v>
          </cell>
          <cell r="H448">
            <v>50005070</v>
          </cell>
          <cell r="I448" t="str">
            <v>SECRETARY/DIRECTOR OF BUSINESS SUPPORT</v>
          </cell>
          <cell r="J448">
            <v>10</v>
          </cell>
          <cell r="K448" t="str">
            <v>BND-003</v>
          </cell>
          <cell r="L448">
            <v>5</v>
          </cell>
          <cell r="M448">
            <v>4423</v>
          </cell>
          <cell r="N448" t="str">
            <v>SIMATOS</v>
          </cell>
          <cell r="O448" t="str">
            <v>CALLIOPE</v>
          </cell>
          <cell r="Q448">
            <v>35</v>
          </cell>
          <cell r="R448">
            <v>1</v>
          </cell>
          <cell r="S448">
            <v>1643.59</v>
          </cell>
          <cell r="T448">
            <v>42880</v>
          </cell>
          <cell r="U448">
            <v>41787</v>
          </cell>
          <cell r="V448">
            <v>1093</v>
          </cell>
        </row>
        <row r="449">
          <cell r="E449">
            <v>12025</v>
          </cell>
          <cell r="F449" t="str">
            <v>Business Support</v>
          </cell>
          <cell r="G449">
            <v>50000203</v>
          </cell>
          <cell r="H449">
            <v>50007129</v>
          </cell>
          <cell r="I449" t="str">
            <v>DIRECTOR BUSINESS SUPPORT SERVICES</v>
          </cell>
          <cell r="J449">
            <v>10</v>
          </cell>
          <cell r="K449" t="str">
            <v>BND-013</v>
          </cell>
          <cell r="L449">
            <v>5</v>
          </cell>
          <cell r="M449">
            <v>10447</v>
          </cell>
          <cell r="N449" t="str">
            <v>FAST</v>
          </cell>
          <cell r="O449" t="str">
            <v>ROGER</v>
          </cell>
          <cell r="Q449">
            <v>35</v>
          </cell>
          <cell r="R449">
            <v>1</v>
          </cell>
          <cell r="X449" t="str">
            <v>Position moved to Business Support - with Roger Fast as the holder of position</v>
          </cell>
        </row>
        <row r="450">
          <cell r="E450">
            <v>12025</v>
          </cell>
          <cell r="F450" t="str">
            <v>Business Support</v>
          </cell>
          <cell r="G450">
            <v>50000203</v>
          </cell>
          <cell r="H450">
            <v>50014388</v>
          </cell>
          <cell r="I450" t="str">
            <v>MANAGER INFORMATION TECHNOLOGY SECURITY</v>
          </cell>
          <cell r="J450">
            <v>10</v>
          </cell>
          <cell r="K450" t="str">
            <v>BND-010</v>
          </cell>
          <cell r="L450">
            <v>4</v>
          </cell>
          <cell r="M450">
            <v>14738</v>
          </cell>
          <cell r="N450" t="str">
            <v>TYSON</v>
          </cell>
          <cell r="O450" t="str">
            <v>DAVE</v>
          </cell>
          <cell r="Q450">
            <v>35</v>
          </cell>
          <cell r="R450">
            <v>1</v>
          </cell>
          <cell r="S450">
            <v>3280.24</v>
          </cell>
          <cell r="T450">
            <v>85579</v>
          </cell>
          <cell r="U450">
            <v>75258</v>
          </cell>
          <cell r="V450">
            <v>10321</v>
          </cell>
        </row>
        <row r="451">
          <cell r="E451" t="str">
            <v>12025 Total</v>
          </cell>
          <cell r="F451" t="str">
            <v>Business Support</v>
          </cell>
          <cell r="R451">
            <v>4</v>
          </cell>
          <cell r="S451">
            <v>8212.83</v>
          </cell>
          <cell r="T451">
            <v>214274</v>
          </cell>
          <cell r="U451">
            <v>200656</v>
          </cell>
          <cell r="V451">
            <v>13618</v>
          </cell>
        </row>
        <row r="452">
          <cell r="E452">
            <v>12028</v>
          </cell>
          <cell r="F452" t="str">
            <v>Business Consulting</v>
          </cell>
          <cell r="G452">
            <v>50011925</v>
          </cell>
          <cell r="H452">
            <v>50007082</v>
          </cell>
          <cell r="I452" t="str">
            <v>BUSINESS CONSULTANT</v>
          </cell>
          <cell r="J452">
            <v>10</v>
          </cell>
          <cell r="K452" t="str">
            <v>BND-009</v>
          </cell>
          <cell r="L452">
            <v>3</v>
          </cell>
          <cell r="M452">
            <v>14449</v>
          </cell>
          <cell r="N452" t="str">
            <v>ELLIOTT</v>
          </cell>
          <cell r="O452" t="str">
            <v>DIANE</v>
          </cell>
          <cell r="Q452">
            <v>35</v>
          </cell>
          <cell r="R452">
            <v>1</v>
          </cell>
          <cell r="S452">
            <v>2741.24</v>
          </cell>
          <cell r="T452">
            <v>71517</v>
          </cell>
          <cell r="U452">
            <v>64923.19</v>
          </cell>
          <cell r="V452">
            <v>6593.81</v>
          </cell>
        </row>
        <row r="453">
          <cell r="E453">
            <v>12028</v>
          </cell>
          <cell r="F453" t="str">
            <v>Business Consulting</v>
          </cell>
          <cell r="G453">
            <v>50011925</v>
          </cell>
          <cell r="H453">
            <v>50007166</v>
          </cell>
          <cell r="I453" t="str">
            <v>BUSINESS CONSULTANT</v>
          </cell>
          <cell r="J453">
            <v>10</v>
          </cell>
          <cell r="K453" t="str">
            <v>BND-009</v>
          </cell>
          <cell r="L453">
            <v>3</v>
          </cell>
          <cell r="M453">
            <v>0</v>
          </cell>
          <cell r="Q453">
            <v>35</v>
          </cell>
          <cell r="R453">
            <v>1</v>
          </cell>
          <cell r="S453">
            <v>2741.24</v>
          </cell>
          <cell r="T453">
            <v>71517</v>
          </cell>
          <cell r="U453">
            <v>69695</v>
          </cell>
          <cell r="V453">
            <v>1822</v>
          </cell>
        </row>
        <row r="454">
          <cell r="E454">
            <v>12028</v>
          </cell>
          <cell r="F454" t="str">
            <v>Business Consulting</v>
          </cell>
          <cell r="G454">
            <v>50011925</v>
          </cell>
          <cell r="H454">
            <v>50007167</v>
          </cell>
          <cell r="I454" t="str">
            <v>BUSINESS CONSULTANT</v>
          </cell>
          <cell r="J454">
            <v>10</v>
          </cell>
          <cell r="K454" t="str">
            <v>BND-009</v>
          </cell>
          <cell r="L454">
            <v>3</v>
          </cell>
          <cell r="M454">
            <v>12418</v>
          </cell>
          <cell r="N454" t="str">
            <v>MATTHEWS</v>
          </cell>
          <cell r="O454" t="str">
            <v>LESLEY</v>
          </cell>
          <cell r="Q454">
            <v>35</v>
          </cell>
          <cell r="R454">
            <v>1</v>
          </cell>
          <cell r="S454">
            <v>2741.24</v>
          </cell>
          <cell r="T454">
            <v>71517</v>
          </cell>
          <cell r="U454">
            <v>76373.77</v>
          </cell>
          <cell r="V454">
            <v>-4856.7700000000004</v>
          </cell>
        </row>
        <row r="455">
          <cell r="E455">
            <v>12028</v>
          </cell>
          <cell r="F455" t="str">
            <v>Business Consulting</v>
          </cell>
          <cell r="G455">
            <v>50011925</v>
          </cell>
          <cell r="H455">
            <v>50029450</v>
          </cell>
          <cell r="I455" t="str">
            <v>BUSINESS CONSULTANT</v>
          </cell>
          <cell r="J455">
            <v>10</v>
          </cell>
          <cell r="K455" t="str">
            <v>BND-009</v>
          </cell>
          <cell r="L455">
            <v>5</v>
          </cell>
          <cell r="M455">
            <v>6113</v>
          </cell>
          <cell r="N455" t="str">
            <v>LINTUNEN</v>
          </cell>
          <cell r="O455" t="str">
            <v>LAURA</v>
          </cell>
          <cell r="Q455">
            <v>35</v>
          </cell>
          <cell r="R455">
            <v>1</v>
          </cell>
          <cell r="S455">
            <v>3045.66</v>
          </cell>
          <cell r="T455">
            <v>79459</v>
          </cell>
          <cell r="U455">
            <v>52337</v>
          </cell>
          <cell r="V455">
            <v>27122</v>
          </cell>
          <cell r="X455" t="str">
            <v>Position created by RTS 3616 (2004 Operating Budget - Interim Estimates)</v>
          </cell>
        </row>
        <row r="456">
          <cell r="E456" t="str">
            <v>12028 Total</v>
          </cell>
          <cell r="F456" t="str">
            <v>Business Consulting</v>
          </cell>
          <cell r="R456">
            <v>4</v>
          </cell>
          <cell r="S456">
            <v>11269.38</v>
          </cell>
          <cell r="T456">
            <v>294010</v>
          </cell>
          <cell r="U456">
            <v>263328.96000000002</v>
          </cell>
          <cell r="V456">
            <v>30681.040000000001</v>
          </cell>
        </row>
        <row r="457">
          <cell r="E457">
            <v>12040</v>
          </cell>
          <cell r="F457" t="str">
            <v>Internal Audit</v>
          </cell>
          <cell r="G457">
            <v>50008726</v>
          </cell>
          <cell r="H457">
            <v>50005026</v>
          </cell>
          <cell r="I457" t="str">
            <v>SENIOR AUDITOR</v>
          </cell>
          <cell r="J457">
            <v>10</v>
          </cell>
          <cell r="K457" t="str">
            <v>BND-008</v>
          </cell>
          <cell r="L457">
            <v>3</v>
          </cell>
          <cell r="M457">
            <v>12787</v>
          </cell>
          <cell r="N457" t="str">
            <v>Cheng</v>
          </cell>
          <cell r="O457" t="str">
            <v>Grace</v>
          </cell>
          <cell r="Q457">
            <v>35</v>
          </cell>
          <cell r="R457">
            <v>1</v>
          </cell>
          <cell r="S457">
            <v>2741.24</v>
          </cell>
          <cell r="T457">
            <v>69752</v>
          </cell>
          <cell r="U457">
            <v>69695</v>
          </cell>
          <cell r="V457">
            <v>1822</v>
          </cell>
        </row>
        <row r="458">
          <cell r="E458">
            <v>12040</v>
          </cell>
          <cell r="F458" t="str">
            <v>Internal Audit</v>
          </cell>
          <cell r="G458">
            <v>50008726</v>
          </cell>
          <cell r="H458">
            <v>50007151</v>
          </cell>
          <cell r="I458" t="str">
            <v>SENIOR AUDITOR</v>
          </cell>
          <cell r="J458">
            <v>10</v>
          </cell>
          <cell r="K458" t="str">
            <v>BND-008</v>
          </cell>
          <cell r="L458">
            <v>4</v>
          </cell>
          <cell r="M458">
            <v>13622</v>
          </cell>
          <cell r="N458" t="str">
            <v>WAN</v>
          </cell>
          <cell r="O458" t="str">
            <v>KING</v>
          </cell>
          <cell r="Q458">
            <v>35</v>
          </cell>
          <cell r="R458">
            <v>1</v>
          </cell>
          <cell r="S458">
            <v>2767.76</v>
          </cell>
          <cell r="T458">
            <v>72209</v>
          </cell>
          <cell r="U458">
            <v>66849</v>
          </cell>
          <cell r="V458">
            <v>5360</v>
          </cell>
        </row>
        <row r="459">
          <cell r="E459">
            <v>12040</v>
          </cell>
          <cell r="F459" t="str">
            <v>Internal Audit</v>
          </cell>
          <cell r="G459">
            <v>50008726</v>
          </cell>
          <cell r="H459">
            <v>50010625</v>
          </cell>
          <cell r="I459" t="str">
            <v>MANAGER INTERNAL AUDIT</v>
          </cell>
          <cell r="J459">
            <v>10</v>
          </cell>
          <cell r="K459" t="str">
            <v>BND-011</v>
          </cell>
          <cell r="L459">
            <v>5</v>
          </cell>
          <cell r="M459">
            <v>56</v>
          </cell>
          <cell r="N459" t="str">
            <v>HUI</v>
          </cell>
          <cell r="O459" t="str">
            <v>TONY</v>
          </cell>
          <cell r="Q459">
            <v>35</v>
          </cell>
          <cell r="R459">
            <v>1</v>
          </cell>
          <cell r="S459">
            <v>3551.76</v>
          </cell>
          <cell r="T459">
            <v>92663</v>
          </cell>
          <cell r="U459">
            <v>90287</v>
          </cell>
          <cell r="V459">
            <v>2376</v>
          </cell>
        </row>
        <row r="460">
          <cell r="E460">
            <v>12040</v>
          </cell>
          <cell r="F460" t="str">
            <v>Internal Audit</v>
          </cell>
          <cell r="G460">
            <v>50008726</v>
          </cell>
          <cell r="H460">
            <v>50014006</v>
          </cell>
          <cell r="I460" t="str">
            <v>SENIOR AUDITOR</v>
          </cell>
          <cell r="J460">
            <v>10</v>
          </cell>
          <cell r="K460" t="str">
            <v>BND-008</v>
          </cell>
          <cell r="L460">
            <v>4</v>
          </cell>
          <cell r="M460">
            <v>14591</v>
          </cell>
          <cell r="N460" t="str">
            <v>Chan</v>
          </cell>
          <cell r="O460" t="str">
            <v>Gary</v>
          </cell>
          <cell r="Q460">
            <v>35</v>
          </cell>
          <cell r="R460">
            <v>1</v>
          </cell>
          <cell r="S460">
            <v>2767.76</v>
          </cell>
          <cell r="T460">
            <v>72209</v>
          </cell>
          <cell r="U460">
            <v>62476.01</v>
          </cell>
          <cell r="V460">
            <v>2520.9899999999998</v>
          </cell>
          <cell r="X460" t="str">
            <v xml:space="preserve">2004; G Chan is on Temp 1 ye term.  2005: Will make G. Chan Perm if meet expectation at PB8/5 </v>
          </cell>
        </row>
        <row r="461">
          <cell r="E461" t="str">
            <v>12040 Total</v>
          </cell>
          <cell r="F461" t="str">
            <v>Internal Audit</v>
          </cell>
          <cell r="R461">
            <v>4</v>
          </cell>
          <cell r="S461">
            <v>11828.52</v>
          </cell>
          <cell r="T461">
            <v>306833</v>
          </cell>
          <cell r="U461">
            <v>289307.01</v>
          </cell>
          <cell r="V461">
            <v>12078.99</v>
          </cell>
        </row>
        <row r="462">
          <cell r="E462">
            <v>12051</v>
          </cell>
          <cell r="F462" t="str">
            <v>SAP Business Support</v>
          </cell>
          <cell r="G462">
            <v>50000199</v>
          </cell>
          <cell r="H462">
            <v>50004415</v>
          </cell>
          <cell r="I462" t="str">
            <v>SECURITY ANALYST</v>
          </cell>
          <cell r="J462">
            <v>10</v>
          </cell>
          <cell r="K462" t="str">
            <v>BND-008</v>
          </cell>
          <cell r="L462">
            <v>5</v>
          </cell>
          <cell r="M462">
            <v>1544</v>
          </cell>
          <cell r="N462" t="str">
            <v>TAM</v>
          </cell>
          <cell r="O462" t="str">
            <v>WINNIE</v>
          </cell>
          <cell r="Q462">
            <v>35</v>
          </cell>
          <cell r="R462">
            <v>1</v>
          </cell>
          <cell r="S462">
            <v>2767.76</v>
          </cell>
          <cell r="T462">
            <v>72209</v>
          </cell>
          <cell r="U462">
            <v>70369</v>
          </cell>
          <cell r="V462">
            <v>1840</v>
          </cell>
        </row>
        <row r="463">
          <cell r="E463">
            <v>12051</v>
          </cell>
          <cell r="F463" t="str">
            <v>SAP Business Support</v>
          </cell>
          <cell r="G463">
            <v>50010775</v>
          </cell>
          <cell r="H463">
            <v>50004939</v>
          </cell>
          <cell r="I463" t="str">
            <v>USER SUPPORT TECHNICIAN II</v>
          </cell>
          <cell r="J463">
            <v>10</v>
          </cell>
          <cell r="K463" t="str">
            <v>GR-019</v>
          </cell>
          <cell r="L463">
            <v>4</v>
          </cell>
          <cell r="M463">
            <v>5929</v>
          </cell>
          <cell r="N463" t="str">
            <v>FUNG</v>
          </cell>
          <cell r="O463" t="str">
            <v>MARIE</v>
          </cell>
          <cell r="Q463">
            <v>35</v>
          </cell>
          <cell r="R463">
            <v>1</v>
          </cell>
          <cell r="S463">
            <v>1727.22</v>
          </cell>
          <cell r="T463">
            <v>45062</v>
          </cell>
          <cell r="U463">
            <v>42131</v>
          </cell>
          <cell r="V463">
            <v>2931</v>
          </cell>
        </row>
        <row r="464">
          <cell r="E464">
            <v>12051</v>
          </cell>
          <cell r="F464" t="str">
            <v>SAP Business Support</v>
          </cell>
          <cell r="G464">
            <v>50032018</v>
          </cell>
          <cell r="H464">
            <v>50004940</v>
          </cell>
          <cell r="I464" t="str">
            <v>SAP BUSINESS ANALYST</v>
          </cell>
          <cell r="J464">
            <v>10</v>
          </cell>
          <cell r="K464" t="str">
            <v>BND-007</v>
          </cell>
          <cell r="L464">
            <v>5</v>
          </cell>
          <cell r="M464">
            <v>9046</v>
          </cell>
          <cell r="N464" t="str">
            <v>FORSS</v>
          </cell>
          <cell r="O464" t="str">
            <v>WENDY</v>
          </cell>
          <cell r="Q464">
            <v>35</v>
          </cell>
          <cell r="R464">
            <v>1</v>
          </cell>
          <cell r="S464">
            <v>2471.67</v>
          </cell>
          <cell r="T464">
            <v>64484</v>
          </cell>
          <cell r="U464">
            <v>62836</v>
          </cell>
          <cell r="V464">
            <v>1648</v>
          </cell>
        </row>
        <row r="465">
          <cell r="E465">
            <v>12051</v>
          </cell>
          <cell r="F465" t="str">
            <v>SAP Business Support</v>
          </cell>
          <cell r="G465">
            <v>50032020</v>
          </cell>
          <cell r="H465">
            <v>50004941</v>
          </cell>
          <cell r="I465" t="str">
            <v>LEARNING SUPPORT SPECIALIST</v>
          </cell>
          <cell r="J465">
            <v>10</v>
          </cell>
          <cell r="K465" t="str">
            <v>GR-024</v>
          </cell>
          <cell r="L465">
            <v>5</v>
          </cell>
          <cell r="M465">
            <v>6242</v>
          </cell>
          <cell r="N465" t="str">
            <v>IRVINE</v>
          </cell>
          <cell r="O465" t="str">
            <v>JENNIFER</v>
          </cell>
          <cell r="Q465">
            <v>35</v>
          </cell>
          <cell r="R465">
            <v>1</v>
          </cell>
          <cell r="S465">
            <v>2148.9699999999998</v>
          </cell>
          <cell r="T465">
            <v>56065</v>
          </cell>
          <cell r="U465">
            <v>54696</v>
          </cell>
          <cell r="V465">
            <v>1369</v>
          </cell>
        </row>
        <row r="466">
          <cell r="E466">
            <v>12051</v>
          </cell>
          <cell r="F466" t="str">
            <v>SAP Business Support</v>
          </cell>
          <cell r="G466">
            <v>50032020</v>
          </cell>
          <cell r="H466">
            <v>50004947</v>
          </cell>
          <cell r="I466" t="str">
            <v>LEARNING SUPPORT SPECIALIST</v>
          </cell>
          <cell r="J466">
            <v>10</v>
          </cell>
          <cell r="K466" t="str">
            <v>GR-024</v>
          </cell>
          <cell r="L466">
            <v>5</v>
          </cell>
          <cell r="M466">
            <v>9085</v>
          </cell>
          <cell r="N466" t="str">
            <v>LAVOIE</v>
          </cell>
          <cell r="O466" t="str">
            <v>HASINA</v>
          </cell>
          <cell r="Q466">
            <v>35</v>
          </cell>
          <cell r="R466">
            <v>1</v>
          </cell>
          <cell r="S466">
            <v>2148.9699999999998</v>
          </cell>
          <cell r="T466">
            <v>56065</v>
          </cell>
          <cell r="U466">
            <v>54696</v>
          </cell>
          <cell r="V466">
            <v>1369</v>
          </cell>
        </row>
        <row r="467">
          <cell r="E467">
            <v>12051</v>
          </cell>
          <cell r="F467" t="str">
            <v>SAP Business Support</v>
          </cell>
          <cell r="G467">
            <v>50032018</v>
          </cell>
          <cell r="H467">
            <v>50010928</v>
          </cell>
          <cell r="I467" t="str">
            <v>SAP TEAM LEAD</v>
          </cell>
          <cell r="J467">
            <v>10</v>
          </cell>
          <cell r="K467" t="str">
            <v>BND-010</v>
          </cell>
          <cell r="L467">
            <v>5</v>
          </cell>
          <cell r="M467">
            <v>5431</v>
          </cell>
          <cell r="N467" t="str">
            <v>NGUYEN</v>
          </cell>
          <cell r="O467" t="str">
            <v>VALENCIA</v>
          </cell>
          <cell r="Q467">
            <v>35</v>
          </cell>
          <cell r="R467">
            <v>1</v>
          </cell>
          <cell r="S467">
            <v>3289.28</v>
          </cell>
          <cell r="T467">
            <v>85815</v>
          </cell>
          <cell r="U467">
            <v>83611</v>
          </cell>
          <cell r="V467">
            <v>2204</v>
          </cell>
        </row>
        <row r="468">
          <cell r="E468">
            <v>12051</v>
          </cell>
          <cell r="F468" t="str">
            <v>SAP Business Support</v>
          </cell>
          <cell r="G468">
            <v>50032020</v>
          </cell>
          <cell r="H468">
            <v>50010929</v>
          </cell>
          <cell r="I468" t="str">
            <v>SAP TEAM LEAD</v>
          </cell>
          <cell r="J468">
            <v>10</v>
          </cell>
          <cell r="K468" t="str">
            <v>BND-010</v>
          </cell>
          <cell r="L468">
            <v>5</v>
          </cell>
          <cell r="M468">
            <v>9068</v>
          </cell>
          <cell r="N468" t="str">
            <v>JACKSON</v>
          </cell>
          <cell r="O468" t="str">
            <v>JEFFREY</v>
          </cell>
          <cell r="Q468">
            <v>35</v>
          </cell>
          <cell r="R468">
            <v>1</v>
          </cell>
          <cell r="S468">
            <v>3289.28</v>
          </cell>
          <cell r="T468">
            <v>85815</v>
          </cell>
          <cell r="U468">
            <v>83611</v>
          </cell>
          <cell r="V468">
            <v>2204</v>
          </cell>
        </row>
        <row r="469">
          <cell r="E469">
            <v>12051</v>
          </cell>
          <cell r="F469" t="str">
            <v>SAP Business Support</v>
          </cell>
          <cell r="G469">
            <v>50032019</v>
          </cell>
          <cell r="H469">
            <v>50010930</v>
          </cell>
          <cell r="I469" t="str">
            <v>SAP TEAM LEAD</v>
          </cell>
          <cell r="J469">
            <v>10</v>
          </cell>
          <cell r="K469" t="str">
            <v>BND-010</v>
          </cell>
          <cell r="L469">
            <v>5</v>
          </cell>
          <cell r="M469">
            <v>10887</v>
          </cell>
          <cell r="N469" t="str">
            <v>KHADRA</v>
          </cell>
          <cell r="O469" t="str">
            <v>EYAD</v>
          </cell>
          <cell r="Q469">
            <v>35</v>
          </cell>
          <cell r="R469">
            <v>1</v>
          </cell>
          <cell r="S469">
            <v>3289.28</v>
          </cell>
          <cell r="T469">
            <v>85815</v>
          </cell>
          <cell r="U469">
            <v>83611</v>
          </cell>
          <cell r="V469">
            <v>2204</v>
          </cell>
        </row>
        <row r="470">
          <cell r="E470">
            <v>12051</v>
          </cell>
          <cell r="F470" t="str">
            <v>SAP Business Support</v>
          </cell>
          <cell r="G470">
            <v>50032019</v>
          </cell>
          <cell r="H470">
            <v>50010932</v>
          </cell>
          <cell r="I470" t="str">
            <v>SAP BUSINESS ANALYST</v>
          </cell>
          <cell r="J470">
            <v>10</v>
          </cell>
          <cell r="K470" t="str">
            <v>BND-008</v>
          </cell>
          <cell r="L470">
            <v>5</v>
          </cell>
          <cell r="M470">
            <v>13576</v>
          </cell>
          <cell r="N470" t="str">
            <v>VAN BERGEN</v>
          </cell>
          <cell r="O470" t="str">
            <v>DUBRAVKA</v>
          </cell>
          <cell r="Q470">
            <v>35</v>
          </cell>
          <cell r="R470">
            <v>1</v>
          </cell>
          <cell r="S470">
            <v>2767.76</v>
          </cell>
          <cell r="T470">
            <v>72209</v>
          </cell>
          <cell r="U470">
            <v>70369</v>
          </cell>
          <cell r="V470">
            <v>1840</v>
          </cell>
        </row>
        <row r="471">
          <cell r="E471">
            <v>12051</v>
          </cell>
          <cell r="F471" t="str">
            <v>SAP Business Support</v>
          </cell>
          <cell r="G471">
            <v>50032019</v>
          </cell>
          <cell r="H471">
            <v>50010933</v>
          </cell>
          <cell r="I471" t="str">
            <v>SAP BUSINESS ANALYST</v>
          </cell>
          <cell r="J471">
            <v>10</v>
          </cell>
          <cell r="K471" t="str">
            <v>BND-008</v>
          </cell>
          <cell r="L471">
            <v>5</v>
          </cell>
          <cell r="M471">
            <v>4780</v>
          </cell>
          <cell r="N471" t="str">
            <v>LOWE</v>
          </cell>
          <cell r="O471" t="str">
            <v>LIVIA</v>
          </cell>
          <cell r="Q471">
            <v>35</v>
          </cell>
          <cell r="R471">
            <v>1</v>
          </cell>
          <cell r="S471">
            <v>2767.76</v>
          </cell>
          <cell r="T471">
            <v>72209</v>
          </cell>
          <cell r="U471">
            <v>70369</v>
          </cell>
          <cell r="V471">
            <v>1840</v>
          </cell>
        </row>
        <row r="472">
          <cell r="E472">
            <v>12051</v>
          </cell>
          <cell r="F472" t="str">
            <v>SAP Business Support</v>
          </cell>
          <cell r="G472">
            <v>50032019</v>
          </cell>
          <cell r="H472">
            <v>50010934</v>
          </cell>
          <cell r="I472" t="str">
            <v>SAP BUSINESS ANALYST</v>
          </cell>
          <cell r="J472">
            <v>10</v>
          </cell>
          <cell r="K472" t="str">
            <v>BND-008</v>
          </cell>
          <cell r="L472">
            <v>5</v>
          </cell>
          <cell r="M472">
            <v>6263</v>
          </cell>
          <cell r="N472" t="str">
            <v>WILLIAMSON</v>
          </cell>
          <cell r="O472" t="str">
            <v>DULCIE</v>
          </cell>
          <cell r="Q472">
            <v>35</v>
          </cell>
          <cell r="R472">
            <v>1</v>
          </cell>
          <cell r="S472">
            <v>2767.76</v>
          </cell>
          <cell r="T472">
            <v>72209</v>
          </cell>
          <cell r="U472">
            <v>70369</v>
          </cell>
          <cell r="V472">
            <v>1840</v>
          </cell>
        </row>
        <row r="473">
          <cell r="E473">
            <v>12051</v>
          </cell>
          <cell r="F473" t="str">
            <v>SAP Business Support</v>
          </cell>
          <cell r="G473">
            <v>50032020</v>
          </cell>
          <cell r="H473">
            <v>50010935</v>
          </cell>
          <cell r="I473" t="str">
            <v>SAP BUSINESS ANALYST</v>
          </cell>
          <cell r="J473">
            <v>10</v>
          </cell>
          <cell r="K473" t="str">
            <v>BND-008</v>
          </cell>
          <cell r="L473">
            <v>5</v>
          </cell>
          <cell r="M473">
            <v>3037</v>
          </cell>
          <cell r="N473" t="str">
            <v>WHITEHEAD</v>
          </cell>
          <cell r="O473" t="str">
            <v>ALVIN</v>
          </cell>
          <cell r="Q473">
            <v>35</v>
          </cell>
          <cell r="R473">
            <v>1</v>
          </cell>
          <cell r="S473">
            <v>2767.76</v>
          </cell>
          <cell r="T473">
            <v>72209</v>
          </cell>
          <cell r="U473">
            <v>70369</v>
          </cell>
          <cell r="V473">
            <v>1840</v>
          </cell>
        </row>
        <row r="474">
          <cell r="E474">
            <v>12051</v>
          </cell>
          <cell r="F474" t="str">
            <v>SAP Business Support</v>
          </cell>
          <cell r="G474">
            <v>50032018</v>
          </cell>
          <cell r="H474">
            <v>50010936</v>
          </cell>
          <cell r="I474" t="str">
            <v>SAP BUSINESS ANALYST</v>
          </cell>
          <cell r="J474">
            <v>10</v>
          </cell>
          <cell r="K474" t="str">
            <v>BND-007</v>
          </cell>
          <cell r="L474">
            <v>5</v>
          </cell>
          <cell r="M474">
            <v>5552</v>
          </cell>
          <cell r="N474" t="str">
            <v>ROCKEY</v>
          </cell>
          <cell r="O474" t="str">
            <v>MICHAEL</v>
          </cell>
          <cell r="Q474">
            <v>35</v>
          </cell>
          <cell r="R474">
            <v>1</v>
          </cell>
          <cell r="S474">
            <v>2471.67</v>
          </cell>
          <cell r="T474">
            <v>64484</v>
          </cell>
          <cell r="U474">
            <v>62836</v>
          </cell>
          <cell r="V474">
            <v>1648</v>
          </cell>
        </row>
        <row r="475">
          <cell r="E475">
            <v>12051</v>
          </cell>
          <cell r="F475" t="str">
            <v>SAP Business Support</v>
          </cell>
          <cell r="G475">
            <v>50032019</v>
          </cell>
          <cell r="H475">
            <v>50010937</v>
          </cell>
          <cell r="I475" t="str">
            <v>SAP BUSINESS ANALYST</v>
          </cell>
          <cell r="J475">
            <v>10</v>
          </cell>
          <cell r="K475" t="str">
            <v>BND-790</v>
          </cell>
          <cell r="L475">
            <v>1</v>
          </cell>
          <cell r="M475">
            <v>2184</v>
          </cell>
          <cell r="N475" t="str">
            <v>GEBBIE</v>
          </cell>
          <cell r="O475" t="str">
            <v>NICK</v>
          </cell>
          <cell r="Q475">
            <v>35</v>
          </cell>
          <cell r="R475">
            <v>1</v>
          </cell>
          <cell r="S475">
            <v>2827.98</v>
          </cell>
          <cell r="T475">
            <v>73780</v>
          </cell>
          <cell r="U475">
            <v>73688</v>
          </cell>
          <cell r="V475">
            <v>92</v>
          </cell>
        </row>
        <row r="476">
          <cell r="E476">
            <v>12051</v>
          </cell>
          <cell r="F476" t="str">
            <v>SAP Business Support</v>
          </cell>
          <cell r="G476">
            <v>50010775</v>
          </cell>
          <cell r="H476">
            <v>50010938</v>
          </cell>
          <cell r="I476" t="str">
            <v>MANAGER SAP BUSINESS SUPPORT</v>
          </cell>
          <cell r="J476">
            <v>10</v>
          </cell>
          <cell r="K476" t="str">
            <v>BND-012</v>
          </cell>
          <cell r="L476">
            <v>5</v>
          </cell>
          <cell r="M476">
            <v>11185</v>
          </cell>
          <cell r="N476" t="str">
            <v>WALLACE</v>
          </cell>
          <cell r="O476" t="str">
            <v>SHARI</v>
          </cell>
          <cell r="Q476">
            <v>35</v>
          </cell>
          <cell r="R476">
            <v>1</v>
          </cell>
          <cell r="S476">
            <v>3835.25</v>
          </cell>
          <cell r="T476">
            <v>100059</v>
          </cell>
          <cell r="U476">
            <v>97492</v>
          </cell>
          <cell r="V476">
            <v>2567</v>
          </cell>
        </row>
        <row r="477">
          <cell r="E477">
            <v>12051</v>
          </cell>
          <cell r="F477" t="str">
            <v>SAP Business Support</v>
          </cell>
          <cell r="G477">
            <v>50032018</v>
          </cell>
          <cell r="H477">
            <v>50010939</v>
          </cell>
          <cell r="I477" t="str">
            <v>SAP BUSINESS ANALYST</v>
          </cell>
          <cell r="J477">
            <v>10</v>
          </cell>
          <cell r="K477" t="str">
            <v>BND-007</v>
          </cell>
          <cell r="L477">
            <v>5</v>
          </cell>
          <cell r="M477">
            <v>4792</v>
          </cell>
          <cell r="N477" t="str">
            <v>BODNAR</v>
          </cell>
          <cell r="O477" t="str">
            <v>DILYS</v>
          </cell>
          <cell r="Q477">
            <v>35</v>
          </cell>
          <cell r="R477">
            <v>1</v>
          </cell>
          <cell r="S477">
            <v>2471.67</v>
          </cell>
          <cell r="T477">
            <v>64484</v>
          </cell>
          <cell r="U477">
            <v>62836</v>
          </cell>
          <cell r="V477">
            <v>1648</v>
          </cell>
        </row>
        <row r="478">
          <cell r="E478">
            <v>12051</v>
          </cell>
          <cell r="F478" t="str">
            <v>SAP Business Support</v>
          </cell>
          <cell r="G478">
            <v>50000200</v>
          </cell>
          <cell r="H478">
            <v>50012806</v>
          </cell>
          <cell r="I478" t="str">
            <v>COMPUTER PROGRAMMER/ANALYST</v>
          </cell>
          <cell r="J478">
            <v>10</v>
          </cell>
          <cell r="K478" t="str">
            <v>GR-026</v>
          </cell>
          <cell r="L478">
            <v>5</v>
          </cell>
          <cell r="M478">
            <v>7065</v>
          </cell>
          <cell r="N478" t="str">
            <v>LIGOCKI</v>
          </cell>
          <cell r="O478" t="str">
            <v>JAN</v>
          </cell>
          <cell r="Q478">
            <v>35</v>
          </cell>
          <cell r="R478">
            <v>1</v>
          </cell>
          <cell r="S478">
            <v>2333.75</v>
          </cell>
          <cell r="T478">
            <v>60886</v>
          </cell>
          <cell r="U478">
            <v>59407</v>
          </cell>
          <cell r="V478">
            <v>1479</v>
          </cell>
        </row>
        <row r="479">
          <cell r="E479">
            <v>12051</v>
          </cell>
          <cell r="F479" t="str">
            <v>SAP Business Support</v>
          </cell>
          <cell r="G479">
            <v>50000200</v>
          </cell>
          <cell r="H479">
            <v>50012807</v>
          </cell>
          <cell r="I479" t="str">
            <v>COMPUTER PROGRAMMER/ANALYST</v>
          </cell>
          <cell r="J479">
            <v>10</v>
          </cell>
          <cell r="K479" t="str">
            <v>GR-026</v>
          </cell>
          <cell r="L479">
            <v>5</v>
          </cell>
          <cell r="M479">
            <v>6218</v>
          </cell>
          <cell r="N479" t="str">
            <v>MOCHIZUKI</v>
          </cell>
          <cell r="O479" t="str">
            <v>GWEN</v>
          </cell>
          <cell r="Q479">
            <v>35</v>
          </cell>
          <cell r="R479">
            <v>1</v>
          </cell>
          <cell r="S479">
            <v>2333.75</v>
          </cell>
          <cell r="T479">
            <v>60886</v>
          </cell>
          <cell r="U479">
            <v>59407</v>
          </cell>
          <cell r="V479">
            <v>1479</v>
          </cell>
        </row>
        <row r="480">
          <cell r="E480">
            <v>12051</v>
          </cell>
          <cell r="F480" t="str">
            <v>SAP Business Support</v>
          </cell>
          <cell r="G480">
            <v>50000200</v>
          </cell>
          <cell r="H480">
            <v>50012808</v>
          </cell>
          <cell r="I480" t="str">
            <v>COMPUTER PROGRAMMER/ANALYST</v>
          </cell>
          <cell r="J480">
            <v>10</v>
          </cell>
          <cell r="K480" t="str">
            <v>GR-026</v>
          </cell>
          <cell r="L480">
            <v>5</v>
          </cell>
          <cell r="M480">
            <v>4918</v>
          </cell>
          <cell r="N480" t="str">
            <v>WONG</v>
          </cell>
          <cell r="O480" t="str">
            <v>ALEX</v>
          </cell>
          <cell r="Q480">
            <v>35</v>
          </cell>
          <cell r="R480">
            <v>1</v>
          </cell>
          <cell r="S480">
            <v>2333.75</v>
          </cell>
          <cell r="T480">
            <v>60886</v>
          </cell>
          <cell r="U480">
            <v>59407</v>
          </cell>
          <cell r="V480">
            <v>1479</v>
          </cell>
        </row>
        <row r="481">
          <cell r="E481">
            <v>12051</v>
          </cell>
          <cell r="F481" t="str">
            <v>SAP Business Support</v>
          </cell>
          <cell r="G481">
            <v>50000199</v>
          </cell>
          <cell r="H481">
            <v>50012810</v>
          </cell>
          <cell r="I481" t="str">
            <v>TECHNICAL TEAM LEAD</v>
          </cell>
          <cell r="J481">
            <v>10</v>
          </cell>
          <cell r="K481" t="str">
            <v>BND-010</v>
          </cell>
          <cell r="L481">
            <v>5</v>
          </cell>
          <cell r="M481">
            <v>31</v>
          </cell>
          <cell r="N481" t="str">
            <v>HULL</v>
          </cell>
          <cell r="O481" t="str">
            <v>LORNE</v>
          </cell>
          <cell r="Q481">
            <v>35</v>
          </cell>
          <cell r="R481">
            <v>1</v>
          </cell>
          <cell r="S481">
            <v>3289.28</v>
          </cell>
          <cell r="T481">
            <v>85815</v>
          </cell>
          <cell r="U481">
            <v>83611</v>
          </cell>
          <cell r="V481">
            <v>2204</v>
          </cell>
        </row>
        <row r="482">
          <cell r="E482">
            <v>12051</v>
          </cell>
          <cell r="F482" t="str">
            <v>SAP Business Support</v>
          </cell>
          <cell r="G482">
            <v>50032019</v>
          </cell>
          <cell r="H482">
            <v>50020500</v>
          </cell>
          <cell r="I482" t="str">
            <v>SAP BUSINESS ANALYST</v>
          </cell>
          <cell r="J482">
            <v>10</v>
          </cell>
          <cell r="K482" t="str">
            <v>BND-008</v>
          </cell>
          <cell r="L482">
            <v>5</v>
          </cell>
          <cell r="M482">
            <v>13332</v>
          </cell>
          <cell r="N482" t="str">
            <v>TEJANI</v>
          </cell>
          <cell r="O482" t="str">
            <v>NASHIRDIN</v>
          </cell>
          <cell r="Q482">
            <v>35</v>
          </cell>
          <cell r="R482">
            <v>1</v>
          </cell>
          <cell r="S482">
            <v>2767.76</v>
          </cell>
          <cell r="T482">
            <v>72209</v>
          </cell>
          <cell r="U482">
            <v>70369</v>
          </cell>
          <cell r="V482">
            <v>1840</v>
          </cell>
        </row>
        <row r="483">
          <cell r="E483">
            <v>12051</v>
          </cell>
          <cell r="F483" t="str">
            <v>SAP Business Support</v>
          </cell>
          <cell r="G483">
            <v>50032018</v>
          </cell>
          <cell r="H483">
            <v>50020501</v>
          </cell>
          <cell r="I483" t="str">
            <v>SAP BUSINESS ANALYST</v>
          </cell>
          <cell r="J483">
            <v>10</v>
          </cell>
          <cell r="K483" t="str">
            <v>BND-008</v>
          </cell>
          <cell r="L483">
            <v>4</v>
          </cell>
          <cell r="M483">
            <v>13519</v>
          </cell>
          <cell r="N483" t="str">
            <v>SETIAWAN</v>
          </cell>
          <cell r="O483" t="str">
            <v>BENY</v>
          </cell>
          <cell r="Q483">
            <v>35</v>
          </cell>
          <cell r="R483">
            <v>1</v>
          </cell>
          <cell r="S483">
            <v>2767.76</v>
          </cell>
          <cell r="T483">
            <v>72209</v>
          </cell>
          <cell r="U483">
            <v>66849</v>
          </cell>
          <cell r="V483">
            <v>5360</v>
          </cell>
        </row>
        <row r="484">
          <cell r="E484">
            <v>12051</v>
          </cell>
          <cell r="F484" t="str">
            <v>SAP Business Support</v>
          </cell>
          <cell r="G484">
            <v>50000199</v>
          </cell>
          <cell r="H484">
            <v>50020532</v>
          </cell>
          <cell r="I484" t="str">
            <v>SAP BASIS ADMINISTRATOR</v>
          </cell>
          <cell r="J484">
            <v>10</v>
          </cell>
          <cell r="K484" t="str">
            <v>BND-008</v>
          </cell>
          <cell r="L484">
            <v>5</v>
          </cell>
          <cell r="M484">
            <v>4142</v>
          </cell>
          <cell r="N484" t="str">
            <v>LEE</v>
          </cell>
          <cell r="O484" t="str">
            <v>GLEN</v>
          </cell>
          <cell r="Q484">
            <v>35</v>
          </cell>
          <cell r="R484">
            <v>1</v>
          </cell>
          <cell r="S484">
            <v>2767.76</v>
          </cell>
          <cell r="T484">
            <v>72209</v>
          </cell>
          <cell r="U484">
            <v>70369</v>
          </cell>
          <cell r="V484">
            <v>1840</v>
          </cell>
        </row>
        <row r="485">
          <cell r="E485" t="str">
            <v>12051 Total</v>
          </cell>
          <cell r="F485" t="str">
            <v>SAP Business Support</v>
          </cell>
          <cell r="R485">
            <v>23</v>
          </cell>
          <cell r="S485">
            <v>62403.850000000013</v>
          </cell>
          <cell r="T485">
            <v>1628073</v>
          </cell>
          <cell r="U485">
            <v>1583308</v>
          </cell>
          <cell r="V485">
            <v>44765</v>
          </cell>
        </row>
        <row r="486">
          <cell r="E486">
            <v>18600</v>
          </cell>
          <cell r="F486" t="str">
            <v>Security</v>
          </cell>
          <cell r="G486">
            <v>50000195</v>
          </cell>
          <cell r="H486">
            <v>50005153</v>
          </cell>
          <cell r="I486" t="str">
            <v>SECURITY CLERK/PATROL OFFICER</v>
          </cell>
          <cell r="J486">
            <v>10</v>
          </cell>
          <cell r="K486" t="str">
            <v>GR-015</v>
          </cell>
          <cell r="L486">
            <v>5</v>
          </cell>
          <cell r="M486">
            <v>4256</v>
          </cell>
          <cell r="N486" t="str">
            <v>SIMPSON</v>
          </cell>
          <cell r="O486" t="str">
            <v>DONALD</v>
          </cell>
          <cell r="Q486">
            <v>35</v>
          </cell>
          <cell r="R486">
            <v>1</v>
          </cell>
          <cell r="S486">
            <v>1484.67</v>
          </cell>
          <cell r="T486">
            <v>38734</v>
          </cell>
          <cell r="U486">
            <v>37785</v>
          </cell>
          <cell r="V486">
            <v>949</v>
          </cell>
        </row>
        <row r="487">
          <cell r="E487">
            <v>18600</v>
          </cell>
          <cell r="F487" t="str">
            <v>Security</v>
          </cell>
          <cell r="G487">
            <v>50000195</v>
          </cell>
          <cell r="H487">
            <v>50005677</v>
          </cell>
          <cell r="I487" t="str">
            <v>SECURITY OFFICER</v>
          </cell>
          <cell r="J487">
            <v>10</v>
          </cell>
          <cell r="K487" t="str">
            <v>GR-013</v>
          </cell>
          <cell r="L487">
            <v>3</v>
          </cell>
          <cell r="M487">
            <v>14598</v>
          </cell>
          <cell r="N487" t="str">
            <v>SAGERT</v>
          </cell>
          <cell r="O487" t="str">
            <v>CHRIS</v>
          </cell>
          <cell r="Q487">
            <v>17.5</v>
          </cell>
          <cell r="R487">
            <v>0.5</v>
          </cell>
          <cell r="S487">
            <v>633.88461538461536</v>
          </cell>
          <cell r="T487">
            <v>16481</v>
          </cell>
          <cell r="U487">
            <v>21349</v>
          </cell>
          <cell r="V487">
            <v>-4868</v>
          </cell>
          <cell r="X487" t="str">
            <v>Position was moved from Aux Pool and made RPT under RTS#3204</v>
          </cell>
        </row>
        <row r="488">
          <cell r="E488">
            <v>18600</v>
          </cell>
          <cell r="F488" t="str">
            <v>Security</v>
          </cell>
          <cell r="G488">
            <v>50000195</v>
          </cell>
          <cell r="H488">
            <v>50005678</v>
          </cell>
          <cell r="I488" t="str">
            <v>SECURITY OFFICER</v>
          </cell>
          <cell r="J488">
            <v>10</v>
          </cell>
          <cell r="K488" t="str">
            <v>GR-013</v>
          </cell>
          <cell r="L488">
            <v>4</v>
          </cell>
          <cell r="M488">
            <v>11481</v>
          </cell>
          <cell r="N488" t="str">
            <v>D'SOUZA</v>
          </cell>
          <cell r="O488" t="str">
            <v>RUTH</v>
          </cell>
          <cell r="Q488">
            <v>35</v>
          </cell>
          <cell r="R488">
            <v>1</v>
          </cell>
          <cell r="S488">
            <v>1370.6</v>
          </cell>
          <cell r="T488">
            <v>35758</v>
          </cell>
          <cell r="U488">
            <v>33511</v>
          </cell>
          <cell r="V488">
            <v>2247</v>
          </cell>
        </row>
        <row r="489">
          <cell r="E489">
            <v>18600</v>
          </cell>
          <cell r="F489" t="str">
            <v>Security</v>
          </cell>
          <cell r="G489">
            <v>50000195</v>
          </cell>
          <cell r="H489">
            <v>50005722</v>
          </cell>
          <cell r="I489" t="str">
            <v>SECURITY OFFICER</v>
          </cell>
          <cell r="J489">
            <v>10</v>
          </cell>
          <cell r="K489" t="str">
            <v>GR-013</v>
          </cell>
          <cell r="L489">
            <v>5</v>
          </cell>
          <cell r="M489">
            <v>1660</v>
          </cell>
          <cell r="N489" t="str">
            <v>KURD</v>
          </cell>
          <cell r="O489" t="str">
            <v>ALEX</v>
          </cell>
          <cell r="Q489">
            <v>35</v>
          </cell>
          <cell r="R489">
            <v>1</v>
          </cell>
          <cell r="S489">
            <v>1370.6</v>
          </cell>
          <cell r="T489">
            <v>35758</v>
          </cell>
          <cell r="U489">
            <v>34881</v>
          </cell>
          <cell r="V489">
            <v>877</v>
          </cell>
        </row>
        <row r="490">
          <cell r="E490">
            <v>18600</v>
          </cell>
          <cell r="F490" t="str">
            <v>Security</v>
          </cell>
          <cell r="G490">
            <v>50000195</v>
          </cell>
          <cell r="H490">
            <v>50005723</v>
          </cell>
          <cell r="I490" t="str">
            <v>SECURITY OFFICER</v>
          </cell>
          <cell r="J490">
            <v>10</v>
          </cell>
          <cell r="K490" t="str">
            <v>GR-013</v>
          </cell>
          <cell r="L490">
            <v>5</v>
          </cell>
          <cell r="M490">
            <v>4869</v>
          </cell>
          <cell r="N490" t="str">
            <v>TUDOR</v>
          </cell>
          <cell r="O490" t="str">
            <v>MICHAEL</v>
          </cell>
          <cell r="Q490">
            <v>35</v>
          </cell>
          <cell r="R490">
            <v>1</v>
          </cell>
          <cell r="S490">
            <v>1370.6</v>
          </cell>
          <cell r="T490">
            <v>35758</v>
          </cell>
          <cell r="U490">
            <v>34881</v>
          </cell>
          <cell r="V490">
            <v>877</v>
          </cell>
        </row>
        <row r="491">
          <cell r="E491">
            <v>18600</v>
          </cell>
          <cell r="F491" t="str">
            <v>Security</v>
          </cell>
          <cell r="G491">
            <v>50000195</v>
          </cell>
          <cell r="H491">
            <v>50005724</v>
          </cell>
          <cell r="I491" t="str">
            <v>SECURITY OFFICER</v>
          </cell>
          <cell r="J491">
            <v>10</v>
          </cell>
          <cell r="K491" t="str">
            <v>GR-013</v>
          </cell>
          <cell r="L491">
            <v>5</v>
          </cell>
          <cell r="M491">
            <v>6895</v>
          </cell>
          <cell r="N491" t="str">
            <v>CRITTENDEN</v>
          </cell>
          <cell r="O491" t="str">
            <v>CAROL</v>
          </cell>
          <cell r="Q491">
            <v>35</v>
          </cell>
          <cell r="R491">
            <v>1</v>
          </cell>
          <cell r="S491">
            <v>1370.6</v>
          </cell>
          <cell r="T491">
            <v>35758</v>
          </cell>
          <cell r="U491">
            <v>34881</v>
          </cell>
          <cell r="V491">
            <v>877</v>
          </cell>
        </row>
        <row r="492">
          <cell r="E492">
            <v>18600</v>
          </cell>
          <cell r="F492" t="str">
            <v>Security</v>
          </cell>
          <cell r="G492">
            <v>50000195</v>
          </cell>
          <cell r="H492">
            <v>50005725</v>
          </cell>
          <cell r="I492" t="str">
            <v>SECURITY OFFICER</v>
          </cell>
          <cell r="J492">
            <v>10</v>
          </cell>
          <cell r="K492" t="str">
            <v>GR-013</v>
          </cell>
          <cell r="L492">
            <v>4</v>
          </cell>
          <cell r="M492">
            <v>10869</v>
          </cell>
          <cell r="N492" t="str">
            <v>BHARATI</v>
          </cell>
          <cell r="O492" t="str">
            <v>RAJ</v>
          </cell>
          <cell r="Q492">
            <v>35</v>
          </cell>
          <cell r="R492">
            <v>1</v>
          </cell>
          <cell r="S492">
            <v>1370.6</v>
          </cell>
          <cell r="T492">
            <v>35758</v>
          </cell>
          <cell r="U492">
            <v>33511</v>
          </cell>
          <cell r="V492">
            <v>2247</v>
          </cell>
        </row>
        <row r="493">
          <cell r="E493">
            <v>18600</v>
          </cell>
          <cell r="F493" t="str">
            <v>Security</v>
          </cell>
          <cell r="G493">
            <v>50000195</v>
          </cell>
          <cell r="H493">
            <v>50005770</v>
          </cell>
          <cell r="I493" t="str">
            <v>WORKING SUPERVISOR - SECURITY</v>
          </cell>
          <cell r="J493">
            <v>10</v>
          </cell>
          <cell r="K493" t="str">
            <v>GR-017</v>
          </cell>
          <cell r="L493">
            <v>5</v>
          </cell>
          <cell r="M493">
            <v>616</v>
          </cell>
          <cell r="N493" t="str">
            <v>PATTON</v>
          </cell>
          <cell r="O493" t="str">
            <v>BRUCE</v>
          </cell>
          <cell r="Q493">
            <v>35</v>
          </cell>
          <cell r="R493">
            <v>1</v>
          </cell>
          <cell r="S493">
            <v>1610.7</v>
          </cell>
          <cell r="T493">
            <v>42022</v>
          </cell>
          <cell r="U493">
            <v>40999</v>
          </cell>
          <cell r="V493">
            <v>1023</v>
          </cell>
        </row>
        <row r="494">
          <cell r="E494">
            <v>18600</v>
          </cell>
          <cell r="F494" t="str">
            <v>Security</v>
          </cell>
          <cell r="G494">
            <v>50000195</v>
          </cell>
          <cell r="H494">
            <v>50005838</v>
          </cell>
          <cell r="I494" t="str">
            <v>MANAGER SECURITY SERVICES</v>
          </cell>
          <cell r="J494">
            <v>10</v>
          </cell>
          <cell r="K494" t="str">
            <v>BND-008</v>
          </cell>
          <cell r="L494">
            <v>5</v>
          </cell>
          <cell r="M494">
            <v>9</v>
          </cell>
          <cell r="N494" t="str">
            <v>POWER</v>
          </cell>
          <cell r="O494" t="str">
            <v>RAYMOND</v>
          </cell>
          <cell r="Q494">
            <v>35</v>
          </cell>
          <cell r="R494">
            <v>1</v>
          </cell>
          <cell r="S494">
            <v>2767.76</v>
          </cell>
          <cell r="T494">
            <v>72209</v>
          </cell>
          <cell r="U494">
            <v>70369</v>
          </cell>
          <cell r="V494">
            <v>1840</v>
          </cell>
        </row>
        <row r="495">
          <cell r="E495">
            <v>18600</v>
          </cell>
          <cell r="F495" t="str">
            <v>Security</v>
          </cell>
          <cell r="G495">
            <v>50000195</v>
          </cell>
          <cell r="H495">
            <v>50007377</v>
          </cell>
          <cell r="I495" t="str">
            <v>SECURITY OFFICER</v>
          </cell>
          <cell r="J495">
            <v>10</v>
          </cell>
          <cell r="K495" t="str">
            <v>GR-013</v>
          </cell>
          <cell r="L495">
            <v>3</v>
          </cell>
          <cell r="M495">
            <v>11480</v>
          </cell>
          <cell r="N495" t="str">
            <v>LOBO</v>
          </cell>
          <cell r="O495" t="str">
            <v>PATRICK</v>
          </cell>
          <cell r="Q495">
            <v>35</v>
          </cell>
          <cell r="R495">
            <v>1</v>
          </cell>
          <cell r="S495">
            <v>1370.6</v>
          </cell>
          <cell r="T495">
            <v>35758</v>
          </cell>
          <cell r="U495">
            <v>32161</v>
          </cell>
          <cell r="V495">
            <v>3597</v>
          </cell>
        </row>
        <row r="496">
          <cell r="E496">
            <v>18600</v>
          </cell>
          <cell r="F496" t="str">
            <v>Security</v>
          </cell>
          <cell r="G496">
            <v>50000195</v>
          </cell>
          <cell r="H496">
            <v>50024454</v>
          </cell>
          <cell r="I496" t="str">
            <v>MANAGER OF SECURITY (VANIER PARK)</v>
          </cell>
          <cell r="J496">
            <v>10</v>
          </cell>
          <cell r="K496" t="str">
            <v>BND-005</v>
          </cell>
          <cell r="L496">
            <v>3</v>
          </cell>
          <cell r="M496">
            <v>14155</v>
          </cell>
          <cell r="N496" t="str">
            <v>COUTURE</v>
          </cell>
          <cell r="O496" t="str">
            <v>DANIEL</v>
          </cell>
          <cell r="Q496">
            <v>35</v>
          </cell>
          <cell r="R496">
            <v>1</v>
          </cell>
          <cell r="S496">
            <v>1789.24</v>
          </cell>
          <cell r="T496">
            <v>46680</v>
          </cell>
          <cell r="U496">
            <v>39885.300000000003</v>
          </cell>
          <cell r="V496">
            <v>6794.7</v>
          </cell>
        </row>
        <row r="497">
          <cell r="E497" t="str">
            <v>18600 Total</v>
          </cell>
          <cell r="F497" t="str">
            <v>Security</v>
          </cell>
          <cell r="R497">
            <v>10.5</v>
          </cell>
          <cell r="S497">
            <v>16509.854615384618</v>
          </cell>
          <cell r="T497">
            <v>430674</v>
          </cell>
          <cell r="U497">
            <v>414213.3</v>
          </cell>
          <cell r="V497">
            <v>16460.7</v>
          </cell>
        </row>
        <row r="498">
          <cell r="R498">
            <v>45.5</v>
          </cell>
          <cell r="S498">
            <v>110224.43461538463</v>
          </cell>
          <cell r="T498">
            <v>2873864</v>
          </cell>
          <cell r="U498">
            <v>2750813.2699999996</v>
          </cell>
          <cell r="V498">
            <v>117603.73</v>
          </cell>
        </row>
        <row r="499">
          <cell r="E499">
            <v>12600</v>
          </cell>
          <cell r="F499" t="str">
            <v>Risk Management</v>
          </cell>
          <cell r="G499">
            <v>50022775</v>
          </cell>
          <cell r="H499">
            <v>50000234</v>
          </cell>
          <cell r="I499" t="str">
            <v>CLAIMS INVESTIGATOR</v>
          </cell>
          <cell r="J499">
            <v>10</v>
          </cell>
          <cell r="K499" t="str">
            <v>GR-024</v>
          </cell>
          <cell r="L499">
            <v>2</v>
          </cell>
          <cell r="M499">
            <v>12330</v>
          </cell>
          <cell r="N499" t="str">
            <v>WILSON</v>
          </cell>
          <cell r="O499" t="str">
            <v>KENNETH</v>
          </cell>
          <cell r="Q499">
            <v>17.5</v>
          </cell>
          <cell r="R499">
            <v>0.5</v>
          </cell>
          <cell r="S499">
            <v>1013.0576923076923</v>
          </cell>
          <cell r="T499">
            <v>26339.5</v>
          </cell>
          <cell r="U499">
            <v>24134</v>
          </cell>
          <cell r="V499">
            <v>2205.5</v>
          </cell>
        </row>
        <row r="500">
          <cell r="E500">
            <v>12600</v>
          </cell>
          <cell r="F500" t="str">
            <v>Risk Management</v>
          </cell>
          <cell r="G500">
            <v>50022775</v>
          </cell>
          <cell r="H500">
            <v>50004225</v>
          </cell>
          <cell r="I500" t="str">
            <v>MANAGER RISK FINANCING AND LOSS CONTROL</v>
          </cell>
          <cell r="J500">
            <v>10</v>
          </cell>
          <cell r="K500" t="str">
            <v>BND-009</v>
          </cell>
          <cell r="L500">
            <v>5</v>
          </cell>
          <cell r="M500">
            <v>9158</v>
          </cell>
          <cell r="N500" t="str">
            <v>LAW</v>
          </cell>
          <cell r="O500" t="str">
            <v>MARIA</v>
          </cell>
          <cell r="Q500">
            <v>35</v>
          </cell>
          <cell r="R500">
            <v>1</v>
          </cell>
          <cell r="S500">
            <v>3045.66</v>
          </cell>
          <cell r="T500">
            <v>79459</v>
          </cell>
          <cell r="U500">
            <v>77428</v>
          </cell>
          <cell r="V500">
            <v>2031</v>
          </cell>
        </row>
        <row r="501">
          <cell r="E501">
            <v>12600</v>
          </cell>
          <cell r="F501" t="str">
            <v>Risk Management</v>
          </cell>
          <cell r="G501">
            <v>50022775</v>
          </cell>
          <cell r="H501">
            <v>50004974</v>
          </cell>
          <cell r="I501" t="str">
            <v>INSURANCE OFFICER</v>
          </cell>
          <cell r="J501">
            <v>10</v>
          </cell>
          <cell r="K501" t="str">
            <v>GR-021</v>
          </cell>
          <cell r="L501">
            <v>4</v>
          </cell>
          <cell r="M501">
            <v>11105</v>
          </cell>
          <cell r="N501" t="str">
            <v>MCLEOD</v>
          </cell>
          <cell r="O501" t="str">
            <v>TANIS</v>
          </cell>
          <cell r="Q501">
            <v>35</v>
          </cell>
          <cell r="R501">
            <v>1</v>
          </cell>
          <cell r="S501">
            <v>1896.3</v>
          </cell>
          <cell r="T501">
            <v>49473</v>
          </cell>
          <cell r="U501">
            <v>46350</v>
          </cell>
          <cell r="V501">
            <v>3123</v>
          </cell>
        </row>
        <row r="502">
          <cell r="E502">
            <v>12600</v>
          </cell>
          <cell r="F502" t="str">
            <v>Risk Management</v>
          </cell>
          <cell r="G502">
            <v>50022775</v>
          </cell>
          <cell r="H502">
            <v>50004976</v>
          </cell>
          <cell r="I502" t="str">
            <v>CLAIMS INVESTIGATOR</v>
          </cell>
          <cell r="J502">
            <v>10</v>
          </cell>
          <cell r="K502" t="str">
            <v>GR-024</v>
          </cell>
          <cell r="L502">
            <v>2</v>
          </cell>
          <cell r="M502">
            <v>13377</v>
          </cell>
          <cell r="N502" t="str">
            <v>GOW</v>
          </cell>
          <cell r="O502" t="str">
            <v>DOUGLAS</v>
          </cell>
          <cell r="Q502">
            <v>35</v>
          </cell>
          <cell r="R502">
            <v>1</v>
          </cell>
          <cell r="S502">
            <v>2090.7692307692309</v>
          </cell>
          <cell r="T502">
            <v>54360</v>
          </cell>
          <cell r="U502">
            <v>48267</v>
          </cell>
          <cell r="V502">
            <v>6093</v>
          </cell>
        </row>
        <row r="503">
          <cell r="E503">
            <v>12600</v>
          </cell>
          <cell r="F503" t="str">
            <v>Risk Management</v>
          </cell>
          <cell r="G503">
            <v>50022775</v>
          </cell>
          <cell r="H503">
            <v>50004977</v>
          </cell>
          <cell r="I503" t="str">
            <v>CLERK III</v>
          </cell>
          <cell r="J503">
            <v>10</v>
          </cell>
          <cell r="K503" t="str">
            <v>GR-017</v>
          </cell>
          <cell r="L503">
            <v>4</v>
          </cell>
          <cell r="M503">
            <v>5192</v>
          </cell>
          <cell r="N503" t="str">
            <v>MITAMURA</v>
          </cell>
          <cell r="O503" t="str">
            <v>CARRIE</v>
          </cell>
          <cell r="Q503">
            <v>35</v>
          </cell>
          <cell r="R503">
            <v>1</v>
          </cell>
          <cell r="S503">
            <v>1610.7</v>
          </cell>
          <cell r="T503">
            <v>42022</v>
          </cell>
          <cell r="U503">
            <v>39374</v>
          </cell>
          <cell r="V503">
            <v>2648</v>
          </cell>
        </row>
        <row r="504">
          <cell r="E504">
            <v>12600</v>
          </cell>
          <cell r="F504" t="str">
            <v>Risk Management</v>
          </cell>
          <cell r="G504">
            <v>50022775</v>
          </cell>
          <cell r="H504">
            <v>50004979</v>
          </cell>
          <cell r="I504" t="str">
            <v>CLERK TYPIST III</v>
          </cell>
          <cell r="J504">
            <v>10</v>
          </cell>
          <cell r="K504" t="str">
            <v>GR-015</v>
          </cell>
          <cell r="L504">
            <v>2</v>
          </cell>
          <cell r="M504">
            <v>13704</v>
          </cell>
          <cell r="N504" t="str">
            <v>MCKNIGHT</v>
          </cell>
          <cell r="O504" t="str">
            <v>BARBARA</v>
          </cell>
          <cell r="Q504">
            <v>35</v>
          </cell>
          <cell r="R504">
            <v>1</v>
          </cell>
          <cell r="S504">
            <v>1369.72</v>
          </cell>
          <cell r="T504">
            <v>35735</v>
          </cell>
          <cell r="U504">
            <v>33399</v>
          </cell>
          <cell r="V504">
            <v>2336</v>
          </cell>
        </row>
        <row r="505">
          <cell r="E505">
            <v>12600</v>
          </cell>
          <cell r="F505" t="str">
            <v>Risk Management</v>
          </cell>
          <cell r="G505">
            <v>50022775</v>
          </cell>
          <cell r="H505">
            <v>50007147</v>
          </cell>
          <cell r="I505" t="str">
            <v>DIRECTOR - RISK MANAGEMENT PROGRAM</v>
          </cell>
          <cell r="J505">
            <v>10</v>
          </cell>
          <cell r="K505" t="str">
            <v>BND-012</v>
          </cell>
          <cell r="L505">
            <v>5</v>
          </cell>
          <cell r="M505">
            <v>2996</v>
          </cell>
          <cell r="N505" t="str">
            <v>DOGE</v>
          </cell>
          <cell r="O505" t="str">
            <v>PATRICIA</v>
          </cell>
          <cell r="Q505">
            <v>35</v>
          </cell>
          <cell r="R505">
            <v>1</v>
          </cell>
          <cell r="S505">
            <v>3835.25</v>
          </cell>
          <cell r="T505">
            <v>100059</v>
          </cell>
          <cell r="U505">
            <v>97492</v>
          </cell>
          <cell r="V505">
            <v>2567</v>
          </cell>
        </row>
        <row r="506">
          <cell r="E506">
            <v>12600</v>
          </cell>
          <cell r="F506" t="str">
            <v>Risk Management</v>
          </cell>
          <cell r="G506">
            <v>50022775</v>
          </cell>
          <cell r="H506">
            <v>50014182</v>
          </cell>
          <cell r="I506" t="str">
            <v>CLAIMS INVESTIGATOR</v>
          </cell>
          <cell r="J506">
            <v>10</v>
          </cell>
          <cell r="K506" t="str">
            <v>GR-024</v>
          </cell>
          <cell r="L506">
            <v>3</v>
          </cell>
          <cell r="M506">
            <v>0</v>
          </cell>
          <cell r="Q506">
            <v>35</v>
          </cell>
          <cell r="R506">
            <v>1</v>
          </cell>
          <cell r="S506">
            <v>2067.853846153846</v>
          </cell>
          <cell r="T506">
            <v>53764.2</v>
          </cell>
          <cell r="U506">
            <v>46350.22</v>
          </cell>
          <cell r="V506">
            <v>7413.9799999999959</v>
          </cell>
        </row>
        <row r="507">
          <cell r="E507">
            <v>12600</v>
          </cell>
          <cell r="F507" t="str">
            <v>Risk Management</v>
          </cell>
          <cell r="G507">
            <v>50022775</v>
          </cell>
          <cell r="H507">
            <v>50014183</v>
          </cell>
          <cell r="I507" t="str">
            <v>MANAGER CLAIMS SERVICES</v>
          </cell>
          <cell r="J507">
            <v>10</v>
          </cell>
          <cell r="K507" t="str">
            <v>BND-009</v>
          </cell>
          <cell r="L507">
            <v>4</v>
          </cell>
          <cell r="M507">
            <v>5999</v>
          </cell>
          <cell r="N507" t="str">
            <v>KWAN</v>
          </cell>
          <cell r="O507" t="str">
            <v>OI-LUN</v>
          </cell>
          <cell r="Q507">
            <v>35</v>
          </cell>
          <cell r="R507">
            <v>1</v>
          </cell>
          <cell r="S507">
            <v>3025.61</v>
          </cell>
          <cell r="T507">
            <v>78936</v>
          </cell>
          <cell r="U507">
            <v>72920</v>
          </cell>
          <cell r="V507">
            <v>6016</v>
          </cell>
        </row>
        <row r="508">
          <cell r="E508" t="str">
            <v>12600 Total</v>
          </cell>
          <cell r="F508" t="str">
            <v>Risk Management</v>
          </cell>
          <cell r="R508">
            <v>8.5</v>
          </cell>
          <cell r="S508">
            <v>19954.920769230768</v>
          </cell>
          <cell r="T508">
            <v>520147.7</v>
          </cell>
          <cell r="U508">
            <v>485714.22</v>
          </cell>
          <cell r="V508">
            <v>34433.479999999996</v>
          </cell>
        </row>
        <row r="509">
          <cell r="E509">
            <v>12620</v>
          </cell>
          <cell r="F509" t="str">
            <v>Emergency Management</v>
          </cell>
          <cell r="G509">
            <v>50012803</v>
          </cell>
          <cell r="H509">
            <v>50004973</v>
          </cell>
          <cell r="I509" t="str">
            <v>EMERGENCY PLANNING COORDINATOR</v>
          </cell>
          <cell r="J509">
            <v>10</v>
          </cell>
          <cell r="K509" t="str">
            <v>GR-026</v>
          </cell>
          <cell r="L509">
            <v>3</v>
          </cell>
          <cell r="M509">
            <v>0</v>
          </cell>
          <cell r="Q509">
            <v>35</v>
          </cell>
          <cell r="R509">
            <v>1</v>
          </cell>
          <cell r="S509">
            <v>2156.3461538461538</v>
          </cell>
          <cell r="T509">
            <v>56065</v>
          </cell>
          <cell r="U509">
            <v>59407</v>
          </cell>
          <cell r="V509">
            <v>-3342</v>
          </cell>
          <cell r="X509" t="str">
            <v>now funded as vacant</v>
          </cell>
        </row>
        <row r="510">
          <cell r="E510">
            <v>12620</v>
          </cell>
          <cell r="F510" t="str">
            <v>Emergency Management</v>
          </cell>
          <cell r="G510">
            <v>50012803</v>
          </cell>
          <cell r="H510">
            <v>50004975</v>
          </cell>
          <cell r="I510" t="str">
            <v>EMERGENCY PLANNING COORDINATOR</v>
          </cell>
          <cell r="J510">
            <v>10</v>
          </cell>
          <cell r="K510" t="str">
            <v>GR-026</v>
          </cell>
          <cell r="L510">
            <v>5</v>
          </cell>
          <cell r="M510">
            <v>3892</v>
          </cell>
          <cell r="N510" t="str">
            <v>MARTIN</v>
          </cell>
          <cell r="O510" t="str">
            <v>RONALD</v>
          </cell>
          <cell r="Q510">
            <v>35</v>
          </cell>
          <cell r="R510">
            <v>1</v>
          </cell>
          <cell r="S510">
            <v>2333.75</v>
          </cell>
          <cell r="T510">
            <v>60886</v>
          </cell>
          <cell r="U510">
            <v>59407</v>
          </cell>
          <cell r="V510">
            <v>1479</v>
          </cell>
        </row>
        <row r="511">
          <cell r="E511">
            <v>12620</v>
          </cell>
          <cell r="F511" t="str">
            <v>Emergency Management</v>
          </cell>
          <cell r="G511">
            <v>50012803</v>
          </cell>
          <cell r="H511">
            <v>50004980</v>
          </cell>
          <cell r="I511" t="str">
            <v>CLERK TYPIST III</v>
          </cell>
          <cell r="J511">
            <v>10</v>
          </cell>
          <cell r="K511" t="str">
            <v>GR-015</v>
          </cell>
          <cell r="L511">
            <v>4</v>
          </cell>
          <cell r="M511">
            <v>11286</v>
          </cell>
          <cell r="N511" t="str">
            <v>FLEWIN</v>
          </cell>
          <cell r="O511" t="str">
            <v>YU</v>
          </cell>
          <cell r="Q511">
            <v>35</v>
          </cell>
          <cell r="R511">
            <v>1</v>
          </cell>
          <cell r="S511">
            <v>1484.67</v>
          </cell>
          <cell r="T511">
            <v>38734</v>
          </cell>
          <cell r="U511">
            <v>36269</v>
          </cell>
          <cell r="V511">
            <v>2465</v>
          </cell>
        </row>
        <row r="512">
          <cell r="E512" t="str">
            <v>12620 Total</v>
          </cell>
          <cell r="F512" t="str">
            <v>Emergency Management</v>
          </cell>
          <cell r="R512">
            <v>3</v>
          </cell>
          <cell r="S512">
            <v>5974.7661538461543</v>
          </cell>
          <cell r="T512">
            <v>155685</v>
          </cell>
          <cell r="U512">
            <v>155083</v>
          </cell>
          <cell r="V512">
            <v>602</v>
          </cell>
        </row>
        <row r="513">
          <cell r="R513">
            <v>11.5</v>
          </cell>
          <cell r="S513">
            <v>25929.686923076923</v>
          </cell>
          <cell r="T513">
            <v>675832.7</v>
          </cell>
          <cell r="U513">
            <v>640797.22</v>
          </cell>
          <cell r="V513">
            <v>35035.479999999996</v>
          </cell>
        </row>
        <row r="514">
          <cell r="E514" t="str">
            <v>Grand Total</v>
          </cell>
          <cell r="R514">
            <v>97</v>
          </cell>
          <cell r="S514">
            <v>247817.59230769222</v>
          </cell>
          <cell r="T514">
            <v>5842350</v>
          </cell>
          <cell r="U514">
            <v>5636107.2200000007</v>
          </cell>
          <cell r="V514">
            <v>206243.78</v>
          </cell>
        </row>
        <row r="515">
          <cell r="E515" t="str">
            <v>Grand Total Total</v>
          </cell>
          <cell r="R515">
            <v>97</v>
          </cell>
          <cell r="S515">
            <v>247817.59230769222</v>
          </cell>
          <cell r="T515">
            <v>5842350</v>
          </cell>
          <cell r="U515">
            <v>5636107.2200000007</v>
          </cell>
          <cell r="V515">
            <v>206243.78</v>
          </cell>
        </row>
        <row r="516">
          <cell r="E516">
            <v>39200</v>
          </cell>
          <cell r="F516" t="str">
            <v>Sustainability</v>
          </cell>
          <cell r="G516">
            <v>50010391</v>
          </cell>
          <cell r="H516">
            <v>50029300</v>
          </cell>
          <cell r="I516" t="str">
            <v>ENERGY PROJECTS COORDINATOR</v>
          </cell>
          <cell r="J516">
            <v>10</v>
          </cell>
          <cell r="K516" t="str">
            <v>BND-009</v>
          </cell>
          <cell r="L516">
            <v>3</v>
          </cell>
          <cell r="M516">
            <v>0</v>
          </cell>
          <cell r="Q516">
            <v>35</v>
          </cell>
          <cell r="R516">
            <v>1</v>
          </cell>
          <cell r="S516">
            <v>2741.24</v>
          </cell>
          <cell r="T516">
            <v>71517</v>
          </cell>
          <cell r="U516">
            <v>69695</v>
          </cell>
          <cell r="V516">
            <v>1822</v>
          </cell>
          <cell r="X516" t="str">
            <v>Position reported under Corp Services - Funding added to Eng</v>
          </cell>
        </row>
        <row r="517">
          <cell r="E517" t="str">
            <v>39200 Total</v>
          </cell>
          <cell r="F517" t="str">
            <v>Sustainability</v>
          </cell>
          <cell r="R517">
            <v>1</v>
          </cell>
          <cell r="S517">
            <v>2741.24</v>
          </cell>
          <cell r="T517">
            <v>71517</v>
          </cell>
          <cell r="U517">
            <v>69695</v>
          </cell>
          <cell r="V517">
            <v>1822</v>
          </cell>
        </row>
      </sheetData>
      <sheetData sheetId="4"/>
      <sheetData sheetId="5"/>
      <sheetData sheetId="6"/>
      <sheetData sheetId="7"/>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3 Data"/>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DL"/>
      <sheetName val="Report Concurrence Notes"/>
      <sheetName val="Calc"/>
      <sheetName val="Admin"/>
      <sheetName val="Capital Plan"/>
      <sheetName val="Land MW"/>
      <sheetName val="VPHC 2015"/>
      <sheetName val="Housing Operations"/>
      <sheetName val="VPHC"/>
      <sheetName val="Housing Operations REFM"/>
      <sheetName val="City Land Contribution"/>
      <sheetName val="HILs"/>
      <sheetName val="VAHA Portfolio"/>
      <sheetName val="CoV Equity_Concord Sites"/>
      <sheetName val="Rents"/>
      <sheetName val="Taylor Manor"/>
      <sheetName val="Capital Plan Summary"/>
      <sheetName val="Cap Reporting Detail"/>
      <sheetName val="Cap Reporting Summary"/>
      <sheetName val="Capital Budget Input"/>
      <sheetName val="Capital Budget Notes"/>
      <sheetName val="Q2"/>
      <sheetName val="Plan&amp;Research"/>
      <sheetName val="Non_mkt Housing NNS-00020"/>
      <sheetName val="2015 -2018 Capital Macro"/>
      <sheetName val="2015 -2018 Detail"/>
      <sheetName val="Reporting Deadlines"/>
      <sheetName val="Housing Responsibilities"/>
      <sheetName val="Report Concurrences"/>
      <sheetName val="HomeOwnership"/>
      <sheetName val="Proforma Template"/>
      <sheetName val="Under 1.2"/>
      <sheetName val="Over 1.2"/>
      <sheetName val="Site acquisition timeline"/>
      <sheetName val="Definitions"/>
      <sheetName val="Portfolio Reports"/>
      <sheetName val="Operating Budget Analytical"/>
      <sheetName val="2014 Operating Actuals"/>
      <sheetName val="Operating Budget 2015"/>
      <sheetName val="Salaries Pivot"/>
      <sheetName val="Capital Source"/>
      <sheetName val="Construction Cost Analysis"/>
      <sheetName val="Report Card"/>
      <sheetName val="Summary Sheet_60% CoV Cont'n"/>
      <sheetName val="CoV Equity_EFL Sites"/>
      <sheetName val="Non-Market City Buildings"/>
      <sheetName val="Non-Market Inventory"/>
      <sheetName val="Q&amp;A cheat sheet"/>
      <sheetName val="Pivot"/>
      <sheetName val="Recon"/>
      <sheetName val="Non-Market Dev Portfolio"/>
      <sheetName val="Tracker live"/>
      <sheetName val="Market testing"/>
      <sheetName val="Market Rentals- DCL"/>
      <sheetName val="City Land MW"/>
      <sheetName val="Interim Housing"/>
      <sheetName val="Project Report Links"/>
      <sheetName val="VAHA Budget"/>
      <sheetName val="Capital Budget &amp; F'cast"/>
      <sheetName val="Portfolio cost"/>
      <sheetName val="WBS Structures"/>
      <sheetName val="Capital Download "/>
      <sheetName val="Capital Data"/>
      <sheetName val="New Projects in 2015 Budget"/>
      <sheetName val="Capital Funding Source Pre 2015"/>
      <sheetName val="Capital Funding Source 2015"/>
      <sheetName val="2014 Housing Data"/>
      <sheetName val="2013 Housing Data"/>
      <sheetName val="2012 Housing Data"/>
      <sheetName val="Report Headings"/>
      <sheetName val="Other Housing CAC's"/>
      <sheetName val="Pre-paid Lease Pipeline"/>
      <sheetName val="Construction Funding"/>
      <sheetName val="drop_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3">
          <cell r="K3">
            <v>10.7639</v>
          </cell>
        </row>
        <row r="4">
          <cell r="K4">
            <v>3.28084</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Chart2"/>
      <sheetName val="W.rate data"/>
      <sheetName val="LRP Water rates"/>
      <sheetName val="Program Summary-Gross figures"/>
      <sheetName val="LRP Sales by Muni"/>
      <sheetName val="LRP Demand by Muni"/>
      <sheetName val="Water Sales"/>
      <sheetName val="Calculation of rate"/>
      <sheetName val="Fact Sheet"/>
      <sheetName val="Debt Calc"/>
      <sheetName val="W_Sales Staging"/>
    </sheetNames>
    <sheetDataSet>
      <sheetData sheetId="0"/>
      <sheetData sheetId="1"/>
      <sheetData sheetId="2"/>
      <sheetData sheetId="3">
        <row r="23">
          <cell r="F23">
            <v>0.18927523601509244</v>
          </cell>
        </row>
      </sheetData>
      <sheetData sheetId="4"/>
      <sheetData sheetId="5"/>
      <sheetData sheetId="6"/>
      <sheetData sheetId="7"/>
      <sheetData sheetId="8"/>
      <sheetData sheetId="9"/>
      <sheetData sheetId="10"/>
      <sheetData sheetId="1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Chart2"/>
      <sheetName val="W.rate data"/>
      <sheetName val="LRP Water rates"/>
      <sheetName val="Program Summary-Gross figures"/>
      <sheetName val="LRP Sales by Muni"/>
      <sheetName val="LRP Demand by Muni"/>
      <sheetName val="Water Sales"/>
      <sheetName val="Calculation of rate"/>
      <sheetName val="Fact Sheet"/>
      <sheetName val="Debt Calc"/>
      <sheetName val="W_Sales Staging"/>
      <sheetName val="SOTP"/>
      <sheetName val="Pro-Forma"/>
      <sheetName val="Portfolio"/>
    </sheetNames>
    <sheetDataSet>
      <sheetData sheetId="0"/>
      <sheetData sheetId="1"/>
      <sheetData sheetId="2"/>
      <sheetData sheetId="3">
        <row r="23">
          <cell r="F23">
            <v>0.18927523601509244</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ax Levy After GAP Analysis"/>
      <sheetName val="Capital Funding Gap"/>
      <sheetName val="Operating Funding Gap"/>
      <sheetName val="Tax Levy Summary"/>
      <sheetName val="Expenditure Analysis"/>
      <sheetName val="Revenue Analysis"/>
      <sheetName val="Rev&amp;Exp Summary"/>
      <sheetName val="Fees&amp;Charges % Expend"/>
      <sheetName val="Revenue Summary"/>
      <sheetName val="Expense Summary"/>
      <sheetName val="Corporate&amp;Elections"/>
      <sheetName val="Capital from Taxation"/>
      <sheetName val="Price Drivers"/>
      <sheetName val="Volume Drivers"/>
      <sheetName val="Chart1"/>
      <sheetName val="assessment summary"/>
      <sheetName val="assessment forecast"/>
      <sheetName val="fte"/>
      <sheetName val="demographic data"/>
      <sheetName val="Base+1 Budget Revenues"/>
      <sheetName val="Revenues"/>
      <sheetName val="Building Permit Revenues"/>
      <sheetName val="Base+1 Budget Exp"/>
      <sheetName val="Total Dept Expense Sum"/>
      <sheetName val="1. Council"/>
      <sheetName val="2.1 City Manager-Admin"/>
      <sheetName val="2.2 Operational Audit "/>
      <sheetName val="2.3 Strat Planning"/>
      <sheetName val="2.4 Fire"/>
      <sheetName val="2.5 Emergency Planning "/>
      <sheetName val="3.1 Comm of Legal &amp; Admin"/>
      <sheetName val="3.2 Legal Services"/>
      <sheetName val="3.3 City Clerk"/>
      <sheetName val="3.4 By-Law"/>
      <sheetName val="3.5 HR-Labour Relations"/>
      <sheetName val="4.1 Comm of Fin &amp; Corp"/>
      <sheetName val="4.2 City Financial"/>
      <sheetName val="4.3 Budget &amp; Fin. Planning"/>
      <sheetName val="4.4 Reserves &amp; Invest."/>
      <sheetName val="4.5 Purchasing"/>
      <sheetName val="5.1 Comm of Community Services"/>
      <sheetName val="5.2 Comm Grants &amp; Advisory"/>
      <sheetName val="5.3.1 Recreation-Admin"/>
      <sheetName val="5.3.2 Fitness Centre"/>
      <sheetName val="5.3.3 Programs"/>
      <sheetName val="5.3.4 Permits"/>
      <sheetName val="5.4 Cultural Services"/>
      <sheetName val="5.5.1 Bldgs &amp; Faci.-Admin"/>
      <sheetName val="5.5.2 Trade Shops"/>
      <sheetName val="5.5.3 Civic Centre"/>
      <sheetName val="5.5.4 Bldg Operations"/>
      <sheetName val="5.6 Fleet Mgmt"/>
      <sheetName val="5.7.1 Parks-Admin"/>
      <sheetName val="5.7.2 Operations"/>
      <sheetName val="5.7.3 Forestry"/>
      <sheetName val="5.7.4 Cemeteries-Cap Proj"/>
      <sheetName val="5.7.5 Parks Devel."/>
      <sheetName val="6.1 Comm of Planning"/>
      <sheetName val="6.2 Comm Planning &amp; Policy"/>
      <sheetName val="6.3 Urban Design"/>
      <sheetName val="6.4 Building Stds"/>
      <sheetName val="7.1 Comm of Econ &amp; Tech Dev"/>
      <sheetName val="7.2 Econ &amp; Tech Devel"/>
      <sheetName val="7.3 Citizen Care Centre"/>
      <sheetName val="7.4 Info. Tech. Services"/>
      <sheetName val="7.5 Corp Comm."/>
      <sheetName val="8.1 Comm of Eng &amp; PW"/>
      <sheetName val="8.2 Eng. Services"/>
      <sheetName val="8.3.1 PW-Oper. Admin"/>
      <sheetName val="8.3.2 Roads Maint. "/>
      <sheetName val="8.3.3 Winter Control"/>
      <sheetName val="8.3.4 Waste Mgmt"/>
      <sheetName val="9. Libraries"/>
      <sheetName val="10. Corporate Exp"/>
      <sheetName val="Growth-Related Cap Prog Input"/>
      <sheetName val="DC Capital Program"/>
      <sheetName val="Growth-Related Oper Rev"/>
      <sheetName val="Growth-Related Oper Cost"/>
      <sheetName val="Capital Budget Summary"/>
      <sheetName val="Capital Budget Effort"/>
      <sheetName val="2003 Capital Budget Summary"/>
      <sheetName val="Long Term Debt "/>
      <sheetName val="Debenture Res Fund Continuity"/>
      <sheetName val="New Civic Centre"/>
      <sheetName val="inv replace summary"/>
      <sheetName val="New Infrastructure"/>
      <sheetName val="Existing Infrastructure"/>
      <sheetName val="inv Community Centres"/>
      <sheetName val="inv Indoor Fitness Equip "/>
      <sheetName val="inv Library"/>
      <sheetName val="inv Public Works Bldgs"/>
      <sheetName val="inv Recreation Special"/>
      <sheetName val="Heritage Bldg replace"/>
      <sheetName val="inv Heritage Buildings "/>
      <sheetName val="Reserve Funds - Opening Bal"/>
      <sheetName val="reserve summary"/>
      <sheetName val="Minor Reserves"/>
      <sheetName val="other reserves"/>
      <sheetName val="Engineering Reserve"/>
      <sheetName val="fleet reserve"/>
      <sheetName val="fleet repl summary"/>
      <sheetName val="Fleet Capital replacement"/>
      <sheetName val="New Fleet"/>
      <sheetName val="New veh reserve alloc"/>
      <sheetName val="new fleet replac"/>
      <sheetName val="Growth-Related Funding Req"/>
      <sheetName val="Fleet Master Data"/>
      <sheetName val="fleet oper costs"/>
      <sheetName val="parks reserve"/>
      <sheetName val="Parks"/>
      <sheetName val="Park Facilities"/>
      <sheetName val="new parks replac"/>
      <sheetName val="Fire Reserve"/>
      <sheetName val="Fire Bldg calc"/>
      <sheetName val="New Fire "/>
      <sheetName val="ITS - City"/>
      <sheetName val="ITS- Library"/>
      <sheetName val="mun bldgs gfa summary"/>
      <sheetName val="inv dc full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row r="9">
          <cell r="B9">
            <v>3.0000000000000027E-2</v>
          </cell>
        </row>
      </sheetData>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07"/>
      <sheetName val="Dec06"/>
      <sheetName val="Oct06"/>
      <sheetName val="Sept06"/>
      <sheetName val="Jan06 - By Sect"/>
      <sheetName val="Jan06 - By CC"/>
      <sheetName val="Dec05"/>
      <sheetName val="Oct05"/>
      <sheetName val="Sections &amp; Divisions"/>
      <sheetName val="SAP Structure"/>
      <sheetName val="By Section(Old)"/>
      <sheetName val="Oct07"/>
      <sheetName val="Jul07"/>
      <sheetName val="Sept06 - By CC"/>
      <sheetName val="List"/>
      <sheetName val="Drop-down list"/>
      <sheetName val="Lists"/>
      <sheetName val="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2 Forecast"/>
      <sheetName val="Sensitivity Scenarios"/>
      <sheetName val="Chart - Rate and RSR"/>
      <sheetName val="Chart - Sensitivity Scenarios"/>
      <sheetName val="FS Summary"/>
      <sheetName val="Notes"/>
      <sheetName val="Appendix"/>
      <sheetName val="Submission Forms Data"/>
    </sheetNames>
    <sheetDataSet>
      <sheetData sheetId="0" refreshError="1">
        <row r="120">
          <cell r="E120">
            <v>0.44</v>
          </cell>
        </row>
        <row r="224">
          <cell r="E224">
            <v>6.7233694310394831E-2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2 Forecast"/>
      <sheetName val="Sensitivity Scenarios"/>
      <sheetName val="Chart - Rate and RSR"/>
      <sheetName val="Chart - Sensitivity Scenarios"/>
      <sheetName val="FS Summary"/>
      <sheetName val="Notes"/>
      <sheetName val="Appendix"/>
      <sheetName val="Submission Forms Data"/>
    </sheetNames>
    <sheetDataSet>
      <sheetData sheetId="0" refreshError="1">
        <row r="120">
          <cell r="E120">
            <v>0.44</v>
          </cell>
        </row>
        <row r="224">
          <cell r="E224">
            <v>6.7233694310394831E-2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Salary Estimate"/>
      <sheetName val="LookupTable"/>
      <sheetName val="Dwayne 2004 Form 3"/>
      <sheetName val="Dwayne 2004 Form 3 (2)"/>
      <sheetName val="Dwayne 2004 Form 3 (3)"/>
      <sheetName val="Jack2004Form3"/>
      <sheetName val="EquipMgmt"/>
      <sheetName val="2004 v. 2003 premiums"/>
      <sheetName val="FullListof2004Premiums"/>
      <sheetName val="CCSummaryPubWorks"/>
      <sheetName val="CCSummaryUtilities"/>
      <sheetName val="SummaryEngineering"/>
      <sheetName val="SummaryEngineering (2)"/>
      <sheetName val="WatBilling"/>
      <sheetName val="Service Category Listing"/>
    </sheetNames>
    <sheetDataSet>
      <sheetData sheetId="0" refreshError="1"/>
      <sheetData sheetId="1" refreshError="1">
        <row r="6">
          <cell r="A6">
            <v>50000201</v>
          </cell>
          <cell r="B6">
            <v>35600</v>
          </cell>
          <cell r="C6" t="str">
            <v>CLERK III</v>
          </cell>
          <cell r="D6">
            <v>50010397</v>
          </cell>
          <cell r="E6" t="str">
            <v>GR-017</v>
          </cell>
          <cell r="F6">
            <v>5</v>
          </cell>
          <cell r="G6">
            <v>1956.68</v>
          </cell>
          <cell r="H6">
            <v>21.37</v>
          </cell>
          <cell r="I6">
            <v>8994</v>
          </cell>
          <cell r="J6" t="str">
            <v>FITZPATRICK</v>
          </cell>
          <cell r="K6" t="str">
            <v>KANDIE</v>
          </cell>
          <cell r="L6">
            <v>1</v>
          </cell>
          <cell r="M6">
            <v>1602.73</v>
          </cell>
          <cell r="N6">
            <v>1</v>
          </cell>
          <cell r="O6">
            <v>39039.6175</v>
          </cell>
          <cell r="P6">
            <v>1</v>
          </cell>
        </row>
        <row r="7">
          <cell r="A7">
            <v>50000353</v>
          </cell>
          <cell r="B7">
            <v>37190</v>
          </cell>
          <cell r="C7" t="str">
            <v>ENGINEERING EMERGENCY MANAGER</v>
          </cell>
          <cell r="D7">
            <v>50000221</v>
          </cell>
          <cell r="E7" t="str">
            <v>BND-008</v>
          </cell>
          <cell r="F7">
            <v>5</v>
          </cell>
          <cell r="G7">
            <v>1826.23</v>
          </cell>
          <cell r="H7">
            <v>36.18</v>
          </cell>
          <cell r="I7">
            <v>673</v>
          </cell>
          <cell r="J7" t="str">
            <v>INGLIS</v>
          </cell>
          <cell r="K7" t="str">
            <v>BRIAN</v>
          </cell>
          <cell r="L7">
            <v>1</v>
          </cell>
          <cell r="M7">
            <v>2532.5700000000002</v>
          </cell>
          <cell r="N7">
            <v>1</v>
          </cell>
          <cell r="O7">
            <v>66072.857499999998</v>
          </cell>
          <cell r="P7">
            <v>2</v>
          </cell>
        </row>
        <row r="8">
          <cell r="A8">
            <v>50000477</v>
          </cell>
          <cell r="B8">
            <v>31140</v>
          </cell>
          <cell r="C8" t="str">
            <v>PARKING ENFORCEMENT OFFICER</v>
          </cell>
          <cell r="D8">
            <v>50000241</v>
          </cell>
          <cell r="E8" t="str">
            <v>GR-056</v>
          </cell>
          <cell r="F8">
            <v>3</v>
          </cell>
          <cell r="G8">
            <v>1826.23</v>
          </cell>
          <cell r="H8">
            <v>17.46</v>
          </cell>
          <cell r="I8">
            <v>0</v>
          </cell>
          <cell r="L8">
            <v>1</v>
          </cell>
          <cell r="M8">
            <v>1222.23</v>
          </cell>
          <cell r="N8">
            <v>1</v>
          </cell>
          <cell r="O8">
            <v>37483.03</v>
          </cell>
          <cell r="P8">
            <v>3</v>
          </cell>
        </row>
        <row r="9">
          <cell r="A9">
            <v>50000602</v>
          </cell>
          <cell r="B9">
            <v>35480</v>
          </cell>
          <cell r="C9" t="str">
            <v>CLERK II</v>
          </cell>
          <cell r="D9">
            <v>50011102</v>
          </cell>
          <cell r="E9" t="str">
            <v>GR-013</v>
          </cell>
          <cell r="F9">
            <v>3</v>
          </cell>
          <cell r="G9">
            <v>1956.68</v>
          </cell>
          <cell r="H9">
            <v>16.760000000000002</v>
          </cell>
          <cell r="I9">
            <v>0</v>
          </cell>
          <cell r="L9">
            <v>1</v>
          </cell>
          <cell r="M9">
            <v>1257.03</v>
          </cell>
          <cell r="N9">
            <v>1</v>
          </cell>
          <cell r="O9">
            <v>33243.782412499997</v>
          </cell>
          <cell r="P9">
            <v>4</v>
          </cell>
        </row>
        <row r="10">
          <cell r="A10">
            <v>50001028</v>
          </cell>
          <cell r="B10">
            <v>31200</v>
          </cell>
          <cell r="C10" t="str">
            <v>ENGINEERING ASSISTANT I</v>
          </cell>
          <cell r="D10">
            <v>50000240</v>
          </cell>
          <cell r="E10" t="str">
            <v>GR-013</v>
          </cell>
          <cell r="F10">
            <v>3</v>
          </cell>
          <cell r="G10">
            <v>1826.23</v>
          </cell>
          <cell r="H10">
            <v>16.760000000000002</v>
          </cell>
          <cell r="I10">
            <v>12011</v>
          </cell>
          <cell r="J10" t="str">
            <v>PITTMAN</v>
          </cell>
          <cell r="K10" t="str">
            <v>PAUL</v>
          </cell>
          <cell r="L10">
            <v>1</v>
          </cell>
          <cell r="M10">
            <v>1173.2</v>
          </cell>
          <cell r="N10">
            <v>1</v>
          </cell>
          <cell r="O10">
            <v>30615.91</v>
          </cell>
          <cell r="P10">
            <v>5</v>
          </cell>
        </row>
        <row r="11">
          <cell r="A11">
            <v>50001125</v>
          </cell>
          <cell r="B11">
            <v>30100</v>
          </cell>
          <cell r="C11" t="str">
            <v>MANAGER ADMINISTRATIVE SERVICES (ENG)</v>
          </cell>
          <cell r="D11">
            <v>50000082</v>
          </cell>
          <cell r="E11" t="str">
            <v>BND-007</v>
          </cell>
          <cell r="F11">
            <v>5</v>
          </cell>
          <cell r="G11">
            <v>1826.23</v>
          </cell>
          <cell r="H11">
            <v>32.299999999999997</v>
          </cell>
          <cell r="I11">
            <v>4719</v>
          </cell>
          <cell r="J11" t="str">
            <v>FRY</v>
          </cell>
          <cell r="K11" t="str">
            <v>PAT</v>
          </cell>
          <cell r="L11">
            <v>1</v>
          </cell>
          <cell r="M11">
            <v>2260.9699999999998</v>
          </cell>
          <cell r="N11">
            <v>1</v>
          </cell>
          <cell r="O11">
            <v>58989.125000000007</v>
          </cell>
          <cell r="P11">
            <v>6</v>
          </cell>
        </row>
        <row r="12">
          <cell r="A12">
            <v>50001126</v>
          </cell>
          <cell r="B12">
            <v>33020</v>
          </cell>
          <cell r="C12" t="str">
            <v>ELECTRICAL TECHNICIAN I</v>
          </cell>
          <cell r="D12">
            <v>50000232</v>
          </cell>
          <cell r="E12" t="str">
            <v>GR-100</v>
          </cell>
          <cell r="F12">
            <v>5</v>
          </cell>
          <cell r="G12">
            <v>1826.23</v>
          </cell>
          <cell r="H12">
            <v>30.56</v>
          </cell>
          <cell r="I12">
            <v>3870</v>
          </cell>
          <cell r="J12" t="str">
            <v>CHANG</v>
          </cell>
          <cell r="K12" t="str">
            <v>ROBERT</v>
          </cell>
          <cell r="L12">
            <v>1</v>
          </cell>
          <cell r="M12">
            <v>2139.19</v>
          </cell>
          <cell r="N12">
            <v>1</v>
          </cell>
          <cell r="O12">
            <v>55824.567500000005</v>
          </cell>
          <cell r="P12">
            <v>7</v>
          </cell>
        </row>
        <row r="13">
          <cell r="A13">
            <v>50001676</v>
          </cell>
          <cell r="B13">
            <v>31140</v>
          </cell>
          <cell r="C13" t="str">
            <v>PROGRAM SUPERVISOR - PARKING ENFORCEMENT</v>
          </cell>
          <cell r="D13">
            <v>50000241</v>
          </cell>
          <cell r="E13" t="str">
            <v>GR-023</v>
          </cell>
          <cell r="F13">
            <v>5</v>
          </cell>
          <cell r="G13">
            <v>1826.23</v>
          </cell>
          <cell r="H13">
            <v>27.34</v>
          </cell>
          <cell r="I13">
            <v>1219</v>
          </cell>
          <cell r="J13" t="str">
            <v>DARY</v>
          </cell>
          <cell r="K13" t="str">
            <v>DIANNE</v>
          </cell>
          <cell r="L13">
            <v>1</v>
          </cell>
          <cell r="M13">
            <v>1913.77</v>
          </cell>
          <cell r="N13">
            <v>1</v>
          </cell>
          <cell r="O13">
            <v>49940.767500000002</v>
          </cell>
          <cell r="P13">
            <v>8</v>
          </cell>
        </row>
        <row r="14">
          <cell r="A14">
            <v>50002151</v>
          </cell>
          <cell r="B14">
            <v>35600</v>
          </cell>
          <cell r="C14" t="str">
            <v>CIVIL ENGINEER I</v>
          </cell>
          <cell r="D14">
            <v>50010397</v>
          </cell>
          <cell r="E14" t="str">
            <v>BND-008</v>
          </cell>
          <cell r="F14">
            <v>2</v>
          </cell>
          <cell r="G14">
            <v>1826.23</v>
          </cell>
          <cell r="H14">
            <v>30.75</v>
          </cell>
          <cell r="I14">
            <v>9778</v>
          </cell>
          <cell r="J14" t="str">
            <v>BELANGER</v>
          </cell>
          <cell r="K14" t="str">
            <v>LYNN</v>
          </cell>
          <cell r="L14">
            <v>1</v>
          </cell>
          <cell r="M14">
            <v>2256.6</v>
          </cell>
          <cell r="N14">
            <v>1</v>
          </cell>
          <cell r="O14">
            <v>53270.555</v>
          </cell>
          <cell r="P14">
            <v>9</v>
          </cell>
        </row>
        <row r="15">
          <cell r="A15">
            <v>50002184</v>
          </cell>
          <cell r="B15">
            <v>34020</v>
          </cell>
          <cell r="C15" t="str">
            <v>CLERK TYPIST II</v>
          </cell>
          <cell r="D15">
            <v>50000213</v>
          </cell>
          <cell r="E15" t="str">
            <v>GR-013</v>
          </cell>
          <cell r="F15">
            <v>5</v>
          </cell>
          <cell r="G15">
            <v>1826.23</v>
          </cell>
          <cell r="H15">
            <v>18.18</v>
          </cell>
          <cell r="I15">
            <v>8968</v>
          </cell>
          <cell r="J15" t="str">
            <v>SWITZER</v>
          </cell>
          <cell r="K15" t="str">
            <v>PAT</v>
          </cell>
          <cell r="L15">
            <v>1</v>
          </cell>
          <cell r="M15">
            <v>1272.5899999999999</v>
          </cell>
          <cell r="N15">
            <v>1</v>
          </cell>
          <cell r="O15">
            <v>33209.215000000004</v>
          </cell>
          <cell r="P15">
            <v>10</v>
          </cell>
        </row>
        <row r="16">
          <cell r="A16">
            <v>50002185</v>
          </cell>
          <cell r="B16">
            <v>34020</v>
          </cell>
          <cell r="C16" t="str">
            <v>ENGINEERING ASSISTANT II</v>
          </cell>
          <cell r="D16">
            <v>50000213</v>
          </cell>
          <cell r="E16" t="str">
            <v>GR-017</v>
          </cell>
          <cell r="F16">
            <v>5</v>
          </cell>
          <cell r="G16">
            <v>1826.23</v>
          </cell>
          <cell r="H16">
            <v>21.37</v>
          </cell>
          <cell r="I16">
            <v>328</v>
          </cell>
          <cell r="J16" t="str">
            <v>BLOOMFIELD</v>
          </cell>
          <cell r="K16" t="str">
            <v>FAITH</v>
          </cell>
          <cell r="L16">
            <v>1</v>
          </cell>
          <cell r="M16">
            <v>1512.15</v>
          </cell>
          <cell r="N16">
            <v>1</v>
          </cell>
          <cell r="O16">
            <v>35984.877500000002</v>
          </cell>
          <cell r="P16">
            <v>11</v>
          </cell>
        </row>
        <row r="17">
          <cell r="A17">
            <v>50002186</v>
          </cell>
          <cell r="B17">
            <v>34020</v>
          </cell>
          <cell r="C17" t="str">
            <v>ENGINEERING ASSISTANT IV</v>
          </cell>
          <cell r="D17">
            <v>50000213</v>
          </cell>
          <cell r="E17" t="str">
            <v>GR-025</v>
          </cell>
          <cell r="F17">
            <v>5</v>
          </cell>
          <cell r="G17">
            <v>1826.23</v>
          </cell>
          <cell r="H17">
            <v>29.69</v>
          </cell>
          <cell r="I17">
            <v>4946</v>
          </cell>
          <cell r="J17" t="str">
            <v>MAK</v>
          </cell>
          <cell r="K17" t="str">
            <v>ANDREW</v>
          </cell>
          <cell r="L17">
            <v>1</v>
          </cell>
          <cell r="M17">
            <v>2100.67</v>
          </cell>
          <cell r="N17">
            <v>1</v>
          </cell>
          <cell r="O17">
            <v>54236.747500000005</v>
          </cell>
          <cell r="P17">
            <v>12</v>
          </cell>
        </row>
        <row r="18">
          <cell r="A18">
            <v>50002187</v>
          </cell>
          <cell r="B18">
            <v>34020</v>
          </cell>
          <cell r="C18" t="str">
            <v>ENGINEERING ASSISTANT IV</v>
          </cell>
          <cell r="D18">
            <v>50000213</v>
          </cell>
          <cell r="E18" t="str">
            <v>GR-025</v>
          </cell>
          <cell r="F18">
            <v>2</v>
          </cell>
          <cell r="G18">
            <v>1826.23</v>
          </cell>
          <cell r="H18">
            <v>26.2</v>
          </cell>
          <cell r="I18">
            <v>6560</v>
          </cell>
          <cell r="J18" t="str">
            <v>ELFORD</v>
          </cell>
          <cell r="K18" t="str">
            <v>DALE</v>
          </cell>
          <cell r="L18">
            <v>1</v>
          </cell>
          <cell r="M18">
            <v>1881.19</v>
          </cell>
          <cell r="N18">
            <v>1</v>
          </cell>
          <cell r="O18">
            <v>49421.980684999995</v>
          </cell>
          <cell r="P18">
            <v>13</v>
          </cell>
        </row>
        <row r="19">
          <cell r="A19">
            <v>50002188</v>
          </cell>
          <cell r="B19">
            <v>34020</v>
          </cell>
          <cell r="C19" t="str">
            <v>ENGINEERING ASSISTANT IV</v>
          </cell>
          <cell r="D19">
            <v>50000213</v>
          </cell>
          <cell r="E19" t="str">
            <v>GR-025</v>
          </cell>
          <cell r="F19">
            <v>3</v>
          </cell>
          <cell r="G19">
            <v>1826.23</v>
          </cell>
          <cell r="H19">
            <v>27.34</v>
          </cell>
          <cell r="I19">
            <v>7757</v>
          </cell>
          <cell r="J19" t="str">
            <v>ANG</v>
          </cell>
          <cell r="K19" t="str">
            <v>FRANCIS</v>
          </cell>
          <cell r="L19">
            <v>1</v>
          </cell>
          <cell r="M19">
            <v>1995.69</v>
          </cell>
          <cell r="N19">
            <v>1</v>
          </cell>
          <cell r="O19">
            <v>50617.756117499994</v>
          </cell>
          <cell r="P19">
            <v>14</v>
          </cell>
        </row>
        <row r="20">
          <cell r="A20">
            <v>50002189</v>
          </cell>
          <cell r="B20">
            <v>34020</v>
          </cell>
          <cell r="C20" t="str">
            <v>ENGINEERING ASSISTANT IV</v>
          </cell>
          <cell r="D20">
            <v>50000213</v>
          </cell>
          <cell r="E20" t="str">
            <v>GR-025</v>
          </cell>
          <cell r="F20">
            <v>3</v>
          </cell>
          <cell r="G20">
            <v>1826.23</v>
          </cell>
          <cell r="H20">
            <v>24.16</v>
          </cell>
          <cell r="I20">
            <v>1644</v>
          </cell>
          <cell r="J20" t="str">
            <v>RAMIREZ</v>
          </cell>
          <cell r="K20" t="str">
            <v>JULIO</v>
          </cell>
          <cell r="L20">
            <v>1</v>
          </cell>
          <cell r="M20">
            <v>1761.18</v>
          </cell>
          <cell r="N20">
            <v>1</v>
          </cell>
          <cell r="O20">
            <v>49929.128199999999</v>
          </cell>
          <cell r="P20">
            <v>15</v>
          </cell>
          <cell r="Q20" t="str">
            <v>Approved level 25/3 system incorrect</v>
          </cell>
        </row>
        <row r="21">
          <cell r="A21">
            <v>50002190</v>
          </cell>
          <cell r="B21">
            <v>34020</v>
          </cell>
          <cell r="C21" t="str">
            <v>ENGINEERING ASSISTANT III</v>
          </cell>
          <cell r="D21">
            <v>50000213</v>
          </cell>
          <cell r="E21" t="str">
            <v>GR-021</v>
          </cell>
          <cell r="F21">
            <v>3</v>
          </cell>
          <cell r="G21">
            <v>1826.23</v>
          </cell>
          <cell r="H21">
            <v>23.18</v>
          </cell>
          <cell r="I21">
            <v>1434</v>
          </cell>
          <cell r="J21" t="str">
            <v>PATRICK</v>
          </cell>
          <cell r="K21" t="str">
            <v>RYAN</v>
          </cell>
          <cell r="L21">
            <v>1</v>
          </cell>
          <cell r="M21">
            <v>1671.07</v>
          </cell>
          <cell r="N21">
            <v>1</v>
          </cell>
          <cell r="O21">
            <v>42415.819077499997</v>
          </cell>
          <cell r="P21">
            <v>16</v>
          </cell>
        </row>
        <row r="22">
          <cell r="A22">
            <v>50002191</v>
          </cell>
          <cell r="B22">
            <v>34020</v>
          </cell>
          <cell r="C22" t="str">
            <v>ENGINEERING ASSISTANT III</v>
          </cell>
          <cell r="D22">
            <v>50000213</v>
          </cell>
          <cell r="E22" t="str">
            <v>GR-012</v>
          </cell>
          <cell r="F22">
            <v>5</v>
          </cell>
          <cell r="G22">
            <v>1826.23</v>
          </cell>
          <cell r="H22">
            <v>17.46</v>
          </cell>
          <cell r="I22">
            <v>10309</v>
          </cell>
          <cell r="J22" t="str">
            <v>PIKKER</v>
          </cell>
          <cell r="K22" t="str">
            <v>DAVID</v>
          </cell>
          <cell r="L22">
            <v>1</v>
          </cell>
          <cell r="M22">
            <v>1404.64</v>
          </cell>
          <cell r="N22">
            <v>1</v>
          </cell>
          <cell r="O22">
            <v>42332.011400000003</v>
          </cell>
          <cell r="P22">
            <v>17</v>
          </cell>
          <cell r="Q22" t="str">
            <v>Approved level</v>
          </cell>
        </row>
        <row r="23">
          <cell r="A23">
            <v>50002192</v>
          </cell>
          <cell r="B23">
            <v>34020</v>
          </cell>
          <cell r="C23" t="str">
            <v>SURVEY ASSISTANT</v>
          </cell>
          <cell r="D23">
            <v>50000213</v>
          </cell>
          <cell r="E23" t="str">
            <v>GR-012</v>
          </cell>
          <cell r="F23">
            <v>5</v>
          </cell>
          <cell r="G23">
            <v>1826.23</v>
          </cell>
          <cell r="H23">
            <v>17.46</v>
          </cell>
          <cell r="I23">
            <v>6823</v>
          </cell>
          <cell r="J23" t="str">
            <v>BODDEVELD</v>
          </cell>
          <cell r="K23" t="str">
            <v>RENE</v>
          </cell>
          <cell r="L23">
            <v>1</v>
          </cell>
          <cell r="M23">
            <v>1226.4000000000001</v>
          </cell>
          <cell r="N23">
            <v>1</v>
          </cell>
          <cell r="O23">
            <v>29860.687614999999</v>
          </cell>
          <cell r="P23">
            <v>18</v>
          </cell>
        </row>
        <row r="24">
          <cell r="A24">
            <v>50002193</v>
          </cell>
          <cell r="B24">
            <v>34020</v>
          </cell>
          <cell r="C24" t="str">
            <v>SYSTEMS ANALYST II</v>
          </cell>
          <cell r="D24">
            <v>50000213</v>
          </cell>
          <cell r="E24" t="str">
            <v>BND-008</v>
          </cell>
          <cell r="F24">
            <v>3</v>
          </cell>
          <cell r="G24">
            <v>1826.23</v>
          </cell>
          <cell r="H24">
            <v>32.56</v>
          </cell>
          <cell r="I24">
            <v>12781</v>
          </cell>
          <cell r="J24" t="str">
            <v>KEAYS</v>
          </cell>
          <cell r="K24" t="str">
            <v>JEANETTE</v>
          </cell>
          <cell r="L24">
            <v>1</v>
          </cell>
          <cell r="M24">
            <v>2191.09</v>
          </cell>
          <cell r="N24">
            <v>1</v>
          </cell>
          <cell r="O24">
            <v>59467.687500000007</v>
          </cell>
          <cell r="P24">
            <v>19</v>
          </cell>
        </row>
        <row r="25">
          <cell r="A25">
            <v>50002194</v>
          </cell>
          <cell r="B25">
            <v>34020</v>
          </cell>
          <cell r="C25" t="str">
            <v>SYSTEMS ANALYST II</v>
          </cell>
          <cell r="D25">
            <v>50000213</v>
          </cell>
          <cell r="E25" t="str">
            <v>BND-008</v>
          </cell>
          <cell r="F25">
            <v>5</v>
          </cell>
          <cell r="G25">
            <v>1826.23</v>
          </cell>
          <cell r="H25">
            <v>36.18</v>
          </cell>
          <cell r="I25">
            <v>4680</v>
          </cell>
          <cell r="J25" t="str">
            <v>SMYTH</v>
          </cell>
          <cell r="K25" t="str">
            <v>JEFFREY</v>
          </cell>
          <cell r="L25">
            <v>1</v>
          </cell>
          <cell r="M25">
            <v>2532.5700000000002</v>
          </cell>
          <cell r="N25">
            <v>1</v>
          </cell>
          <cell r="O25">
            <v>66072.857499999998</v>
          </cell>
          <cell r="P25">
            <v>20</v>
          </cell>
        </row>
        <row r="26">
          <cell r="A26">
            <v>50002195</v>
          </cell>
          <cell r="B26">
            <v>34020</v>
          </cell>
          <cell r="C26" t="str">
            <v>ENGINEERING ASSISTANT IV</v>
          </cell>
          <cell r="D26">
            <v>50000213</v>
          </cell>
          <cell r="E26" t="str">
            <v>GR-025</v>
          </cell>
          <cell r="F26">
            <v>5</v>
          </cell>
          <cell r="G26">
            <v>1826.23</v>
          </cell>
          <cell r="H26">
            <v>29.69</v>
          </cell>
          <cell r="I26">
            <v>1902</v>
          </cell>
          <cell r="J26" t="str">
            <v>LITTLE</v>
          </cell>
          <cell r="K26" t="str">
            <v>FARNHAM</v>
          </cell>
          <cell r="L26">
            <v>1</v>
          </cell>
          <cell r="M26">
            <v>2078.29</v>
          </cell>
          <cell r="N26">
            <v>1</v>
          </cell>
          <cell r="O26">
            <v>54236.747500000005</v>
          </cell>
          <cell r="P26">
            <v>21</v>
          </cell>
        </row>
        <row r="27">
          <cell r="A27">
            <v>50002196</v>
          </cell>
          <cell r="B27">
            <v>34020</v>
          </cell>
          <cell r="C27" t="str">
            <v>ENGINEERING ASSISTANT III</v>
          </cell>
          <cell r="D27">
            <v>50000213</v>
          </cell>
          <cell r="E27" t="str">
            <v>GR-021</v>
          </cell>
          <cell r="F27">
            <v>2</v>
          </cell>
          <cell r="G27">
            <v>1826.23</v>
          </cell>
          <cell r="H27">
            <v>22.25</v>
          </cell>
          <cell r="I27">
            <v>7340</v>
          </cell>
          <cell r="J27" t="str">
            <v>WALKER</v>
          </cell>
          <cell r="K27" t="str">
            <v>DAN</v>
          </cell>
          <cell r="L27">
            <v>1</v>
          </cell>
          <cell r="M27">
            <v>1593.53</v>
          </cell>
          <cell r="N27">
            <v>1</v>
          </cell>
          <cell r="O27">
            <v>42338.172500000001</v>
          </cell>
          <cell r="P27">
            <v>22</v>
          </cell>
        </row>
        <row r="28">
          <cell r="A28">
            <v>50002208</v>
          </cell>
          <cell r="B28">
            <v>34040</v>
          </cell>
          <cell r="C28" t="str">
            <v>CLERK III</v>
          </cell>
          <cell r="D28">
            <v>50019403</v>
          </cell>
          <cell r="E28" t="str">
            <v>GR-017</v>
          </cell>
          <cell r="F28">
            <v>5</v>
          </cell>
          <cell r="G28">
            <v>1956.68</v>
          </cell>
          <cell r="H28">
            <v>21.37</v>
          </cell>
          <cell r="I28">
            <v>2127</v>
          </cell>
          <cell r="J28" t="str">
            <v>JOHNSON</v>
          </cell>
          <cell r="K28" t="str">
            <v>MARILYN</v>
          </cell>
          <cell r="L28">
            <v>1</v>
          </cell>
          <cell r="M28">
            <v>1602.73</v>
          </cell>
          <cell r="N28">
            <v>1</v>
          </cell>
          <cell r="O28">
            <v>41826.362500000003</v>
          </cell>
          <cell r="P28">
            <v>23</v>
          </cell>
          <cell r="Q28" t="str">
            <v>Change cc</v>
          </cell>
        </row>
        <row r="29">
          <cell r="A29">
            <v>50002209</v>
          </cell>
          <cell r="B29">
            <v>34040</v>
          </cell>
          <cell r="C29" t="str">
            <v>CLERK III</v>
          </cell>
          <cell r="D29">
            <v>50019403</v>
          </cell>
          <cell r="E29" t="str">
            <v>GR-017</v>
          </cell>
          <cell r="F29">
            <v>5</v>
          </cell>
          <cell r="G29">
            <v>1956.68</v>
          </cell>
          <cell r="H29">
            <v>21.37</v>
          </cell>
          <cell r="I29">
            <v>6926</v>
          </cell>
          <cell r="J29" t="str">
            <v>TRDAK</v>
          </cell>
          <cell r="K29" t="str">
            <v>WENDY</v>
          </cell>
          <cell r="L29">
            <v>1</v>
          </cell>
          <cell r="M29">
            <v>1602.73</v>
          </cell>
          <cell r="N29">
            <v>1</v>
          </cell>
          <cell r="O29">
            <v>41826.362500000003</v>
          </cell>
          <cell r="P29">
            <v>24</v>
          </cell>
          <cell r="Q29" t="str">
            <v>Change cc</v>
          </cell>
        </row>
        <row r="30">
          <cell r="A30">
            <v>50002210</v>
          </cell>
          <cell r="B30">
            <v>34040</v>
          </cell>
          <cell r="C30" t="str">
            <v>CLERK III</v>
          </cell>
          <cell r="D30">
            <v>50000215</v>
          </cell>
          <cell r="E30" t="str">
            <v>GR-017</v>
          </cell>
          <cell r="F30">
            <v>3</v>
          </cell>
          <cell r="G30">
            <v>1956.68</v>
          </cell>
          <cell r="H30">
            <v>19.7</v>
          </cell>
          <cell r="I30">
            <v>0</v>
          </cell>
          <cell r="L30">
            <v>1</v>
          </cell>
          <cell r="M30">
            <v>1477.5</v>
          </cell>
          <cell r="N30">
            <v>1</v>
          </cell>
          <cell r="O30">
            <v>38556.017500000002</v>
          </cell>
          <cell r="P30">
            <v>25</v>
          </cell>
        </row>
        <row r="31">
          <cell r="A31">
            <v>50002211</v>
          </cell>
          <cell r="B31">
            <v>34040</v>
          </cell>
          <cell r="C31" t="str">
            <v>CLERK III</v>
          </cell>
          <cell r="D31">
            <v>50019403</v>
          </cell>
          <cell r="E31" t="str">
            <v>GR-017</v>
          </cell>
          <cell r="F31">
            <v>5</v>
          </cell>
          <cell r="G31">
            <v>1956.68</v>
          </cell>
          <cell r="H31">
            <v>21.37</v>
          </cell>
          <cell r="I31">
            <v>3668</v>
          </cell>
          <cell r="J31" t="str">
            <v>MORGAN</v>
          </cell>
          <cell r="K31" t="str">
            <v>GEORGINA</v>
          </cell>
          <cell r="L31">
            <v>1</v>
          </cell>
          <cell r="M31">
            <v>1602.73</v>
          </cell>
          <cell r="N31">
            <v>1</v>
          </cell>
          <cell r="O31">
            <v>41826.362500000003</v>
          </cell>
          <cell r="P31">
            <v>26</v>
          </cell>
          <cell r="Q31" t="str">
            <v>Change cc</v>
          </cell>
        </row>
        <row r="32">
          <cell r="A32">
            <v>50002212</v>
          </cell>
          <cell r="B32">
            <v>34040</v>
          </cell>
          <cell r="C32" t="str">
            <v>CLERK IV</v>
          </cell>
          <cell r="D32">
            <v>50019403</v>
          </cell>
          <cell r="E32" t="str">
            <v>GR-025</v>
          </cell>
          <cell r="F32">
            <v>1</v>
          </cell>
          <cell r="G32">
            <v>1956.68</v>
          </cell>
          <cell r="H32">
            <v>22.25</v>
          </cell>
          <cell r="I32">
            <v>5931</v>
          </cell>
          <cell r="J32" t="str">
            <v>TWEMLOW</v>
          </cell>
          <cell r="K32" t="str">
            <v>CHRISTOPHER</v>
          </cell>
          <cell r="L32">
            <v>1</v>
          </cell>
          <cell r="M32">
            <v>1663.25</v>
          </cell>
          <cell r="N32">
            <v>1</v>
          </cell>
          <cell r="O32">
            <v>45947.946799999998</v>
          </cell>
          <cell r="P32">
            <v>27</v>
          </cell>
          <cell r="Q32" t="str">
            <v>Change cc and up step 1 only</v>
          </cell>
        </row>
        <row r="33">
          <cell r="A33">
            <v>50002213</v>
          </cell>
          <cell r="B33">
            <v>35610</v>
          </cell>
          <cell r="C33" t="str">
            <v>WEIGHMASTER I</v>
          </cell>
          <cell r="D33">
            <v>50019978</v>
          </cell>
          <cell r="E33" t="str">
            <v>GR-017</v>
          </cell>
          <cell r="F33">
            <v>5</v>
          </cell>
          <cell r="G33">
            <v>1956.68</v>
          </cell>
          <cell r="H33">
            <v>21.37</v>
          </cell>
          <cell r="I33">
            <v>1973</v>
          </cell>
          <cell r="J33" t="str">
            <v>SKIDMORE</v>
          </cell>
          <cell r="K33" t="str">
            <v>MAUREEN</v>
          </cell>
          <cell r="L33">
            <v>1</v>
          </cell>
          <cell r="M33">
            <v>1602.73</v>
          </cell>
          <cell r="N33">
            <v>1</v>
          </cell>
          <cell r="O33">
            <v>41826.362500000003</v>
          </cell>
          <cell r="P33">
            <v>28</v>
          </cell>
        </row>
        <row r="34">
          <cell r="A34">
            <v>50002282</v>
          </cell>
          <cell r="B34">
            <v>30900</v>
          </cell>
          <cell r="C34" t="str">
            <v>NETWORK SUPPORT SPECIALIST I</v>
          </cell>
          <cell r="D34">
            <v>50000208</v>
          </cell>
          <cell r="E34" t="str">
            <v>GR-023</v>
          </cell>
          <cell r="F34">
            <v>5</v>
          </cell>
          <cell r="G34">
            <v>1826.23</v>
          </cell>
          <cell r="H34">
            <v>27.34</v>
          </cell>
          <cell r="I34">
            <v>7289</v>
          </cell>
          <cell r="J34" t="str">
            <v>DIXON</v>
          </cell>
          <cell r="K34" t="str">
            <v>REBEKAH</v>
          </cell>
          <cell r="L34">
            <v>1</v>
          </cell>
          <cell r="M34">
            <v>1880.54</v>
          </cell>
          <cell r="N34">
            <v>1</v>
          </cell>
          <cell r="O34">
            <v>49084.392500000002</v>
          </cell>
          <cell r="P34">
            <v>29</v>
          </cell>
        </row>
        <row r="35">
          <cell r="A35">
            <v>50003260</v>
          </cell>
          <cell r="B35">
            <v>32200</v>
          </cell>
          <cell r="C35" t="str">
            <v>ENGINEERING ASSISTANT III</v>
          </cell>
          <cell r="D35">
            <v>50000238</v>
          </cell>
          <cell r="E35" t="str">
            <v>GR-021</v>
          </cell>
          <cell r="F35">
            <v>4</v>
          </cell>
          <cell r="G35">
            <v>1826.23</v>
          </cell>
          <cell r="H35">
            <v>24.16</v>
          </cell>
          <cell r="I35">
            <v>7085</v>
          </cell>
          <cell r="J35" t="str">
            <v>ARCHIDE</v>
          </cell>
          <cell r="K35" t="str">
            <v>RON</v>
          </cell>
          <cell r="L35">
            <v>1</v>
          </cell>
          <cell r="M35">
            <v>1761.18</v>
          </cell>
          <cell r="N35">
            <v>1</v>
          </cell>
          <cell r="O35">
            <v>44926.44</v>
          </cell>
          <cell r="P35">
            <v>30</v>
          </cell>
        </row>
        <row r="36">
          <cell r="A36">
            <v>50003415</v>
          </cell>
          <cell r="B36">
            <v>33060</v>
          </cell>
          <cell r="C36" t="str">
            <v>MANAGER ADMINISTRATION-ELECTRICAL OPS</v>
          </cell>
          <cell r="D36">
            <v>50011231</v>
          </cell>
          <cell r="E36" t="str">
            <v>BND-007</v>
          </cell>
          <cell r="F36">
            <v>4</v>
          </cell>
          <cell r="G36">
            <v>1956.68</v>
          </cell>
          <cell r="H36">
            <v>30.69</v>
          </cell>
          <cell r="I36">
            <v>5418</v>
          </cell>
          <cell r="J36" t="str">
            <v>ROBERTS</v>
          </cell>
          <cell r="K36" t="str">
            <v>SHELLEY</v>
          </cell>
          <cell r="L36">
            <v>1</v>
          </cell>
          <cell r="M36">
            <v>2422.4899999999998</v>
          </cell>
          <cell r="N36">
            <v>1</v>
          </cell>
          <cell r="O36">
            <v>62949.789454500002</v>
          </cell>
          <cell r="P36">
            <v>31</v>
          </cell>
        </row>
        <row r="37">
          <cell r="A37">
            <v>50003467</v>
          </cell>
          <cell r="B37">
            <v>36010</v>
          </cell>
          <cell r="C37" t="str">
            <v>TELEPHONE OPERATOR/TYPIST II</v>
          </cell>
          <cell r="D37">
            <v>50011227</v>
          </cell>
          <cell r="E37" t="str">
            <v>GR-013</v>
          </cell>
          <cell r="F37">
            <v>5</v>
          </cell>
          <cell r="G37">
            <v>1826.23</v>
          </cell>
          <cell r="H37">
            <v>18.18</v>
          </cell>
          <cell r="I37">
            <v>4841</v>
          </cell>
          <cell r="J37" t="str">
            <v>PREMJI</v>
          </cell>
          <cell r="K37" t="str">
            <v>SITARA</v>
          </cell>
          <cell r="L37">
            <v>1</v>
          </cell>
          <cell r="M37">
            <v>1272.5899999999999</v>
          </cell>
          <cell r="N37">
            <v>1</v>
          </cell>
          <cell r="O37">
            <v>33209.215000000004</v>
          </cell>
          <cell r="P37">
            <v>32</v>
          </cell>
        </row>
        <row r="38">
          <cell r="A38">
            <v>50003468</v>
          </cell>
          <cell r="B38">
            <v>36010</v>
          </cell>
          <cell r="C38" t="str">
            <v>ENGINEERING ASSISTANT III</v>
          </cell>
          <cell r="D38">
            <v>50011227</v>
          </cell>
          <cell r="E38" t="str">
            <v>GR-021</v>
          </cell>
          <cell r="F38">
            <v>5</v>
          </cell>
          <cell r="G38">
            <v>1826.23</v>
          </cell>
          <cell r="H38">
            <v>25.16</v>
          </cell>
          <cell r="I38">
            <v>3124</v>
          </cell>
          <cell r="J38" t="str">
            <v>CHRISTENSEN</v>
          </cell>
          <cell r="K38" t="str">
            <v>ROSS</v>
          </cell>
          <cell r="L38">
            <v>1</v>
          </cell>
          <cell r="M38">
            <v>1761.18</v>
          </cell>
          <cell r="N38">
            <v>1</v>
          </cell>
          <cell r="O38">
            <v>45961.142500000002</v>
          </cell>
          <cell r="P38">
            <v>33</v>
          </cell>
        </row>
        <row r="39">
          <cell r="A39">
            <v>50003469</v>
          </cell>
          <cell r="B39">
            <v>36010</v>
          </cell>
          <cell r="C39" t="str">
            <v>ENGINEERING ASSISTANT III</v>
          </cell>
          <cell r="D39">
            <v>50011227</v>
          </cell>
          <cell r="E39" t="str">
            <v>GR-021</v>
          </cell>
          <cell r="F39">
            <v>5</v>
          </cell>
          <cell r="G39">
            <v>1826.23</v>
          </cell>
          <cell r="H39">
            <v>25.16</v>
          </cell>
          <cell r="I39">
            <v>4241</v>
          </cell>
          <cell r="J39" t="str">
            <v>TOLHURST</v>
          </cell>
          <cell r="K39" t="str">
            <v>CASEY</v>
          </cell>
          <cell r="L39">
            <v>1</v>
          </cell>
          <cell r="M39">
            <v>1761.18</v>
          </cell>
          <cell r="N39">
            <v>1</v>
          </cell>
          <cell r="O39">
            <v>45961.142500000002</v>
          </cell>
          <cell r="P39">
            <v>34</v>
          </cell>
        </row>
        <row r="40">
          <cell r="A40">
            <v>50003470</v>
          </cell>
          <cell r="B40">
            <v>36010</v>
          </cell>
          <cell r="C40" t="str">
            <v>ENGINEERING ASSISTANT III</v>
          </cell>
          <cell r="D40">
            <v>50011227</v>
          </cell>
          <cell r="E40" t="str">
            <v>GR-023</v>
          </cell>
          <cell r="F40">
            <v>5</v>
          </cell>
          <cell r="G40">
            <v>1826.23</v>
          </cell>
          <cell r="H40">
            <v>27.34</v>
          </cell>
          <cell r="I40">
            <v>1047</v>
          </cell>
          <cell r="J40" t="str">
            <v>SWIFT</v>
          </cell>
          <cell r="K40" t="str">
            <v>DALE</v>
          </cell>
          <cell r="L40">
            <v>1</v>
          </cell>
          <cell r="M40">
            <v>1913.77</v>
          </cell>
          <cell r="N40">
            <v>1</v>
          </cell>
          <cell r="O40">
            <v>49940.767500000002</v>
          </cell>
          <cell r="P40">
            <v>35</v>
          </cell>
        </row>
        <row r="41">
          <cell r="A41">
            <v>50003471</v>
          </cell>
          <cell r="B41">
            <v>36010</v>
          </cell>
          <cell r="C41" t="str">
            <v>ENGINEERING ASSISTANT III</v>
          </cell>
          <cell r="D41">
            <v>50011227</v>
          </cell>
          <cell r="E41" t="str">
            <v>GR-021</v>
          </cell>
          <cell r="F41">
            <v>1</v>
          </cell>
          <cell r="G41">
            <v>1826.23</v>
          </cell>
          <cell r="H41">
            <v>21.37</v>
          </cell>
          <cell r="I41">
            <v>11828</v>
          </cell>
          <cell r="J41" t="str">
            <v>BURNS</v>
          </cell>
          <cell r="K41" t="str">
            <v>MICHAEL</v>
          </cell>
          <cell r="L41">
            <v>1</v>
          </cell>
          <cell r="M41">
            <v>1557.5</v>
          </cell>
          <cell r="N41">
            <v>1</v>
          </cell>
          <cell r="O41">
            <v>42338.172500000001</v>
          </cell>
          <cell r="P41">
            <v>36</v>
          </cell>
        </row>
        <row r="42">
          <cell r="A42">
            <v>50003472</v>
          </cell>
          <cell r="B42">
            <v>36010</v>
          </cell>
          <cell r="C42" t="str">
            <v>ENGINEERING ASSISTANT III</v>
          </cell>
          <cell r="D42">
            <v>50011227</v>
          </cell>
          <cell r="E42" t="str">
            <v>GR-021</v>
          </cell>
          <cell r="F42">
            <v>2</v>
          </cell>
          <cell r="G42">
            <v>1826.23</v>
          </cell>
          <cell r="H42">
            <v>22.25</v>
          </cell>
          <cell r="I42">
            <v>7585</v>
          </cell>
          <cell r="J42" t="str">
            <v>CHAND</v>
          </cell>
          <cell r="K42" t="str">
            <v>ROY</v>
          </cell>
          <cell r="L42">
            <v>1</v>
          </cell>
          <cell r="M42">
            <v>1622.58</v>
          </cell>
          <cell r="N42">
            <v>1</v>
          </cell>
          <cell r="O42">
            <v>41950.171257499998</v>
          </cell>
          <cell r="P42">
            <v>37</v>
          </cell>
        </row>
        <row r="43">
          <cell r="A43">
            <v>50003473</v>
          </cell>
          <cell r="B43">
            <v>36010</v>
          </cell>
          <cell r="C43" t="str">
            <v>ENGINEERING ASSISTANT III</v>
          </cell>
          <cell r="D43">
            <v>50011227</v>
          </cell>
          <cell r="E43" t="str">
            <v>GR-021</v>
          </cell>
          <cell r="F43">
            <v>3</v>
          </cell>
          <cell r="G43">
            <v>1826.23</v>
          </cell>
          <cell r="H43">
            <v>23.18</v>
          </cell>
          <cell r="I43">
            <v>11625</v>
          </cell>
          <cell r="J43" t="str">
            <v>KUMAR</v>
          </cell>
          <cell r="K43" t="str">
            <v>SURESH</v>
          </cell>
          <cell r="L43">
            <v>1</v>
          </cell>
          <cell r="M43">
            <v>1622.62</v>
          </cell>
          <cell r="N43">
            <v>1</v>
          </cell>
          <cell r="O43">
            <v>45961.142500000002</v>
          </cell>
          <cell r="P43">
            <v>38</v>
          </cell>
        </row>
        <row r="44">
          <cell r="A44">
            <v>50003474</v>
          </cell>
          <cell r="B44">
            <v>36010</v>
          </cell>
          <cell r="C44" t="str">
            <v>ENGINEERING ASSISTANT III</v>
          </cell>
          <cell r="D44">
            <v>50011227</v>
          </cell>
          <cell r="E44" t="str">
            <v>GR-021</v>
          </cell>
          <cell r="F44">
            <v>5</v>
          </cell>
          <cell r="G44">
            <v>1826.23</v>
          </cell>
          <cell r="H44">
            <v>25.16</v>
          </cell>
          <cell r="I44">
            <v>6693</v>
          </cell>
          <cell r="J44" t="str">
            <v>CLARKE</v>
          </cell>
          <cell r="K44" t="str">
            <v>D</v>
          </cell>
          <cell r="L44">
            <v>1</v>
          </cell>
          <cell r="M44">
            <v>1761.18</v>
          </cell>
          <cell r="N44">
            <v>1</v>
          </cell>
          <cell r="O44">
            <v>40533.825805</v>
          </cell>
          <cell r="P44">
            <v>39</v>
          </cell>
        </row>
        <row r="45">
          <cell r="A45">
            <v>50003475</v>
          </cell>
          <cell r="B45">
            <v>36010</v>
          </cell>
          <cell r="C45" t="str">
            <v>ENGINEERING ASSISTANT II</v>
          </cell>
          <cell r="D45">
            <v>50011227</v>
          </cell>
          <cell r="E45" t="str">
            <v>GR-017</v>
          </cell>
          <cell r="F45">
            <v>5</v>
          </cell>
          <cell r="G45">
            <v>1826.23</v>
          </cell>
          <cell r="H45">
            <v>21.37</v>
          </cell>
          <cell r="I45">
            <v>3723</v>
          </cell>
          <cell r="J45" t="str">
            <v>LAM</v>
          </cell>
          <cell r="K45" t="str">
            <v>PERRY</v>
          </cell>
          <cell r="L45">
            <v>1</v>
          </cell>
          <cell r="M45">
            <v>1495.9</v>
          </cell>
          <cell r="N45">
            <v>1</v>
          </cell>
          <cell r="O45">
            <v>39037.602500000001</v>
          </cell>
          <cell r="P45">
            <v>40</v>
          </cell>
        </row>
        <row r="46">
          <cell r="A46">
            <v>50003476</v>
          </cell>
          <cell r="B46">
            <v>36010</v>
          </cell>
          <cell r="C46" t="str">
            <v>ENGINEERING ASSISTANT III</v>
          </cell>
          <cell r="D46">
            <v>50011227</v>
          </cell>
          <cell r="E46" t="str">
            <v>GR-021</v>
          </cell>
          <cell r="F46">
            <v>3</v>
          </cell>
          <cell r="G46">
            <v>1826.23</v>
          </cell>
          <cell r="H46">
            <v>23.18</v>
          </cell>
          <cell r="I46">
            <v>0</v>
          </cell>
          <cell r="L46">
            <v>1</v>
          </cell>
          <cell r="M46">
            <v>1622.62</v>
          </cell>
          <cell r="N46">
            <v>1</v>
          </cell>
          <cell r="O46">
            <v>45831.590915000001</v>
          </cell>
          <cell r="P46">
            <v>41</v>
          </cell>
        </row>
        <row r="47">
          <cell r="A47">
            <v>50003477</v>
          </cell>
          <cell r="B47">
            <v>36010</v>
          </cell>
          <cell r="C47" t="str">
            <v>ENGINEERING ASSISTANT III</v>
          </cell>
          <cell r="D47">
            <v>50011227</v>
          </cell>
          <cell r="E47" t="str">
            <v>GR-021</v>
          </cell>
          <cell r="F47">
            <v>1</v>
          </cell>
          <cell r="G47">
            <v>1826.23</v>
          </cell>
          <cell r="H47">
            <v>21.37</v>
          </cell>
          <cell r="I47">
            <v>978</v>
          </cell>
          <cell r="J47" t="str">
            <v>BURNETT</v>
          </cell>
          <cell r="K47" t="str">
            <v>JAMES</v>
          </cell>
          <cell r="L47">
            <v>1</v>
          </cell>
          <cell r="M47">
            <v>1495.9</v>
          </cell>
          <cell r="N47">
            <v>1</v>
          </cell>
          <cell r="O47">
            <v>37191.577307499996</v>
          </cell>
          <cell r="P47">
            <v>42</v>
          </cell>
        </row>
        <row r="48">
          <cell r="A48">
            <v>50003478</v>
          </cell>
          <cell r="B48">
            <v>36010</v>
          </cell>
          <cell r="C48" t="str">
            <v>ENGINEERING ASSISTANT IV</v>
          </cell>
          <cell r="D48">
            <v>50011227</v>
          </cell>
          <cell r="E48" t="str">
            <v>GR-025</v>
          </cell>
          <cell r="F48">
            <v>5</v>
          </cell>
          <cell r="G48">
            <v>1826.23</v>
          </cell>
          <cell r="H48">
            <v>29.69</v>
          </cell>
          <cell r="I48">
            <v>3716</v>
          </cell>
          <cell r="J48" t="str">
            <v>WILKINSON</v>
          </cell>
          <cell r="K48" t="str">
            <v>BARRY</v>
          </cell>
          <cell r="L48">
            <v>1</v>
          </cell>
          <cell r="M48">
            <v>2078.29</v>
          </cell>
          <cell r="N48">
            <v>1</v>
          </cell>
          <cell r="O48">
            <v>54236.747500000005</v>
          </cell>
          <cell r="P48">
            <v>43</v>
          </cell>
        </row>
        <row r="49">
          <cell r="A49">
            <v>50003479</v>
          </cell>
          <cell r="B49">
            <v>36010</v>
          </cell>
          <cell r="C49" t="str">
            <v>ENGINEERING ASSISTANT IV</v>
          </cell>
          <cell r="D49">
            <v>50011227</v>
          </cell>
          <cell r="E49" t="str">
            <v>GR-025</v>
          </cell>
          <cell r="F49">
            <v>5</v>
          </cell>
          <cell r="G49">
            <v>1826.23</v>
          </cell>
          <cell r="H49">
            <v>29.69</v>
          </cell>
          <cell r="I49">
            <v>4352</v>
          </cell>
          <cell r="J49" t="str">
            <v>HAMILTON</v>
          </cell>
          <cell r="K49" t="str">
            <v>RONALD</v>
          </cell>
          <cell r="L49">
            <v>1</v>
          </cell>
          <cell r="M49">
            <v>2064.5300000000002</v>
          </cell>
          <cell r="N49">
            <v>1</v>
          </cell>
          <cell r="O49">
            <v>54666.645604999998</v>
          </cell>
          <cell r="P49">
            <v>44</v>
          </cell>
        </row>
        <row r="50">
          <cell r="A50">
            <v>50003480</v>
          </cell>
          <cell r="B50">
            <v>36010</v>
          </cell>
          <cell r="C50" t="str">
            <v>SENIOR BRANCH HEAD ENGINEERING</v>
          </cell>
          <cell r="D50">
            <v>50011227</v>
          </cell>
          <cell r="E50" t="str">
            <v>BND-012</v>
          </cell>
          <cell r="F50">
            <v>5</v>
          </cell>
          <cell r="G50">
            <v>1826.23</v>
          </cell>
          <cell r="H50">
            <v>50.13</v>
          </cell>
          <cell r="I50">
            <v>3767</v>
          </cell>
          <cell r="J50" t="str">
            <v>ADDIS</v>
          </cell>
          <cell r="K50" t="str">
            <v>JEFFERY</v>
          </cell>
          <cell r="L50">
            <v>1</v>
          </cell>
          <cell r="M50">
            <v>3509.07</v>
          </cell>
          <cell r="N50">
            <v>1</v>
          </cell>
          <cell r="O50">
            <v>91547.49500000001</v>
          </cell>
          <cell r="P50">
            <v>45</v>
          </cell>
        </row>
        <row r="51">
          <cell r="A51">
            <v>50003481</v>
          </cell>
          <cell r="B51">
            <v>36010</v>
          </cell>
          <cell r="C51" t="str">
            <v>CIVIL ENGINEER II</v>
          </cell>
          <cell r="D51">
            <v>50011227</v>
          </cell>
          <cell r="E51" t="str">
            <v>BND-009</v>
          </cell>
          <cell r="F51">
            <v>5</v>
          </cell>
          <cell r="G51">
            <v>1826.23</v>
          </cell>
          <cell r="H51">
            <v>39.799999999999997</v>
          </cell>
          <cell r="I51">
            <v>3564</v>
          </cell>
          <cell r="J51" t="str">
            <v>MCTAGGART</v>
          </cell>
          <cell r="K51" t="str">
            <v>STEPHEN</v>
          </cell>
          <cell r="L51">
            <v>1</v>
          </cell>
          <cell r="M51">
            <v>2785.97</v>
          </cell>
          <cell r="N51">
            <v>1</v>
          </cell>
          <cell r="O51">
            <v>72692.132500000007</v>
          </cell>
          <cell r="P51">
            <v>46</v>
          </cell>
        </row>
        <row r="52">
          <cell r="A52">
            <v>50003482</v>
          </cell>
          <cell r="B52">
            <v>36010</v>
          </cell>
          <cell r="C52" t="str">
            <v>CIVIL ENGINEER II</v>
          </cell>
          <cell r="D52">
            <v>50011227</v>
          </cell>
          <cell r="E52" t="str">
            <v>BND-009</v>
          </cell>
          <cell r="F52">
            <v>5</v>
          </cell>
          <cell r="G52">
            <v>1826.23</v>
          </cell>
          <cell r="H52">
            <v>39.799999999999997</v>
          </cell>
          <cell r="I52">
            <v>3541</v>
          </cell>
          <cell r="J52" t="str">
            <v>DE PIERI</v>
          </cell>
          <cell r="K52" t="str">
            <v>FRANCO</v>
          </cell>
          <cell r="L52">
            <v>1</v>
          </cell>
          <cell r="M52">
            <v>2785.97</v>
          </cell>
          <cell r="N52">
            <v>1</v>
          </cell>
          <cell r="O52">
            <v>72692.132500000007</v>
          </cell>
          <cell r="P52">
            <v>47</v>
          </cell>
        </row>
        <row r="53">
          <cell r="A53">
            <v>50003483</v>
          </cell>
          <cell r="B53">
            <v>36010</v>
          </cell>
          <cell r="C53" t="str">
            <v>CIVIL ENGINEER I</v>
          </cell>
          <cell r="D53">
            <v>50011227</v>
          </cell>
          <cell r="E53" t="str">
            <v>BND-006</v>
          </cell>
          <cell r="F53">
            <v>5</v>
          </cell>
          <cell r="G53">
            <v>1826.23</v>
          </cell>
          <cell r="H53">
            <v>28.85</v>
          </cell>
          <cell r="I53">
            <v>7385</v>
          </cell>
          <cell r="J53" t="str">
            <v>YEE</v>
          </cell>
          <cell r="K53" t="str">
            <v>SHERMAN</v>
          </cell>
          <cell r="L53">
            <v>1</v>
          </cell>
          <cell r="M53">
            <v>2017.49</v>
          </cell>
          <cell r="N53">
            <v>1</v>
          </cell>
          <cell r="O53">
            <v>59467.687500000007</v>
          </cell>
          <cell r="P53">
            <v>48</v>
          </cell>
        </row>
        <row r="54">
          <cell r="A54">
            <v>50003484</v>
          </cell>
          <cell r="B54">
            <v>36010</v>
          </cell>
          <cell r="C54" t="str">
            <v>CIVIL ENGINEER I</v>
          </cell>
          <cell r="D54">
            <v>50011227</v>
          </cell>
          <cell r="E54" t="str">
            <v>BND-008</v>
          </cell>
          <cell r="F54">
            <v>2</v>
          </cell>
          <cell r="G54">
            <v>1826.23</v>
          </cell>
          <cell r="H54">
            <v>30.75</v>
          </cell>
          <cell r="I54">
            <v>11395</v>
          </cell>
          <cell r="J54" t="str">
            <v>IRVINE</v>
          </cell>
          <cell r="K54" t="str">
            <v>MICHAEL JAMES</v>
          </cell>
          <cell r="L54">
            <v>1</v>
          </cell>
          <cell r="M54">
            <v>2279.17</v>
          </cell>
          <cell r="N54">
            <v>1</v>
          </cell>
          <cell r="O54">
            <v>57790.514340000002</v>
          </cell>
          <cell r="P54">
            <v>49</v>
          </cell>
        </row>
        <row r="55">
          <cell r="A55">
            <v>50003485</v>
          </cell>
          <cell r="B55">
            <v>36010</v>
          </cell>
          <cell r="C55" t="str">
            <v>CIVIL ENGINEER I</v>
          </cell>
          <cell r="D55">
            <v>50011227</v>
          </cell>
          <cell r="E55" t="str">
            <v>BND-008</v>
          </cell>
          <cell r="F55">
            <v>5</v>
          </cell>
          <cell r="G55">
            <v>1826.23</v>
          </cell>
          <cell r="L55">
            <v>1</v>
          </cell>
          <cell r="N55">
            <v>1</v>
          </cell>
          <cell r="O55">
            <v>65906.62</v>
          </cell>
          <cell r="P55">
            <v>50</v>
          </cell>
        </row>
        <row r="56">
          <cell r="A56">
            <v>50003486</v>
          </cell>
          <cell r="B56">
            <v>36010</v>
          </cell>
          <cell r="C56" t="str">
            <v>CIVIL ENGINEER I</v>
          </cell>
          <cell r="D56">
            <v>50011227</v>
          </cell>
          <cell r="E56" t="str">
            <v>BND-008</v>
          </cell>
          <cell r="F56">
            <v>3</v>
          </cell>
          <cell r="G56">
            <v>1826.23</v>
          </cell>
          <cell r="H56">
            <v>32.56</v>
          </cell>
          <cell r="I56">
            <v>0</v>
          </cell>
          <cell r="L56">
            <v>1</v>
          </cell>
          <cell r="M56">
            <v>2279.25</v>
          </cell>
          <cell r="N56">
            <v>1</v>
          </cell>
          <cell r="O56">
            <v>59467.687500000007</v>
          </cell>
          <cell r="P56">
            <v>51</v>
          </cell>
        </row>
        <row r="57">
          <cell r="A57">
            <v>50003487</v>
          </cell>
          <cell r="B57">
            <v>36010</v>
          </cell>
          <cell r="C57" t="str">
            <v>SURVEY ASSISTANT</v>
          </cell>
          <cell r="D57">
            <v>50011227</v>
          </cell>
          <cell r="E57" t="str">
            <v>GR-012</v>
          </cell>
          <cell r="F57">
            <v>3</v>
          </cell>
          <cell r="G57">
            <v>1826.23</v>
          </cell>
          <cell r="H57">
            <v>16.13</v>
          </cell>
          <cell r="I57">
            <v>12651</v>
          </cell>
          <cell r="J57" t="str">
            <v>SNOW</v>
          </cell>
          <cell r="K57" t="str">
            <v>LUCAS</v>
          </cell>
          <cell r="L57">
            <v>1</v>
          </cell>
          <cell r="M57">
            <v>1129.1199999999999</v>
          </cell>
          <cell r="N57">
            <v>1</v>
          </cell>
          <cell r="O57">
            <v>29860.687614999999</v>
          </cell>
          <cell r="P57">
            <v>52</v>
          </cell>
        </row>
        <row r="58">
          <cell r="A58">
            <v>50003488</v>
          </cell>
          <cell r="B58">
            <v>36010</v>
          </cell>
          <cell r="C58" t="str">
            <v>SURVEY ASSISTANT</v>
          </cell>
          <cell r="D58">
            <v>50011227</v>
          </cell>
          <cell r="E58" t="str">
            <v>GR-012</v>
          </cell>
          <cell r="F58">
            <v>3</v>
          </cell>
          <cell r="G58">
            <v>1826.23</v>
          </cell>
          <cell r="H58">
            <v>16.13</v>
          </cell>
          <cell r="I58">
            <v>12460</v>
          </cell>
          <cell r="J58" t="str">
            <v>COWAN</v>
          </cell>
          <cell r="K58" t="str">
            <v>JAMES</v>
          </cell>
          <cell r="L58">
            <v>1</v>
          </cell>
          <cell r="M58">
            <v>1129.1199999999999</v>
          </cell>
          <cell r="N58">
            <v>1</v>
          </cell>
          <cell r="O58">
            <v>29860.687614999999</v>
          </cell>
          <cell r="P58">
            <v>53</v>
          </cell>
        </row>
        <row r="59">
          <cell r="A59">
            <v>50003489</v>
          </cell>
          <cell r="B59">
            <v>36010</v>
          </cell>
          <cell r="C59" t="str">
            <v>SURVEY ASSISTANT</v>
          </cell>
          <cell r="D59">
            <v>50011227</v>
          </cell>
          <cell r="E59" t="str">
            <v>GR-012</v>
          </cell>
          <cell r="F59">
            <v>5</v>
          </cell>
          <cell r="G59">
            <v>1826.23</v>
          </cell>
          <cell r="H59">
            <v>17.46</v>
          </cell>
          <cell r="I59">
            <v>6151</v>
          </cell>
          <cell r="J59" t="str">
            <v>BHATHENA</v>
          </cell>
          <cell r="K59" t="str">
            <v>ADIL</v>
          </cell>
          <cell r="L59">
            <v>1</v>
          </cell>
          <cell r="M59">
            <v>1230.58</v>
          </cell>
          <cell r="N59">
            <v>1</v>
          </cell>
          <cell r="O59">
            <v>29461.315000000002</v>
          </cell>
          <cell r="P59">
            <v>54</v>
          </cell>
        </row>
        <row r="60">
          <cell r="A60">
            <v>50003490</v>
          </cell>
          <cell r="B60">
            <v>36010</v>
          </cell>
          <cell r="C60" t="str">
            <v>SYSTEMS ANALYST II</v>
          </cell>
          <cell r="D60">
            <v>50011227</v>
          </cell>
          <cell r="E60" t="str">
            <v>BND-008</v>
          </cell>
          <cell r="F60">
            <v>5</v>
          </cell>
          <cell r="G60">
            <v>1826.23</v>
          </cell>
          <cell r="H60">
            <v>36.18</v>
          </cell>
          <cell r="I60">
            <v>10508</v>
          </cell>
          <cell r="J60" t="str">
            <v>SIIRA</v>
          </cell>
          <cell r="K60" t="str">
            <v>TIMO</v>
          </cell>
          <cell r="L60">
            <v>1</v>
          </cell>
          <cell r="M60">
            <v>2532.5700000000002</v>
          </cell>
          <cell r="N60">
            <v>1</v>
          </cell>
          <cell r="O60">
            <v>67969.148510250001</v>
          </cell>
          <cell r="P60">
            <v>55</v>
          </cell>
        </row>
        <row r="61">
          <cell r="A61">
            <v>50003491</v>
          </cell>
          <cell r="B61">
            <v>36020</v>
          </cell>
          <cell r="C61" t="str">
            <v>SUPERINTENDENT II</v>
          </cell>
          <cell r="D61">
            <v>50011156</v>
          </cell>
          <cell r="E61" t="str">
            <v>BND-110</v>
          </cell>
          <cell r="F61">
            <v>5</v>
          </cell>
          <cell r="G61">
            <v>2087.12</v>
          </cell>
          <cell r="H61">
            <v>37.61</v>
          </cell>
          <cell r="I61">
            <v>2577</v>
          </cell>
          <cell r="J61" t="str">
            <v>HADDEN</v>
          </cell>
          <cell r="K61" t="str">
            <v>BRADLEY</v>
          </cell>
          <cell r="L61">
            <v>1</v>
          </cell>
          <cell r="M61">
            <v>3008.78</v>
          </cell>
          <cell r="N61">
            <v>1</v>
          </cell>
          <cell r="O61">
            <v>78503.392500000002</v>
          </cell>
          <cell r="P61">
            <v>56</v>
          </cell>
        </row>
        <row r="62">
          <cell r="A62">
            <v>50003492</v>
          </cell>
          <cell r="B62">
            <v>36020</v>
          </cell>
          <cell r="C62" t="str">
            <v>SUPERINTENDENT II</v>
          </cell>
          <cell r="D62">
            <v>50011156</v>
          </cell>
          <cell r="E62" t="str">
            <v>BND-110</v>
          </cell>
          <cell r="F62">
            <v>4</v>
          </cell>
          <cell r="G62">
            <v>2087.12</v>
          </cell>
          <cell r="H62">
            <v>33.08</v>
          </cell>
          <cell r="I62">
            <v>9010</v>
          </cell>
          <cell r="J62" t="str">
            <v>NEAL</v>
          </cell>
          <cell r="K62" t="str">
            <v>ROBERT</v>
          </cell>
          <cell r="L62">
            <v>1</v>
          </cell>
          <cell r="M62">
            <v>2785.59</v>
          </cell>
          <cell r="N62">
            <v>1</v>
          </cell>
          <cell r="O62">
            <v>78503.392500000002</v>
          </cell>
          <cell r="P62">
            <v>57</v>
          </cell>
          <cell r="Q62" t="str">
            <v>Grade descrip change</v>
          </cell>
        </row>
        <row r="63">
          <cell r="A63">
            <v>50003493</v>
          </cell>
          <cell r="B63">
            <v>36020</v>
          </cell>
          <cell r="C63" t="str">
            <v>SUPERINTENDENT II</v>
          </cell>
          <cell r="D63">
            <v>50011156</v>
          </cell>
          <cell r="E63" t="str">
            <v>BND-110</v>
          </cell>
          <cell r="F63">
            <v>5</v>
          </cell>
          <cell r="G63">
            <v>2087.12</v>
          </cell>
          <cell r="H63">
            <v>37.61</v>
          </cell>
          <cell r="I63">
            <v>3861</v>
          </cell>
          <cell r="J63" t="str">
            <v>LOWES</v>
          </cell>
          <cell r="K63" t="str">
            <v>GREGG</v>
          </cell>
          <cell r="L63">
            <v>1</v>
          </cell>
          <cell r="M63">
            <v>3008.78</v>
          </cell>
          <cell r="N63">
            <v>1</v>
          </cell>
          <cell r="O63">
            <v>78503.392500000002</v>
          </cell>
          <cell r="P63">
            <v>58</v>
          </cell>
        </row>
        <row r="64">
          <cell r="A64">
            <v>50003495</v>
          </cell>
          <cell r="B64">
            <v>36020</v>
          </cell>
          <cell r="C64" t="str">
            <v>SUPERINTENDENT IV</v>
          </cell>
          <cell r="D64">
            <v>50011156</v>
          </cell>
          <cell r="E64" t="str">
            <v>BND-112</v>
          </cell>
          <cell r="F64">
            <v>5</v>
          </cell>
          <cell r="G64">
            <v>2087.12</v>
          </cell>
          <cell r="H64">
            <v>43.86</v>
          </cell>
          <cell r="I64">
            <v>3059</v>
          </cell>
          <cell r="J64" t="str">
            <v>BOYKO</v>
          </cell>
          <cell r="K64" t="str">
            <v>DAVID</v>
          </cell>
          <cell r="L64">
            <v>1</v>
          </cell>
          <cell r="M64">
            <v>3508.76</v>
          </cell>
          <cell r="N64">
            <v>1</v>
          </cell>
          <cell r="O64">
            <v>91551.525000000009</v>
          </cell>
          <cell r="P64">
            <v>59</v>
          </cell>
        </row>
        <row r="65">
          <cell r="A65">
            <v>50003496</v>
          </cell>
          <cell r="B65">
            <v>36020</v>
          </cell>
          <cell r="C65" t="str">
            <v>ENGINEERING ASSISTANT III</v>
          </cell>
          <cell r="D65">
            <v>50011156</v>
          </cell>
          <cell r="E65" t="str">
            <v>GR-021</v>
          </cell>
          <cell r="F65">
            <v>4</v>
          </cell>
          <cell r="G65">
            <v>1956.68</v>
          </cell>
          <cell r="H65">
            <v>24.16</v>
          </cell>
          <cell r="I65">
            <v>2415</v>
          </cell>
          <cell r="J65" t="str">
            <v>THAM</v>
          </cell>
          <cell r="K65" t="str">
            <v>EILEEN</v>
          </cell>
          <cell r="L65">
            <v>1</v>
          </cell>
          <cell r="M65">
            <v>1880.2</v>
          </cell>
          <cell r="N65">
            <v>1</v>
          </cell>
          <cell r="O65">
            <v>46983.456574999997</v>
          </cell>
          <cell r="P65">
            <v>60</v>
          </cell>
        </row>
        <row r="66">
          <cell r="A66">
            <v>50003497</v>
          </cell>
          <cell r="B66">
            <v>36020</v>
          </cell>
          <cell r="C66" t="str">
            <v>CLERK III</v>
          </cell>
          <cell r="D66">
            <v>50019403</v>
          </cell>
          <cell r="E66" t="str">
            <v>GR-017</v>
          </cell>
          <cell r="F66">
            <v>5</v>
          </cell>
          <cell r="G66">
            <v>1956.68</v>
          </cell>
          <cell r="H66">
            <v>21.37</v>
          </cell>
          <cell r="I66">
            <v>37</v>
          </cell>
          <cell r="J66" t="str">
            <v>ISNOR</v>
          </cell>
          <cell r="K66" t="str">
            <v>ROBERT</v>
          </cell>
          <cell r="L66">
            <v>1</v>
          </cell>
          <cell r="M66">
            <v>1602.73</v>
          </cell>
          <cell r="N66">
            <v>1</v>
          </cell>
          <cell r="O66">
            <v>41826.362500000003</v>
          </cell>
          <cell r="P66">
            <v>61</v>
          </cell>
          <cell r="Q66" t="str">
            <v>Change cc</v>
          </cell>
        </row>
        <row r="67">
          <cell r="A67">
            <v>50003498</v>
          </cell>
          <cell r="B67">
            <v>36020</v>
          </cell>
          <cell r="C67" t="str">
            <v>CLERK III</v>
          </cell>
          <cell r="D67">
            <v>50019403</v>
          </cell>
          <cell r="E67" t="str">
            <v>GR-017</v>
          </cell>
          <cell r="F67">
            <v>5</v>
          </cell>
          <cell r="G67">
            <v>1956.68</v>
          </cell>
          <cell r="H67">
            <v>21.37</v>
          </cell>
          <cell r="I67">
            <v>9082</v>
          </cell>
          <cell r="J67" t="str">
            <v>HENDRICKS</v>
          </cell>
          <cell r="K67" t="str">
            <v>CHRISTINA</v>
          </cell>
          <cell r="L67">
            <v>1</v>
          </cell>
          <cell r="M67">
            <v>1602.73</v>
          </cell>
          <cell r="N67">
            <v>1</v>
          </cell>
          <cell r="O67">
            <v>41826.362500000003</v>
          </cell>
          <cell r="P67">
            <v>62</v>
          </cell>
          <cell r="Q67" t="str">
            <v>Change cc</v>
          </cell>
        </row>
        <row r="68">
          <cell r="A68">
            <v>50003499</v>
          </cell>
          <cell r="B68">
            <v>36020</v>
          </cell>
          <cell r="C68" t="str">
            <v>CLERK III</v>
          </cell>
          <cell r="D68">
            <v>50011156</v>
          </cell>
          <cell r="E68" t="str">
            <v>GR-017</v>
          </cell>
          <cell r="F68">
            <v>3</v>
          </cell>
          <cell r="G68">
            <v>1956.68</v>
          </cell>
          <cell r="H68">
            <v>19.7</v>
          </cell>
          <cell r="I68">
            <v>0</v>
          </cell>
          <cell r="L68">
            <v>1</v>
          </cell>
          <cell r="M68">
            <v>1477.5</v>
          </cell>
          <cell r="N68">
            <v>1</v>
          </cell>
          <cell r="O68">
            <v>38556.017500000002</v>
          </cell>
          <cell r="P68">
            <v>63</v>
          </cell>
        </row>
        <row r="69">
          <cell r="A69">
            <v>50003500</v>
          </cell>
          <cell r="B69">
            <v>36020</v>
          </cell>
          <cell r="C69" t="str">
            <v>CLERK III</v>
          </cell>
          <cell r="D69">
            <v>50019403</v>
          </cell>
          <cell r="E69" t="str">
            <v>GR-017</v>
          </cell>
          <cell r="F69">
            <v>5</v>
          </cell>
          <cell r="G69">
            <v>1956.68</v>
          </cell>
          <cell r="H69">
            <v>21.37</v>
          </cell>
          <cell r="I69">
            <v>3284</v>
          </cell>
          <cell r="J69" t="str">
            <v>ADAM</v>
          </cell>
          <cell r="K69" t="str">
            <v>SHELLEY</v>
          </cell>
          <cell r="L69">
            <v>1</v>
          </cell>
          <cell r="M69">
            <v>1602.73</v>
          </cell>
          <cell r="N69">
            <v>1</v>
          </cell>
          <cell r="O69">
            <v>42393.353612499996</v>
          </cell>
          <cell r="P69">
            <v>64</v>
          </cell>
          <cell r="Q69" t="str">
            <v>Change cc</v>
          </cell>
        </row>
        <row r="70">
          <cell r="A70">
            <v>50003501</v>
          </cell>
          <cell r="B70">
            <v>35480</v>
          </cell>
          <cell r="C70" t="str">
            <v>CLERK III</v>
          </cell>
          <cell r="D70">
            <v>50011156</v>
          </cell>
          <cell r="E70" t="str">
            <v>GR-017</v>
          </cell>
          <cell r="F70">
            <v>3</v>
          </cell>
          <cell r="G70">
            <v>1956.68</v>
          </cell>
          <cell r="H70">
            <v>19.7</v>
          </cell>
          <cell r="I70">
            <v>0</v>
          </cell>
          <cell r="L70">
            <v>1</v>
          </cell>
          <cell r="M70">
            <v>1477.5</v>
          </cell>
          <cell r="N70">
            <v>1</v>
          </cell>
          <cell r="O70">
            <v>38556.017500000002</v>
          </cell>
          <cell r="P70">
            <v>65</v>
          </cell>
        </row>
        <row r="71">
          <cell r="A71">
            <v>50004103</v>
          </cell>
          <cell r="B71">
            <v>37190</v>
          </cell>
          <cell r="C71" t="str">
            <v>LANDSCAPE ARCHITECT</v>
          </cell>
          <cell r="D71">
            <v>50000221</v>
          </cell>
          <cell r="E71" t="str">
            <v>GR-028</v>
          </cell>
          <cell r="F71">
            <v>4</v>
          </cell>
          <cell r="G71">
            <v>1826.23</v>
          </cell>
          <cell r="H71">
            <v>32.31</v>
          </cell>
          <cell r="I71">
            <v>279</v>
          </cell>
          <cell r="J71" t="str">
            <v>SCOTT</v>
          </cell>
          <cell r="K71" t="str">
            <v>DOUGLAS</v>
          </cell>
          <cell r="L71">
            <v>1</v>
          </cell>
          <cell r="M71">
            <v>2352.19</v>
          </cell>
          <cell r="N71">
            <v>1</v>
          </cell>
          <cell r="O71">
            <v>59662.148094999997</v>
          </cell>
          <cell r="P71">
            <v>66</v>
          </cell>
        </row>
        <row r="72">
          <cell r="A72">
            <v>50004145</v>
          </cell>
          <cell r="B72">
            <v>32100</v>
          </cell>
          <cell r="C72" t="str">
            <v>CIVIL ENGINEER I</v>
          </cell>
          <cell r="D72">
            <v>50000237</v>
          </cell>
          <cell r="E72" t="str">
            <v>BND-009</v>
          </cell>
          <cell r="F72">
            <v>5</v>
          </cell>
          <cell r="G72">
            <v>1826.23</v>
          </cell>
          <cell r="H72">
            <v>39.799999999999997</v>
          </cell>
          <cell r="I72">
            <v>4851</v>
          </cell>
          <cell r="J72" t="str">
            <v>KLIMCHUK</v>
          </cell>
          <cell r="K72" t="str">
            <v>DON</v>
          </cell>
          <cell r="L72">
            <v>1</v>
          </cell>
          <cell r="M72">
            <v>2785.97</v>
          </cell>
          <cell r="N72">
            <v>1</v>
          </cell>
          <cell r="O72">
            <v>72692.132500000007</v>
          </cell>
          <cell r="P72">
            <v>67</v>
          </cell>
        </row>
        <row r="73">
          <cell r="A73">
            <v>50004490</v>
          </cell>
          <cell r="B73">
            <v>35610</v>
          </cell>
          <cell r="C73" t="str">
            <v>CLERK II</v>
          </cell>
          <cell r="D73">
            <v>50019978</v>
          </cell>
          <cell r="E73" t="str">
            <v>GR-013</v>
          </cell>
          <cell r="F73">
            <v>4</v>
          </cell>
          <cell r="G73">
            <v>1956.68</v>
          </cell>
          <cell r="H73">
            <v>17.46</v>
          </cell>
          <cell r="I73">
            <v>9658</v>
          </cell>
          <cell r="J73" t="str">
            <v>MA</v>
          </cell>
          <cell r="K73" t="str">
            <v>EILEEN</v>
          </cell>
          <cell r="L73">
            <v>1</v>
          </cell>
          <cell r="M73">
            <v>1339.36</v>
          </cell>
          <cell r="N73">
            <v>1</v>
          </cell>
          <cell r="O73">
            <v>33243.782412499997</v>
          </cell>
          <cell r="P73">
            <v>68</v>
          </cell>
        </row>
        <row r="74">
          <cell r="A74">
            <v>50004491</v>
          </cell>
          <cell r="B74">
            <v>35600</v>
          </cell>
          <cell r="C74" t="str">
            <v>CLERK TYPIST III</v>
          </cell>
          <cell r="D74">
            <v>50010397</v>
          </cell>
          <cell r="E74" t="str">
            <v>GR-015</v>
          </cell>
          <cell r="F74">
            <v>4</v>
          </cell>
          <cell r="G74">
            <v>1956.68</v>
          </cell>
          <cell r="H74">
            <v>18.91</v>
          </cell>
          <cell r="I74">
            <v>402</v>
          </cell>
          <cell r="J74" t="str">
            <v>THOMPSON</v>
          </cell>
          <cell r="K74" t="str">
            <v>JUDITH</v>
          </cell>
          <cell r="L74">
            <v>1</v>
          </cell>
          <cell r="M74">
            <v>1477.5</v>
          </cell>
          <cell r="N74">
            <v>1</v>
          </cell>
          <cell r="O74">
            <v>39081.739839999995</v>
          </cell>
          <cell r="P74">
            <v>69</v>
          </cell>
        </row>
        <row r="75">
          <cell r="A75">
            <v>50004492</v>
          </cell>
          <cell r="B75">
            <v>35480</v>
          </cell>
          <cell r="C75" t="str">
            <v>CLERK II</v>
          </cell>
          <cell r="D75">
            <v>50011102</v>
          </cell>
          <cell r="E75" t="str">
            <v>GR-013</v>
          </cell>
          <cell r="F75">
            <v>5</v>
          </cell>
          <cell r="G75">
            <v>1956.68</v>
          </cell>
          <cell r="H75">
            <v>18.18</v>
          </cell>
          <cell r="I75">
            <v>78</v>
          </cell>
          <cell r="J75" t="str">
            <v>ESTANISLAO</v>
          </cell>
          <cell r="K75" t="str">
            <v>MELCHOR</v>
          </cell>
          <cell r="L75">
            <v>1</v>
          </cell>
          <cell r="M75">
            <v>1363.47</v>
          </cell>
          <cell r="N75">
            <v>1</v>
          </cell>
          <cell r="O75">
            <v>35581.877500000002</v>
          </cell>
          <cell r="P75">
            <v>70</v>
          </cell>
        </row>
        <row r="76">
          <cell r="A76">
            <v>50004493</v>
          </cell>
          <cell r="B76">
            <v>35480</v>
          </cell>
          <cell r="C76" t="str">
            <v>CLERK III</v>
          </cell>
          <cell r="D76">
            <v>50019403</v>
          </cell>
          <cell r="E76" t="str">
            <v>GR-017</v>
          </cell>
          <cell r="F76">
            <v>5</v>
          </cell>
          <cell r="G76">
            <v>1956.68</v>
          </cell>
          <cell r="H76">
            <v>21.37</v>
          </cell>
          <cell r="I76">
            <v>2301</v>
          </cell>
          <cell r="J76" t="str">
            <v>OLNEY</v>
          </cell>
          <cell r="K76" t="str">
            <v>JUANITA</v>
          </cell>
          <cell r="L76">
            <v>1</v>
          </cell>
          <cell r="M76">
            <v>1602.73</v>
          </cell>
          <cell r="N76">
            <v>1</v>
          </cell>
          <cell r="O76">
            <v>38556.017500000002</v>
          </cell>
          <cell r="P76">
            <v>71</v>
          </cell>
          <cell r="Q76" t="str">
            <v>Change cc</v>
          </cell>
        </row>
        <row r="77">
          <cell r="A77">
            <v>50004494</v>
          </cell>
          <cell r="B77">
            <v>35480</v>
          </cell>
          <cell r="C77" t="str">
            <v>CLERK III</v>
          </cell>
          <cell r="D77">
            <v>50019403</v>
          </cell>
          <cell r="E77" t="str">
            <v>GR-017</v>
          </cell>
          <cell r="F77">
            <v>5</v>
          </cell>
          <cell r="G77">
            <v>1956.68</v>
          </cell>
          <cell r="H77">
            <v>21.37</v>
          </cell>
          <cell r="I77">
            <v>7550</v>
          </cell>
          <cell r="J77" t="str">
            <v>VILLAMAYOR</v>
          </cell>
          <cell r="K77" t="str">
            <v>EVELYN</v>
          </cell>
          <cell r="L77">
            <v>1</v>
          </cell>
          <cell r="M77">
            <v>1602.73</v>
          </cell>
          <cell r="N77">
            <v>1</v>
          </cell>
          <cell r="O77">
            <v>41826.362500000003</v>
          </cell>
          <cell r="P77">
            <v>72</v>
          </cell>
          <cell r="Q77" t="str">
            <v>Change cc</v>
          </cell>
        </row>
        <row r="78">
          <cell r="A78">
            <v>50004495</v>
          </cell>
          <cell r="B78">
            <v>35480</v>
          </cell>
          <cell r="C78" t="str">
            <v>CLERK III</v>
          </cell>
          <cell r="D78">
            <v>50019403</v>
          </cell>
          <cell r="E78" t="str">
            <v>GR-017</v>
          </cell>
          <cell r="F78">
            <v>5</v>
          </cell>
          <cell r="G78">
            <v>1956.68</v>
          </cell>
          <cell r="H78">
            <v>21.37</v>
          </cell>
          <cell r="I78">
            <v>3315</v>
          </cell>
          <cell r="J78" t="str">
            <v>MCCLURE</v>
          </cell>
          <cell r="K78" t="str">
            <v>WILLIAM</v>
          </cell>
          <cell r="L78">
            <v>1</v>
          </cell>
          <cell r="M78">
            <v>1602.73</v>
          </cell>
          <cell r="N78">
            <v>1</v>
          </cell>
          <cell r="O78">
            <v>41826.362500000003</v>
          </cell>
          <cell r="P78">
            <v>73</v>
          </cell>
          <cell r="Q78" t="str">
            <v>Change cc</v>
          </cell>
        </row>
        <row r="79">
          <cell r="A79">
            <v>50004496</v>
          </cell>
          <cell r="B79">
            <v>35480</v>
          </cell>
          <cell r="C79" t="str">
            <v>CLERK V</v>
          </cell>
          <cell r="D79">
            <v>50011102</v>
          </cell>
          <cell r="E79" t="str">
            <v>GR-022</v>
          </cell>
          <cell r="F79">
            <v>3</v>
          </cell>
          <cell r="G79">
            <v>1956.68</v>
          </cell>
          <cell r="H79">
            <v>24.16</v>
          </cell>
          <cell r="I79">
            <v>5081</v>
          </cell>
          <cell r="J79" t="str">
            <v>HARKER</v>
          </cell>
          <cell r="K79" t="str">
            <v>CAROLINE</v>
          </cell>
          <cell r="L79">
            <v>1</v>
          </cell>
          <cell r="M79">
            <v>1886.98</v>
          </cell>
          <cell r="N79">
            <v>1</v>
          </cell>
          <cell r="O79">
            <v>47929.048419999999</v>
          </cell>
          <cell r="P79">
            <v>74</v>
          </cell>
        </row>
        <row r="80">
          <cell r="A80">
            <v>50004497</v>
          </cell>
          <cell r="B80">
            <v>35480</v>
          </cell>
          <cell r="C80" t="str">
            <v>ENGINEERING ASSISTANT III</v>
          </cell>
          <cell r="D80">
            <v>50011102</v>
          </cell>
          <cell r="E80" t="str">
            <v>GR-021</v>
          </cell>
          <cell r="F80">
            <v>3</v>
          </cell>
          <cell r="G80">
            <v>1956.68</v>
          </cell>
          <cell r="H80">
            <v>23.18</v>
          </cell>
          <cell r="I80">
            <v>0</v>
          </cell>
          <cell r="L80">
            <v>1</v>
          </cell>
          <cell r="M80">
            <v>1738.53</v>
          </cell>
          <cell r="N80">
            <v>1</v>
          </cell>
          <cell r="O80">
            <v>49244.585000000006</v>
          </cell>
          <cell r="P80">
            <v>75</v>
          </cell>
        </row>
        <row r="81">
          <cell r="A81">
            <v>50004498</v>
          </cell>
          <cell r="B81">
            <v>35480</v>
          </cell>
          <cell r="C81" t="str">
            <v>SUPERINTENDENT IV</v>
          </cell>
          <cell r="D81">
            <v>50011102</v>
          </cell>
          <cell r="E81" t="str">
            <v>BND-112</v>
          </cell>
          <cell r="F81">
            <v>5</v>
          </cell>
          <cell r="G81">
            <v>2087.12</v>
          </cell>
          <cell r="H81">
            <v>43.86</v>
          </cell>
          <cell r="I81">
            <v>403</v>
          </cell>
          <cell r="J81" t="str">
            <v>MCLEWIN</v>
          </cell>
          <cell r="K81" t="str">
            <v>JOHN</v>
          </cell>
          <cell r="L81">
            <v>1</v>
          </cell>
          <cell r="M81">
            <v>3508.76</v>
          </cell>
          <cell r="N81">
            <v>1</v>
          </cell>
          <cell r="O81">
            <v>91551.524999999994</v>
          </cell>
          <cell r="P81">
            <v>76</v>
          </cell>
        </row>
        <row r="82">
          <cell r="A82">
            <v>50004499</v>
          </cell>
          <cell r="B82">
            <v>35480</v>
          </cell>
          <cell r="C82" t="str">
            <v>SUPERINTENDENT II</v>
          </cell>
          <cell r="D82">
            <v>50011102</v>
          </cell>
          <cell r="E82" t="str">
            <v>BND-110</v>
          </cell>
          <cell r="F82">
            <v>5</v>
          </cell>
          <cell r="G82">
            <v>2087.12</v>
          </cell>
          <cell r="H82">
            <v>37.61</v>
          </cell>
          <cell r="I82">
            <v>2365</v>
          </cell>
          <cell r="J82" t="str">
            <v>ROLLAND</v>
          </cell>
          <cell r="K82" t="str">
            <v>ROBERT</v>
          </cell>
          <cell r="L82">
            <v>1</v>
          </cell>
          <cell r="M82">
            <v>3008.78</v>
          </cell>
          <cell r="N82">
            <v>1</v>
          </cell>
          <cell r="O82">
            <v>78503.392499999987</v>
          </cell>
          <cell r="P82">
            <v>77</v>
          </cell>
        </row>
        <row r="83">
          <cell r="A83">
            <v>50004500</v>
          </cell>
          <cell r="B83">
            <v>35480</v>
          </cell>
          <cell r="C83" t="str">
            <v>SUPERINTENDENT II</v>
          </cell>
          <cell r="D83">
            <v>50011102</v>
          </cell>
          <cell r="E83" t="str">
            <v>BND-110</v>
          </cell>
          <cell r="F83">
            <v>5</v>
          </cell>
          <cell r="G83">
            <v>2087.12</v>
          </cell>
          <cell r="H83">
            <v>37.61</v>
          </cell>
          <cell r="I83">
            <v>4236</v>
          </cell>
          <cell r="J83" t="str">
            <v>WILLIAMS</v>
          </cell>
          <cell r="K83" t="str">
            <v>JOHN</v>
          </cell>
          <cell r="L83">
            <v>1</v>
          </cell>
          <cell r="M83">
            <v>3008.78</v>
          </cell>
          <cell r="N83">
            <v>1</v>
          </cell>
          <cell r="O83">
            <v>78503.392499999987</v>
          </cell>
          <cell r="P83">
            <v>78</v>
          </cell>
        </row>
        <row r="84">
          <cell r="A84">
            <v>50004501</v>
          </cell>
          <cell r="B84">
            <v>35480</v>
          </cell>
          <cell r="C84" t="str">
            <v>FOREMAN III</v>
          </cell>
          <cell r="D84">
            <v>50011102</v>
          </cell>
          <cell r="E84" t="str">
            <v>GR-026</v>
          </cell>
          <cell r="F84">
            <v>3</v>
          </cell>
          <cell r="G84">
            <v>2087.12</v>
          </cell>
          <cell r="H84">
            <v>27.31</v>
          </cell>
          <cell r="I84">
            <v>1801</v>
          </cell>
          <cell r="J84" t="str">
            <v>HARDER</v>
          </cell>
          <cell r="K84" t="str">
            <v>STANLEY</v>
          </cell>
          <cell r="L84">
            <v>1</v>
          </cell>
          <cell r="M84">
            <v>2184.77</v>
          </cell>
          <cell r="N84">
            <v>1</v>
          </cell>
          <cell r="O84">
            <v>57785.260610000005</v>
          </cell>
          <cell r="P84">
            <v>79</v>
          </cell>
        </row>
        <row r="85">
          <cell r="A85">
            <v>50004502</v>
          </cell>
          <cell r="B85">
            <v>35500</v>
          </cell>
          <cell r="C85" t="str">
            <v>FOREMAN IIA</v>
          </cell>
          <cell r="D85">
            <v>50019976</v>
          </cell>
          <cell r="E85" t="str">
            <v>GR-025</v>
          </cell>
          <cell r="F85">
            <v>3</v>
          </cell>
          <cell r="G85">
            <v>2087.12</v>
          </cell>
          <cell r="H85">
            <v>26.2</v>
          </cell>
          <cell r="I85">
            <v>0</v>
          </cell>
          <cell r="L85">
            <v>1</v>
          </cell>
          <cell r="M85">
            <v>2096.0300000000002</v>
          </cell>
          <cell r="N85">
            <v>1</v>
          </cell>
          <cell r="O85">
            <v>55439.661832499994</v>
          </cell>
          <cell r="P85">
            <v>80</v>
          </cell>
        </row>
        <row r="86">
          <cell r="A86">
            <v>50004503</v>
          </cell>
          <cell r="B86">
            <v>35480</v>
          </cell>
          <cell r="C86" t="str">
            <v>FOREMAN II</v>
          </cell>
          <cell r="D86">
            <v>50011102</v>
          </cell>
          <cell r="E86" t="str">
            <v>GR-024</v>
          </cell>
          <cell r="F86">
            <v>3</v>
          </cell>
          <cell r="G86">
            <v>2087.12</v>
          </cell>
          <cell r="H86">
            <v>25.15</v>
          </cell>
          <cell r="I86">
            <v>2589</v>
          </cell>
          <cell r="J86" t="str">
            <v>BUCHAN</v>
          </cell>
          <cell r="K86" t="str">
            <v>ROBERT</v>
          </cell>
          <cell r="L86">
            <v>1</v>
          </cell>
          <cell r="M86">
            <v>2011.98</v>
          </cell>
          <cell r="N86">
            <v>1</v>
          </cell>
          <cell r="O86">
            <v>53217.623112499998</v>
          </cell>
          <cell r="P86">
            <v>81</v>
          </cell>
        </row>
        <row r="87">
          <cell r="A87">
            <v>50004504</v>
          </cell>
          <cell r="B87">
            <v>35480</v>
          </cell>
          <cell r="C87" t="str">
            <v>FOREMAN II</v>
          </cell>
          <cell r="D87">
            <v>50011102</v>
          </cell>
          <cell r="E87" t="str">
            <v>GR-024</v>
          </cell>
          <cell r="F87">
            <v>3</v>
          </cell>
          <cell r="G87">
            <v>2087.12</v>
          </cell>
          <cell r="H87">
            <v>25.15</v>
          </cell>
          <cell r="I87">
            <v>624</v>
          </cell>
          <cell r="J87" t="str">
            <v>TRACY</v>
          </cell>
          <cell r="K87" t="str">
            <v>LESLIE</v>
          </cell>
          <cell r="L87">
            <v>1</v>
          </cell>
          <cell r="M87">
            <v>2011.98</v>
          </cell>
          <cell r="N87">
            <v>1</v>
          </cell>
          <cell r="O87">
            <v>53217.623112499998</v>
          </cell>
          <cell r="P87">
            <v>82</v>
          </cell>
        </row>
        <row r="88">
          <cell r="A88">
            <v>50004505</v>
          </cell>
          <cell r="B88">
            <v>35480</v>
          </cell>
          <cell r="C88" t="str">
            <v>FOREMAN II</v>
          </cell>
          <cell r="D88">
            <v>50011102</v>
          </cell>
          <cell r="E88" t="str">
            <v>GR-024</v>
          </cell>
          <cell r="F88">
            <v>3</v>
          </cell>
          <cell r="G88">
            <v>2087.12</v>
          </cell>
          <cell r="H88">
            <v>25.15</v>
          </cell>
          <cell r="I88">
            <v>2978</v>
          </cell>
          <cell r="J88" t="str">
            <v>SANDISON</v>
          </cell>
          <cell r="K88" t="str">
            <v>ROBERT</v>
          </cell>
          <cell r="L88">
            <v>1</v>
          </cell>
          <cell r="M88">
            <v>2011.98</v>
          </cell>
          <cell r="N88">
            <v>1</v>
          </cell>
          <cell r="O88">
            <v>53217.623112499998</v>
          </cell>
          <cell r="P88">
            <v>83</v>
          </cell>
        </row>
        <row r="89">
          <cell r="A89">
            <v>50004506</v>
          </cell>
          <cell r="B89">
            <v>35480</v>
          </cell>
          <cell r="C89" t="str">
            <v>FOREMAN II</v>
          </cell>
          <cell r="D89">
            <v>50011102</v>
          </cell>
          <cell r="E89" t="str">
            <v>GR-024</v>
          </cell>
          <cell r="F89">
            <v>3</v>
          </cell>
          <cell r="G89">
            <v>2087.12</v>
          </cell>
          <cell r="H89">
            <v>25.15</v>
          </cell>
          <cell r="I89">
            <v>2199</v>
          </cell>
          <cell r="J89" t="str">
            <v>CORDICK</v>
          </cell>
          <cell r="K89" t="str">
            <v>WAYNE</v>
          </cell>
          <cell r="L89">
            <v>1</v>
          </cell>
          <cell r="M89">
            <v>2011.98</v>
          </cell>
          <cell r="N89">
            <v>1</v>
          </cell>
          <cell r="O89">
            <v>53217.623112499998</v>
          </cell>
          <cell r="P89">
            <v>84</v>
          </cell>
        </row>
        <row r="90">
          <cell r="A90">
            <v>50004507</v>
          </cell>
          <cell r="B90">
            <v>35500</v>
          </cell>
          <cell r="C90" t="str">
            <v>FOREMAN II</v>
          </cell>
          <cell r="D90">
            <v>50019976</v>
          </cell>
          <cell r="E90" t="str">
            <v>GR-024</v>
          </cell>
          <cell r="F90">
            <v>3</v>
          </cell>
          <cell r="G90">
            <v>2087.12</v>
          </cell>
          <cell r="H90">
            <v>25.15</v>
          </cell>
          <cell r="I90">
            <v>5604</v>
          </cell>
          <cell r="J90" t="str">
            <v>VASS</v>
          </cell>
          <cell r="K90" t="str">
            <v>MARK</v>
          </cell>
          <cell r="L90">
            <v>1</v>
          </cell>
          <cell r="M90">
            <v>1991.39</v>
          </cell>
          <cell r="N90">
            <v>1</v>
          </cell>
          <cell r="O90">
            <v>52832.646734999995</v>
          </cell>
          <cell r="P90">
            <v>85</v>
          </cell>
        </row>
        <row r="91">
          <cell r="A91">
            <v>50004508</v>
          </cell>
          <cell r="B91">
            <v>35480</v>
          </cell>
          <cell r="C91" t="str">
            <v>FOREMAN II</v>
          </cell>
          <cell r="D91">
            <v>50011102</v>
          </cell>
          <cell r="E91" t="str">
            <v>GR-024</v>
          </cell>
          <cell r="F91">
            <v>3</v>
          </cell>
          <cell r="G91">
            <v>2087.12</v>
          </cell>
          <cell r="H91">
            <v>25.15</v>
          </cell>
          <cell r="I91">
            <v>0</v>
          </cell>
          <cell r="L91">
            <v>1</v>
          </cell>
          <cell r="M91">
            <v>2012.01</v>
          </cell>
          <cell r="N91">
            <v>1</v>
          </cell>
          <cell r="O91">
            <v>53217.623112499998</v>
          </cell>
          <cell r="P91">
            <v>86</v>
          </cell>
        </row>
        <row r="92">
          <cell r="A92">
            <v>50004509</v>
          </cell>
          <cell r="B92">
            <v>35480</v>
          </cell>
          <cell r="C92" t="str">
            <v>CLERK II</v>
          </cell>
          <cell r="D92">
            <v>50011102</v>
          </cell>
          <cell r="E92" t="str">
            <v>GR-013</v>
          </cell>
          <cell r="F92">
            <v>5</v>
          </cell>
          <cell r="G92">
            <v>1956.68</v>
          </cell>
          <cell r="H92">
            <v>18.18</v>
          </cell>
          <cell r="I92">
            <v>4196</v>
          </cell>
          <cell r="J92" t="str">
            <v>NYHUS</v>
          </cell>
          <cell r="K92" t="str">
            <v>PAMELA</v>
          </cell>
          <cell r="L92">
            <v>1</v>
          </cell>
          <cell r="M92">
            <v>1345.49</v>
          </cell>
          <cell r="N92">
            <v>1</v>
          </cell>
          <cell r="O92">
            <v>35647.587167499994</v>
          </cell>
          <cell r="P92">
            <v>87</v>
          </cell>
        </row>
        <row r="93">
          <cell r="A93">
            <v>50004510</v>
          </cell>
          <cell r="B93">
            <v>35480</v>
          </cell>
          <cell r="C93" t="str">
            <v>FOREMAN II</v>
          </cell>
          <cell r="D93">
            <v>50011102</v>
          </cell>
          <cell r="E93" t="str">
            <v>GR-024</v>
          </cell>
          <cell r="F93">
            <v>3</v>
          </cell>
          <cell r="G93">
            <v>2087.12</v>
          </cell>
          <cell r="H93">
            <v>25.15</v>
          </cell>
          <cell r="I93">
            <v>0</v>
          </cell>
          <cell r="L93">
            <v>1</v>
          </cell>
          <cell r="M93">
            <v>2012.01</v>
          </cell>
          <cell r="N93">
            <v>1</v>
          </cell>
          <cell r="O93">
            <v>48285.445</v>
          </cell>
          <cell r="P93">
            <v>88</v>
          </cell>
        </row>
        <row r="94">
          <cell r="A94">
            <v>50004512</v>
          </cell>
          <cell r="B94">
            <v>35610</v>
          </cell>
          <cell r="C94" t="str">
            <v>WEIGHMASTER I</v>
          </cell>
          <cell r="D94">
            <v>50019978</v>
          </cell>
          <cell r="E94" t="str">
            <v>GR-017</v>
          </cell>
          <cell r="F94">
            <v>2</v>
          </cell>
          <cell r="G94">
            <v>913.12</v>
          </cell>
          <cell r="H94">
            <v>18.91</v>
          </cell>
          <cell r="I94">
            <v>2377</v>
          </cell>
          <cell r="J94" t="str">
            <v>BACKUS</v>
          </cell>
          <cell r="K94" t="str">
            <v>LEAH</v>
          </cell>
          <cell r="L94">
            <v>0.47</v>
          </cell>
          <cell r="M94">
            <v>661.84</v>
          </cell>
          <cell r="N94">
            <v>1</v>
          </cell>
          <cell r="O94">
            <v>42093.415755319147</v>
          </cell>
          <cell r="P94">
            <v>89</v>
          </cell>
        </row>
        <row r="95">
          <cell r="A95">
            <v>50004513</v>
          </cell>
          <cell r="B95">
            <v>35610</v>
          </cell>
          <cell r="C95" t="str">
            <v>WEIGHMASTER I</v>
          </cell>
          <cell r="D95">
            <v>50019978</v>
          </cell>
          <cell r="E95" t="str">
            <v>GR-017</v>
          </cell>
          <cell r="F95">
            <v>5</v>
          </cell>
          <cell r="G95">
            <v>1956.68</v>
          </cell>
          <cell r="H95">
            <v>21.37</v>
          </cell>
          <cell r="I95">
            <v>3051</v>
          </cell>
          <cell r="J95" t="str">
            <v>JACKSON</v>
          </cell>
          <cell r="K95" t="str">
            <v>KATHLEEN</v>
          </cell>
          <cell r="L95">
            <v>1</v>
          </cell>
          <cell r="M95">
            <v>1602.73</v>
          </cell>
          <cell r="N95">
            <v>1</v>
          </cell>
          <cell r="O95">
            <v>41826.362500000003</v>
          </cell>
          <cell r="P95">
            <v>90</v>
          </cell>
        </row>
        <row r="96">
          <cell r="A96">
            <v>50004514</v>
          </cell>
          <cell r="B96">
            <v>35610</v>
          </cell>
          <cell r="C96" t="str">
            <v>WEIGHMASTER I</v>
          </cell>
          <cell r="D96">
            <v>50019978</v>
          </cell>
          <cell r="E96" t="str">
            <v>GR-017</v>
          </cell>
          <cell r="F96">
            <v>5</v>
          </cell>
          <cell r="G96">
            <v>1956.68</v>
          </cell>
          <cell r="H96">
            <v>21.37</v>
          </cell>
          <cell r="I96">
            <v>2733</v>
          </cell>
          <cell r="J96" t="str">
            <v>KIDNER</v>
          </cell>
          <cell r="K96" t="str">
            <v>JUDI</v>
          </cell>
          <cell r="L96">
            <v>1</v>
          </cell>
          <cell r="M96">
            <v>1602.73</v>
          </cell>
          <cell r="N96">
            <v>1</v>
          </cell>
          <cell r="O96">
            <v>41826.362500000003</v>
          </cell>
          <cell r="P96">
            <v>91</v>
          </cell>
        </row>
        <row r="97">
          <cell r="A97">
            <v>50004516</v>
          </cell>
          <cell r="B97">
            <v>30600</v>
          </cell>
          <cell r="C97" t="str">
            <v>SUPERINTENDENT III</v>
          </cell>
          <cell r="D97">
            <v>50011229</v>
          </cell>
          <cell r="E97" t="str">
            <v>BND-111</v>
          </cell>
          <cell r="F97">
            <v>5</v>
          </cell>
          <cell r="G97">
            <v>2087.12</v>
          </cell>
          <cell r="H97">
            <v>40.61</v>
          </cell>
          <cell r="I97">
            <v>3438</v>
          </cell>
          <cell r="J97" t="str">
            <v>KARLSSON</v>
          </cell>
          <cell r="K97" t="str">
            <v>PHILIP</v>
          </cell>
          <cell r="L97">
            <v>1</v>
          </cell>
          <cell r="M97">
            <v>3248.77</v>
          </cell>
          <cell r="N97">
            <v>1</v>
          </cell>
          <cell r="O97">
            <v>84765.005000000005</v>
          </cell>
          <cell r="P97">
            <v>92</v>
          </cell>
        </row>
        <row r="98">
          <cell r="A98">
            <v>50004517</v>
          </cell>
          <cell r="B98">
            <v>30600</v>
          </cell>
          <cell r="C98" t="str">
            <v>CLERK III</v>
          </cell>
          <cell r="D98">
            <v>50011229</v>
          </cell>
          <cell r="E98" t="str">
            <v>GR-017</v>
          </cell>
          <cell r="F98">
            <v>5</v>
          </cell>
          <cell r="G98">
            <v>2087.12</v>
          </cell>
          <cell r="H98">
            <v>21.37</v>
          </cell>
          <cell r="I98">
            <v>3030</v>
          </cell>
          <cell r="J98" t="str">
            <v>BACCHUS</v>
          </cell>
          <cell r="K98" t="str">
            <v>JOANN</v>
          </cell>
          <cell r="L98">
            <v>1</v>
          </cell>
          <cell r="M98">
            <v>1709.59</v>
          </cell>
          <cell r="N98">
            <v>1</v>
          </cell>
          <cell r="O98">
            <v>44615.122500000005</v>
          </cell>
          <cell r="P98">
            <v>93</v>
          </cell>
        </row>
        <row r="99">
          <cell r="A99">
            <v>50004518</v>
          </cell>
          <cell r="B99">
            <v>30600</v>
          </cell>
          <cell r="C99" t="str">
            <v>CLERK TYPIST III</v>
          </cell>
          <cell r="D99">
            <v>50011229</v>
          </cell>
          <cell r="E99" t="str">
            <v>GR-015</v>
          </cell>
          <cell r="F99">
            <v>5</v>
          </cell>
          <cell r="G99">
            <v>1956.68</v>
          </cell>
          <cell r="H99">
            <v>19.7</v>
          </cell>
          <cell r="I99">
            <v>5072</v>
          </cell>
          <cell r="J99" t="str">
            <v>PETTIFER</v>
          </cell>
          <cell r="K99" t="str">
            <v>LORI</v>
          </cell>
          <cell r="L99">
            <v>0.5</v>
          </cell>
          <cell r="M99">
            <v>738.75</v>
          </cell>
          <cell r="N99">
            <v>0.5</v>
          </cell>
          <cell r="O99">
            <v>19279.52</v>
          </cell>
          <cell r="P99">
            <v>94</v>
          </cell>
        </row>
        <row r="100">
          <cell r="A100">
            <v>50004518</v>
          </cell>
          <cell r="B100">
            <v>30600</v>
          </cell>
          <cell r="C100" t="str">
            <v>CLERK TYPIST III</v>
          </cell>
          <cell r="D100">
            <v>50011229</v>
          </cell>
          <cell r="E100" t="str">
            <v>GR-015</v>
          </cell>
          <cell r="F100">
            <v>5</v>
          </cell>
          <cell r="G100">
            <v>978.34</v>
          </cell>
          <cell r="H100">
            <v>19.7</v>
          </cell>
          <cell r="I100">
            <v>6967</v>
          </cell>
          <cell r="J100" t="str">
            <v>KEREMIDSCHIEFF</v>
          </cell>
          <cell r="K100" t="str">
            <v>MAUREEN</v>
          </cell>
          <cell r="L100">
            <v>0.5</v>
          </cell>
          <cell r="M100">
            <v>738.73</v>
          </cell>
          <cell r="N100">
            <v>0.5</v>
          </cell>
          <cell r="O100">
            <v>19279.52</v>
          </cell>
          <cell r="P100">
            <v>95</v>
          </cell>
        </row>
        <row r="101">
          <cell r="A101">
            <v>50004519</v>
          </cell>
          <cell r="B101">
            <v>30600</v>
          </cell>
          <cell r="C101" t="str">
            <v>SAFETY &amp; FIRST AID COORDINATOR</v>
          </cell>
          <cell r="D101">
            <v>50011229</v>
          </cell>
          <cell r="E101" t="str">
            <v>GR-023</v>
          </cell>
          <cell r="F101">
            <v>5</v>
          </cell>
          <cell r="G101">
            <v>1956.68</v>
          </cell>
          <cell r="H101">
            <v>27.34</v>
          </cell>
          <cell r="I101">
            <v>1163</v>
          </cell>
          <cell r="J101" t="str">
            <v>MONTROSE</v>
          </cell>
          <cell r="K101" t="str">
            <v>DAVID</v>
          </cell>
          <cell r="L101">
            <v>1</v>
          </cell>
          <cell r="M101">
            <v>2050.5</v>
          </cell>
          <cell r="N101">
            <v>1</v>
          </cell>
          <cell r="O101">
            <v>53508.325000000004</v>
          </cell>
          <cell r="P101">
            <v>96</v>
          </cell>
        </row>
        <row r="102">
          <cell r="A102">
            <v>50004520</v>
          </cell>
          <cell r="B102">
            <v>37230</v>
          </cell>
          <cell r="C102" t="str">
            <v>CLERK II</v>
          </cell>
          <cell r="D102">
            <v>50011225</v>
          </cell>
          <cell r="E102" t="str">
            <v>GR-017</v>
          </cell>
          <cell r="F102">
            <v>3</v>
          </cell>
          <cell r="G102">
            <v>1956.68</v>
          </cell>
          <cell r="H102">
            <v>19.7</v>
          </cell>
          <cell r="I102">
            <v>112</v>
          </cell>
          <cell r="J102" t="str">
            <v>MCDONALD</v>
          </cell>
          <cell r="K102" t="str">
            <v>KELLY</v>
          </cell>
          <cell r="L102">
            <v>1</v>
          </cell>
          <cell r="M102">
            <v>1528.02</v>
          </cell>
          <cell r="N102">
            <v>1</v>
          </cell>
          <cell r="O102">
            <v>35581.877500000002</v>
          </cell>
          <cell r="P102">
            <v>97</v>
          </cell>
          <cell r="Q102" t="str">
            <v>Change descrip</v>
          </cell>
        </row>
        <row r="103">
          <cell r="A103">
            <v>50004521</v>
          </cell>
          <cell r="B103">
            <v>30600</v>
          </cell>
          <cell r="C103" t="str">
            <v>DRIVER TRAINER</v>
          </cell>
          <cell r="D103">
            <v>50011229</v>
          </cell>
          <cell r="E103" t="str">
            <v>GR-025</v>
          </cell>
          <cell r="F103">
            <v>5</v>
          </cell>
          <cell r="G103">
            <v>1826.23</v>
          </cell>
          <cell r="H103">
            <v>29.69</v>
          </cell>
          <cell r="I103">
            <v>1928</v>
          </cell>
          <cell r="J103" t="str">
            <v>LEFLER</v>
          </cell>
          <cell r="K103" t="str">
            <v>BRIAN</v>
          </cell>
          <cell r="L103">
            <v>1</v>
          </cell>
          <cell r="M103">
            <v>2078.29</v>
          </cell>
          <cell r="N103">
            <v>1</v>
          </cell>
          <cell r="O103">
            <v>54236.747500000005</v>
          </cell>
          <cell r="P103">
            <v>98</v>
          </cell>
        </row>
        <row r="104">
          <cell r="A104">
            <v>50004522</v>
          </cell>
          <cell r="B104">
            <v>34020</v>
          </cell>
          <cell r="C104" t="str">
            <v>CIVIL ENGINEER I</v>
          </cell>
          <cell r="D104">
            <v>50000213</v>
          </cell>
          <cell r="E104" t="str">
            <v>BND-008</v>
          </cell>
          <cell r="F104">
            <v>3</v>
          </cell>
          <cell r="G104">
            <v>1826.23</v>
          </cell>
          <cell r="H104">
            <v>32.56</v>
          </cell>
          <cell r="I104">
            <v>7670</v>
          </cell>
          <cell r="J104" t="str">
            <v>BABER</v>
          </cell>
          <cell r="K104" t="str">
            <v>CHRIS</v>
          </cell>
          <cell r="L104">
            <v>1</v>
          </cell>
          <cell r="M104">
            <v>2349.62</v>
          </cell>
          <cell r="N104">
            <v>1</v>
          </cell>
          <cell r="O104">
            <v>59467.687500000007</v>
          </cell>
          <cell r="P104">
            <v>99</v>
          </cell>
        </row>
        <row r="105">
          <cell r="A105">
            <v>50004523</v>
          </cell>
          <cell r="B105">
            <v>34020</v>
          </cell>
          <cell r="C105" t="str">
            <v>CIVIL ENGINEER I</v>
          </cell>
          <cell r="D105">
            <v>50000213</v>
          </cell>
          <cell r="E105" t="str">
            <v>BND-008</v>
          </cell>
          <cell r="F105">
            <v>5</v>
          </cell>
          <cell r="G105">
            <v>1826.23</v>
          </cell>
          <cell r="H105">
            <v>36.18</v>
          </cell>
          <cell r="I105">
            <v>10886</v>
          </cell>
          <cell r="J105" t="str">
            <v>PTAK</v>
          </cell>
          <cell r="K105" t="str">
            <v>LESLAW</v>
          </cell>
          <cell r="L105">
            <v>1</v>
          </cell>
          <cell r="M105">
            <v>2532.5700000000002</v>
          </cell>
          <cell r="N105">
            <v>1</v>
          </cell>
          <cell r="O105">
            <v>66072.857499999998</v>
          </cell>
          <cell r="P105">
            <v>100</v>
          </cell>
        </row>
        <row r="106">
          <cell r="A106">
            <v>50004524</v>
          </cell>
          <cell r="B106">
            <v>34020</v>
          </cell>
          <cell r="C106" t="str">
            <v>CIVIL ENGINEER I</v>
          </cell>
          <cell r="D106">
            <v>50000213</v>
          </cell>
          <cell r="E106" t="str">
            <v>BND-006</v>
          </cell>
          <cell r="F106">
            <v>2</v>
          </cell>
          <cell r="G106">
            <v>1826.23</v>
          </cell>
          <cell r="H106">
            <v>24.52</v>
          </cell>
          <cell r="I106">
            <v>12403</v>
          </cell>
          <cell r="J106" t="str">
            <v>CHAN</v>
          </cell>
          <cell r="K106" t="str">
            <v>DEBORAH</v>
          </cell>
          <cell r="L106">
            <v>1</v>
          </cell>
          <cell r="M106">
            <v>1817.87</v>
          </cell>
          <cell r="N106">
            <v>1</v>
          </cell>
          <cell r="O106">
            <v>59467.687500000007</v>
          </cell>
          <cell r="P106">
            <v>101</v>
          </cell>
        </row>
        <row r="107">
          <cell r="A107">
            <v>50004525</v>
          </cell>
          <cell r="B107">
            <v>34020</v>
          </cell>
          <cell r="C107" t="str">
            <v>CIVIL ENGINEER I</v>
          </cell>
          <cell r="D107">
            <v>50000213</v>
          </cell>
          <cell r="E107" t="str">
            <v>BND-006</v>
          </cell>
          <cell r="F107">
            <v>5</v>
          </cell>
          <cell r="G107">
            <v>1826.23</v>
          </cell>
          <cell r="H107">
            <v>28.85</v>
          </cell>
          <cell r="I107">
            <v>9597</v>
          </cell>
          <cell r="J107" t="str">
            <v>McKAY</v>
          </cell>
          <cell r="K107" t="str">
            <v>AMY</v>
          </cell>
          <cell r="L107">
            <v>1</v>
          </cell>
          <cell r="M107">
            <v>2019.49</v>
          </cell>
          <cell r="N107">
            <v>1</v>
          </cell>
          <cell r="O107">
            <v>59467.687500000007</v>
          </cell>
          <cell r="P107">
            <v>102</v>
          </cell>
        </row>
        <row r="108">
          <cell r="A108">
            <v>50004526</v>
          </cell>
          <cell r="B108">
            <v>34020</v>
          </cell>
          <cell r="C108" t="str">
            <v>CIVIL ENGINEER II</v>
          </cell>
          <cell r="D108">
            <v>50000213</v>
          </cell>
          <cell r="E108" t="str">
            <v>BND-009</v>
          </cell>
          <cell r="F108">
            <v>5</v>
          </cell>
          <cell r="G108">
            <v>1826.23</v>
          </cell>
          <cell r="H108">
            <v>39.799999999999997</v>
          </cell>
          <cell r="I108">
            <v>6482</v>
          </cell>
          <cell r="J108" t="str">
            <v>BIE</v>
          </cell>
          <cell r="K108" t="str">
            <v>LLOYD</v>
          </cell>
          <cell r="L108">
            <v>1</v>
          </cell>
          <cell r="M108">
            <v>2785.97</v>
          </cell>
          <cell r="N108">
            <v>1</v>
          </cell>
          <cell r="O108">
            <v>72692.132500000007</v>
          </cell>
          <cell r="P108">
            <v>103</v>
          </cell>
        </row>
        <row r="109">
          <cell r="A109">
            <v>50004527</v>
          </cell>
          <cell r="B109">
            <v>34020</v>
          </cell>
          <cell r="C109" t="str">
            <v>SENIOR BRANCH HEAD ENGINEERING</v>
          </cell>
          <cell r="D109">
            <v>50000213</v>
          </cell>
          <cell r="E109" t="str">
            <v>BND-012</v>
          </cell>
          <cell r="F109">
            <v>5</v>
          </cell>
          <cell r="G109">
            <v>1826.23</v>
          </cell>
          <cell r="H109">
            <v>50.13</v>
          </cell>
          <cell r="I109">
            <v>4948</v>
          </cell>
          <cell r="J109" t="str">
            <v>CLIFT</v>
          </cell>
          <cell r="K109" t="str">
            <v>SUSAN</v>
          </cell>
          <cell r="L109">
            <v>1</v>
          </cell>
          <cell r="M109">
            <v>3509.07</v>
          </cell>
          <cell r="N109">
            <v>1</v>
          </cell>
          <cell r="O109">
            <v>91547.49500000001</v>
          </cell>
          <cell r="P109">
            <v>104</v>
          </cell>
        </row>
        <row r="110">
          <cell r="A110">
            <v>50004536</v>
          </cell>
          <cell r="B110">
            <v>34040</v>
          </cell>
          <cell r="C110" t="str">
            <v>SUPERINTENDENT IV</v>
          </cell>
          <cell r="D110">
            <v>50000215</v>
          </cell>
          <cell r="E110" t="str">
            <v>BND-112</v>
          </cell>
          <cell r="F110">
            <v>5</v>
          </cell>
          <cell r="G110">
            <v>2087.12</v>
          </cell>
          <cell r="H110">
            <v>43.86</v>
          </cell>
          <cell r="I110">
            <v>4618</v>
          </cell>
          <cell r="J110" t="str">
            <v>RAMSAY</v>
          </cell>
          <cell r="K110" t="str">
            <v>KEVIN</v>
          </cell>
          <cell r="L110">
            <v>1</v>
          </cell>
          <cell r="M110">
            <v>3508.76</v>
          </cell>
          <cell r="N110">
            <v>1</v>
          </cell>
          <cell r="O110">
            <v>91551.525000000009</v>
          </cell>
          <cell r="P110">
            <v>105</v>
          </cell>
        </row>
        <row r="111">
          <cell r="A111">
            <v>50004537</v>
          </cell>
          <cell r="B111">
            <v>33505</v>
          </cell>
          <cell r="C111" t="str">
            <v>SUPERINTENDENT IV</v>
          </cell>
          <cell r="D111">
            <v>50011351</v>
          </cell>
          <cell r="E111" t="str">
            <v>BND-112</v>
          </cell>
          <cell r="F111">
            <v>5</v>
          </cell>
          <cell r="G111">
            <v>2087.12</v>
          </cell>
          <cell r="H111">
            <v>43.86</v>
          </cell>
          <cell r="I111">
            <v>9048</v>
          </cell>
          <cell r="J111" t="str">
            <v>DOBROVOLNY</v>
          </cell>
          <cell r="K111" t="str">
            <v>JERRY</v>
          </cell>
          <cell r="L111">
            <v>0.25</v>
          </cell>
          <cell r="M111">
            <v>877.19</v>
          </cell>
          <cell r="N111">
            <v>0.25</v>
          </cell>
          <cell r="O111">
            <v>22887.881250000002</v>
          </cell>
          <cell r="P111">
            <v>106</v>
          </cell>
        </row>
        <row r="112">
          <cell r="A112">
            <v>50004541</v>
          </cell>
          <cell r="B112">
            <v>33505</v>
          </cell>
          <cell r="C112" t="str">
            <v>ACCOUNTING CLERK II</v>
          </cell>
          <cell r="D112">
            <v>50011351</v>
          </cell>
          <cell r="E112" t="str">
            <v>GR-018</v>
          </cell>
          <cell r="F112">
            <v>3</v>
          </cell>
          <cell r="G112">
            <v>1826.23</v>
          </cell>
          <cell r="H112">
            <v>20.52</v>
          </cell>
          <cell r="I112">
            <v>0</v>
          </cell>
          <cell r="L112">
            <v>1</v>
          </cell>
          <cell r="M112">
            <v>1436.41</v>
          </cell>
          <cell r="N112">
            <v>1</v>
          </cell>
          <cell r="O112">
            <v>37480.0075</v>
          </cell>
          <cell r="P112">
            <v>107</v>
          </cell>
        </row>
        <row r="113">
          <cell r="A113">
            <v>50004547</v>
          </cell>
          <cell r="B113">
            <v>33505</v>
          </cell>
          <cell r="C113" t="str">
            <v>MANAGER ENGINEERING</v>
          </cell>
          <cell r="D113">
            <v>50011351</v>
          </cell>
          <cell r="E113" t="str">
            <v>BND-006</v>
          </cell>
          <cell r="F113">
            <v>2</v>
          </cell>
          <cell r="G113">
            <v>1826.23</v>
          </cell>
          <cell r="H113">
            <v>24.52</v>
          </cell>
          <cell r="I113">
            <v>11989</v>
          </cell>
          <cell r="J113" t="str">
            <v>DEO</v>
          </cell>
          <cell r="K113" t="str">
            <v>MANI</v>
          </cell>
          <cell r="L113">
            <v>1</v>
          </cell>
          <cell r="M113">
            <v>1784.22</v>
          </cell>
          <cell r="N113">
            <v>1</v>
          </cell>
          <cell r="O113">
            <v>70664.035000000003</v>
          </cell>
          <cell r="P113">
            <v>108</v>
          </cell>
        </row>
        <row r="114">
          <cell r="A114">
            <v>50004548</v>
          </cell>
          <cell r="B114">
            <v>33505</v>
          </cell>
          <cell r="C114" t="str">
            <v>CIVIL ENGINEER III</v>
          </cell>
          <cell r="D114">
            <v>50011351</v>
          </cell>
          <cell r="E114" t="str">
            <v>BND-006</v>
          </cell>
          <cell r="F114">
            <v>5</v>
          </cell>
          <cell r="G114">
            <v>1826.23</v>
          </cell>
          <cell r="H114">
            <v>28.85</v>
          </cell>
          <cell r="I114">
            <v>9062</v>
          </cell>
          <cell r="J114" t="str">
            <v>MANARIN</v>
          </cell>
          <cell r="K114" t="str">
            <v>DOUGLAS</v>
          </cell>
          <cell r="L114">
            <v>1</v>
          </cell>
          <cell r="M114">
            <v>2019.49</v>
          </cell>
          <cell r="N114">
            <v>1</v>
          </cell>
          <cell r="O114">
            <v>76036.025000000009</v>
          </cell>
          <cell r="P114">
            <v>109</v>
          </cell>
        </row>
        <row r="115">
          <cell r="A115">
            <v>50004549</v>
          </cell>
          <cell r="B115">
            <v>33505</v>
          </cell>
          <cell r="C115" t="str">
            <v>ENGINEERING ASSISTANT IV</v>
          </cell>
          <cell r="D115">
            <v>50011351</v>
          </cell>
          <cell r="E115" t="str">
            <v>GR-025</v>
          </cell>
          <cell r="F115">
            <v>3</v>
          </cell>
          <cell r="G115">
            <v>1826.23</v>
          </cell>
          <cell r="H115">
            <v>27.34</v>
          </cell>
          <cell r="I115">
            <v>0</v>
          </cell>
          <cell r="L115">
            <v>1</v>
          </cell>
          <cell r="M115">
            <v>1913.81</v>
          </cell>
          <cell r="N115">
            <v>1</v>
          </cell>
          <cell r="O115">
            <v>49936.737500000003</v>
          </cell>
          <cell r="P115">
            <v>110</v>
          </cell>
        </row>
        <row r="116">
          <cell r="A116">
            <v>50004550</v>
          </cell>
          <cell r="B116">
            <v>33505</v>
          </cell>
          <cell r="C116" t="str">
            <v>CIVIL ENGINEER II</v>
          </cell>
          <cell r="E116" t="str">
            <v>BND-009</v>
          </cell>
          <cell r="L116">
            <v>1</v>
          </cell>
          <cell r="N116">
            <v>1</v>
          </cell>
          <cell r="O116">
            <v>72693.14</v>
          </cell>
          <cell r="P116">
            <v>111</v>
          </cell>
          <cell r="Q116" t="str">
            <v>Change cc</v>
          </cell>
        </row>
        <row r="117">
          <cell r="A117">
            <v>50004551</v>
          </cell>
          <cell r="B117">
            <v>33505</v>
          </cell>
          <cell r="C117" t="str">
            <v>SUPERINTENDENT III</v>
          </cell>
          <cell r="D117">
            <v>50011351</v>
          </cell>
          <cell r="E117" t="str">
            <v>BND-110</v>
          </cell>
          <cell r="F117">
            <v>5</v>
          </cell>
          <cell r="G117">
            <v>2087.12</v>
          </cell>
          <cell r="H117">
            <v>37.61</v>
          </cell>
          <cell r="I117">
            <v>2172</v>
          </cell>
          <cell r="J117" t="str">
            <v>LONSBURY</v>
          </cell>
          <cell r="K117" t="str">
            <v>BRIAN</v>
          </cell>
          <cell r="L117">
            <v>1</v>
          </cell>
          <cell r="M117">
            <v>3008.78</v>
          </cell>
          <cell r="N117">
            <v>1</v>
          </cell>
          <cell r="O117">
            <v>66768.032500000001</v>
          </cell>
          <cell r="P117">
            <v>112</v>
          </cell>
          <cell r="Q117" t="str">
            <v>Underfilling, pay is correct/3</v>
          </cell>
        </row>
        <row r="118">
          <cell r="A118">
            <v>50004575</v>
          </cell>
          <cell r="B118">
            <v>30100</v>
          </cell>
          <cell r="C118" t="str">
            <v>CLERK II</v>
          </cell>
          <cell r="D118">
            <v>50000082</v>
          </cell>
          <cell r="E118" t="str">
            <v>GR-013</v>
          </cell>
          <cell r="F118">
            <v>5</v>
          </cell>
          <cell r="G118">
            <v>1826.23</v>
          </cell>
          <cell r="H118">
            <v>18.18</v>
          </cell>
          <cell r="I118">
            <v>3851</v>
          </cell>
          <cell r="J118" t="str">
            <v>SLATINJEK</v>
          </cell>
          <cell r="K118" t="str">
            <v>DOROTEA</v>
          </cell>
          <cell r="L118">
            <v>1</v>
          </cell>
          <cell r="M118">
            <v>1272.5899999999999</v>
          </cell>
          <cell r="N118">
            <v>1</v>
          </cell>
          <cell r="O118">
            <v>33209.215000000004</v>
          </cell>
          <cell r="P118">
            <v>113</v>
          </cell>
        </row>
        <row r="119">
          <cell r="A119">
            <v>50004576</v>
          </cell>
          <cell r="B119">
            <v>30100</v>
          </cell>
          <cell r="C119" t="str">
            <v>CLERK II</v>
          </cell>
          <cell r="D119">
            <v>50000082</v>
          </cell>
          <cell r="E119" t="str">
            <v>GR-013</v>
          </cell>
          <cell r="F119">
            <v>5</v>
          </cell>
          <cell r="G119">
            <v>1826.23</v>
          </cell>
          <cell r="H119">
            <v>18.18</v>
          </cell>
          <cell r="I119">
            <v>1244</v>
          </cell>
          <cell r="J119" t="str">
            <v>MCCORKINDALE</v>
          </cell>
          <cell r="K119" t="str">
            <v>IRENE</v>
          </cell>
          <cell r="L119">
            <v>1</v>
          </cell>
          <cell r="M119">
            <v>1272.5899999999999</v>
          </cell>
          <cell r="N119">
            <v>1</v>
          </cell>
          <cell r="O119">
            <v>33209.215000000004</v>
          </cell>
          <cell r="P119">
            <v>114</v>
          </cell>
        </row>
        <row r="120">
          <cell r="A120">
            <v>50004577</v>
          </cell>
          <cell r="B120">
            <v>38000</v>
          </cell>
          <cell r="C120" t="str">
            <v>CLERK TYPIST II</v>
          </cell>
          <cell r="D120">
            <v>50011361</v>
          </cell>
          <cell r="E120" t="str">
            <v>GR-013</v>
          </cell>
          <cell r="F120">
            <v>3</v>
          </cell>
          <cell r="G120">
            <v>1826.23</v>
          </cell>
          <cell r="H120">
            <v>16.760000000000002</v>
          </cell>
          <cell r="I120">
            <v>0</v>
          </cell>
          <cell r="L120">
            <v>1</v>
          </cell>
          <cell r="M120">
            <v>1173.2</v>
          </cell>
          <cell r="N120">
            <v>1</v>
          </cell>
          <cell r="O120">
            <v>30612.887500000001</v>
          </cell>
          <cell r="P120">
            <v>115</v>
          </cell>
        </row>
        <row r="121">
          <cell r="A121">
            <v>50004578</v>
          </cell>
          <cell r="B121">
            <v>30100</v>
          </cell>
          <cell r="C121" t="str">
            <v>CLERK II</v>
          </cell>
          <cell r="D121">
            <v>50000082</v>
          </cell>
          <cell r="E121" t="str">
            <v>GR-013</v>
          </cell>
          <cell r="F121">
            <v>5</v>
          </cell>
          <cell r="G121">
            <v>1826.23</v>
          </cell>
          <cell r="H121">
            <v>18.18</v>
          </cell>
          <cell r="I121">
            <v>2563</v>
          </cell>
          <cell r="J121" t="str">
            <v>MORTON</v>
          </cell>
          <cell r="K121" t="str">
            <v>MARGO</v>
          </cell>
          <cell r="L121">
            <v>1</v>
          </cell>
          <cell r="M121">
            <v>1272.5899999999999</v>
          </cell>
          <cell r="N121">
            <v>1</v>
          </cell>
          <cell r="O121">
            <v>33209.215000000004</v>
          </cell>
          <cell r="P121">
            <v>116</v>
          </cell>
        </row>
        <row r="122">
          <cell r="A122">
            <v>50004579</v>
          </cell>
          <cell r="B122">
            <v>30100</v>
          </cell>
          <cell r="C122" t="str">
            <v>RECORDS CLERK - ENGINEERING</v>
          </cell>
          <cell r="D122">
            <v>50000082</v>
          </cell>
          <cell r="E122" t="str">
            <v>GR-016</v>
          </cell>
          <cell r="F122">
            <v>5</v>
          </cell>
          <cell r="G122">
            <v>1826.23</v>
          </cell>
          <cell r="H122">
            <v>20.52</v>
          </cell>
          <cell r="I122">
            <v>4435</v>
          </cell>
          <cell r="J122" t="str">
            <v>BLACK</v>
          </cell>
          <cell r="K122" t="str">
            <v>JEANNETTE</v>
          </cell>
          <cell r="L122">
            <v>1</v>
          </cell>
          <cell r="M122">
            <v>1436.38</v>
          </cell>
          <cell r="N122">
            <v>1</v>
          </cell>
          <cell r="O122">
            <v>37483.03</v>
          </cell>
          <cell r="P122">
            <v>117</v>
          </cell>
        </row>
        <row r="123">
          <cell r="A123">
            <v>50004580</v>
          </cell>
          <cell r="B123">
            <v>30100</v>
          </cell>
          <cell r="C123" t="str">
            <v>PURCHASING CLERK - DEPARTMENT</v>
          </cell>
          <cell r="D123">
            <v>50000082</v>
          </cell>
          <cell r="E123" t="str">
            <v>GR-017</v>
          </cell>
          <cell r="F123">
            <v>5</v>
          </cell>
          <cell r="G123">
            <v>1826.23</v>
          </cell>
          <cell r="H123">
            <v>21.37</v>
          </cell>
          <cell r="I123">
            <v>1964</v>
          </cell>
          <cell r="J123" t="str">
            <v>DONOVAN</v>
          </cell>
          <cell r="K123" t="str">
            <v>EILEEN</v>
          </cell>
          <cell r="L123">
            <v>1</v>
          </cell>
          <cell r="M123">
            <v>1495.9</v>
          </cell>
          <cell r="N123">
            <v>1</v>
          </cell>
          <cell r="O123">
            <v>39037.602500000001</v>
          </cell>
          <cell r="P123">
            <v>118</v>
          </cell>
        </row>
        <row r="124">
          <cell r="A124">
            <v>50004581</v>
          </cell>
          <cell r="B124">
            <v>30100</v>
          </cell>
          <cell r="C124" t="str">
            <v>BRANCH HEAD ENGINEERING</v>
          </cell>
          <cell r="D124">
            <v>50000082</v>
          </cell>
          <cell r="E124" t="str">
            <v>BND-011</v>
          </cell>
          <cell r="F124">
            <v>5</v>
          </cell>
          <cell r="G124">
            <v>1826.23</v>
          </cell>
          <cell r="H124">
            <v>46.42</v>
          </cell>
          <cell r="I124">
            <v>4107</v>
          </cell>
          <cell r="J124" t="str">
            <v>BIRCH</v>
          </cell>
          <cell r="K124" t="str">
            <v>KENNETH</v>
          </cell>
          <cell r="L124">
            <v>1</v>
          </cell>
          <cell r="M124">
            <v>3249.38</v>
          </cell>
          <cell r="N124">
            <v>1</v>
          </cell>
          <cell r="O124">
            <v>84776.087500000009</v>
          </cell>
          <cell r="P124">
            <v>119</v>
          </cell>
        </row>
        <row r="125">
          <cell r="A125">
            <v>50004582</v>
          </cell>
          <cell r="B125">
            <v>30100</v>
          </cell>
          <cell r="C125" t="str">
            <v>CIVIL ENGINEER I</v>
          </cell>
          <cell r="D125">
            <v>50000082</v>
          </cell>
          <cell r="E125" t="str">
            <v>BND-008</v>
          </cell>
          <cell r="F125">
            <v>5</v>
          </cell>
          <cell r="G125">
            <v>1826.23</v>
          </cell>
          <cell r="H125">
            <v>36.18</v>
          </cell>
          <cell r="I125">
            <v>6932</v>
          </cell>
          <cell r="J125" t="str">
            <v>SETO</v>
          </cell>
          <cell r="K125" t="str">
            <v>ELIZABETH</v>
          </cell>
          <cell r="L125">
            <v>1</v>
          </cell>
          <cell r="M125">
            <v>2532.5700000000002</v>
          </cell>
          <cell r="N125">
            <v>1</v>
          </cell>
          <cell r="O125">
            <v>66072.857499999998</v>
          </cell>
          <cell r="P125">
            <v>120</v>
          </cell>
        </row>
        <row r="126">
          <cell r="A126">
            <v>50004583</v>
          </cell>
          <cell r="B126">
            <v>30100</v>
          </cell>
          <cell r="C126" t="str">
            <v>CIVIL ENGINEER II</v>
          </cell>
          <cell r="D126">
            <v>50000082</v>
          </cell>
          <cell r="E126" t="str">
            <v>BND-009</v>
          </cell>
          <cell r="F126">
            <v>5</v>
          </cell>
          <cell r="G126">
            <v>1826.23</v>
          </cell>
          <cell r="H126">
            <v>39.799999999999997</v>
          </cell>
          <cell r="I126">
            <v>7495</v>
          </cell>
          <cell r="J126" t="str">
            <v>NAVRATIL</v>
          </cell>
          <cell r="K126" t="str">
            <v>PETER</v>
          </cell>
          <cell r="L126">
            <v>1</v>
          </cell>
          <cell r="M126">
            <v>2785.97</v>
          </cell>
          <cell r="N126">
            <v>1</v>
          </cell>
          <cell r="O126">
            <v>72692.132500000007</v>
          </cell>
          <cell r="P126">
            <v>121</v>
          </cell>
        </row>
        <row r="127">
          <cell r="A127">
            <v>50004584</v>
          </cell>
          <cell r="B127">
            <v>30100</v>
          </cell>
          <cell r="C127" t="str">
            <v>SYSTEMS ANALYST IA</v>
          </cell>
          <cell r="D127">
            <v>50000082</v>
          </cell>
          <cell r="E127" t="str">
            <v>BND-007</v>
          </cell>
          <cell r="F127">
            <v>3</v>
          </cell>
          <cell r="G127">
            <v>1826.23</v>
          </cell>
          <cell r="H127">
            <v>29.07</v>
          </cell>
          <cell r="I127">
            <v>0</v>
          </cell>
          <cell r="L127">
            <v>1</v>
          </cell>
          <cell r="M127">
            <v>2034.93</v>
          </cell>
          <cell r="N127">
            <v>1</v>
          </cell>
          <cell r="O127">
            <v>53088.197500000002</v>
          </cell>
          <cell r="P127">
            <v>122</v>
          </cell>
        </row>
        <row r="128">
          <cell r="A128">
            <v>50004585</v>
          </cell>
          <cell r="B128">
            <v>30100</v>
          </cell>
          <cell r="C128" t="str">
            <v>BUDGET ANALYST I</v>
          </cell>
          <cell r="D128">
            <v>50000082</v>
          </cell>
          <cell r="E128" t="str">
            <v>GR-025</v>
          </cell>
          <cell r="F128">
            <v>3</v>
          </cell>
          <cell r="G128">
            <v>1826.23</v>
          </cell>
          <cell r="H128">
            <v>27.34</v>
          </cell>
          <cell r="I128">
            <v>0</v>
          </cell>
          <cell r="L128">
            <v>1</v>
          </cell>
          <cell r="M128">
            <v>1913.81</v>
          </cell>
          <cell r="N128">
            <v>1</v>
          </cell>
          <cell r="O128">
            <v>54236.747500000005</v>
          </cell>
          <cell r="P128">
            <v>123</v>
          </cell>
        </row>
        <row r="129">
          <cell r="A129">
            <v>50004586</v>
          </cell>
          <cell r="B129">
            <v>38000</v>
          </cell>
          <cell r="C129" t="str">
            <v>BRANCH HEAD ENGINEERING</v>
          </cell>
          <cell r="D129">
            <v>50011361</v>
          </cell>
          <cell r="E129" t="str">
            <v>BND-011</v>
          </cell>
          <cell r="F129">
            <v>5</v>
          </cell>
          <cell r="G129">
            <v>1826.23</v>
          </cell>
          <cell r="H129">
            <v>46.42</v>
          </cell>
          <cell r="I129">
            <v>525</v>
          </cell>
          <cell r="J129" t="str">
            <v>BATTY</v>
          </cell>
          <cell r="K129" t="str">
            <v>EDWARD</v>
          </cell>
          <cell r="L129">
            <v>1</v>
          </cell>
          <cell r="M129">
            <v>3249.38</v>
          </cell>
          <cell r="N129">
            <v>1</v>
          </cell>
          <cell r="O129">
            <v>84776.087500000009</v>
          </cell>
          <cell r="P129">
            <v>124</v>
          </cell>
        </row>
        <row r="130">
          <cell r="A130">
            <v>50004587</v>
          </cell>
          <cell r="B130">
            <v>38000</v>
          </cell>
          <cell r="C130" t="str">
            <v>CIVIL ENGINEER I</v>
          </cell>
          <cell r="D130">
            <v>50011361</v>
          </cell>
          <cell r="E130" t="str">
            <v>BND-008</v>
          </cell>
          <cell r="F130">
            <v>5</v>
          </cell>
          <cell r="G130">
            <v>1826.23</v>
          </cell>
          <cell r="H130">
            <v>36.18</v>
          </cell>
          <cell r="I130">
            <v>4077</v>
          </cell>
          <cell r="J130" t="str">
            <v>JERAJ</v>
          </cell>
          <cell r="K130" t="str">
            <v>RUSTAM</v>
          </cell>
          <cell r="L130">
            <v>0.65</v>
          </cell>
          <cell r="M130">
            <v>1646.17</v>
          </cell>
          <cell r="N130">
            <v>0.65</v>
          </cell>
          <cell r="O130">
            <v>42947.357375000007</v>
          </cell>
          <cell r="P130">
            <v>125</v>
          </cell>
        </row>
        <row r="131">
          <cell r="A131">
            <v>50004587</v>
          </cell>
          <cell r="B131">
            <v>38010</v>
          </cell>
          <cell r="C131" t="str">
            <v>CIVIL ENGINEER I</v>
          </cell>
          <cell r="D131">
            <v>50011361</v>
          </cell>
          <cell r="E131" t="str">
            <v>BND-008</v>
          </cell>
          <cell r="F131">
            <v>5</v>
          </cell>
          <cell r="G131">
            <v>1826.23</v>
          </cell>
          <cell r="H131">
            <v>36.18</v>
          </cell>
          <cell r="I131">
            <v>4077</v>
          </cell>
          <cell r="J131" t="str">
            <v>JERAJ</v>
          </cell>
          <cell r="K131" t="str">
            <v>RUSTAM</v>
          </cell>
          <cell r="L131">
            <v>0.35</v>
          </cell>
          <cell r="M131">
            <v>886.4</v>
          </cell>
          <cell r="N131">
            <v>0.35</v>
          </cell>
          <cell r="O131">
            <v>23126</v>
          </cell>
          <cell r="P131">
            <v>126</v>
          </cell>
        </row>
        <row r="132">
          <cell r="A132">
            <v>50004588</v>
          </cell>
          <cell r="B132">
            <v>30300</v>
          </cell>
          <cell r="C132" t="str">
            <v>ENGINEERING ASSISTANT I</v>
          </cell>
          <cell r="D132">
            <v>50011361</v>
          </cell>
          <cell r="E132" t="str">
            <v>GR-025</v>
          </cell>
          <cell r="F132">
            <v>3</v>
          </cell>
          <cell r="G132">
            <v>1826.23</v>
          </cell>
          <cell r="H132">
            <v>16.760000000000002</v>
          </cell>
          <cell r="I132">
            <v>0</v>
          </cell>
          <cell r="L132">
            <v>1</v>
          </cell>
          <cell r="M132">
            <v>1173.2</v>
          </cell>
          <cell r="N132">
            <v>1</v>
          </cell>
          <cell r="O132">
            <v>49929.128199999999</v>
          </cell>
          <cell r="P132">
            <v>127</v>
          </cell>
          <cell r="Q132" t="str">
            <v>Reclass pending and cc change</v>
          </cell>
        </row>
        <row r="133">
          <cell r="A133">
            <v>50004589</v>
          </cell>
          <cell r="B133">
            <v>38000</v>
          </cell>
          <cell r="C133" t="str">
            <v>ENGINEERING ASSISTANT IV</v>
          </cell>
          <cell r="D133">
            <v>50011361</v>
          </cell>
          <cell r="E133" t="str">
            <v>GR-025</v>
          </cell>
          <cell r="F133">
            <v>5</v>
          </cell>
          <cell r="G133">
            <v>1826.23</v>
          </cell>
          <cell r="H133">
            <v>29.69</v>
          </cell>
          <cell r="I133">
            <v>747</v>
          </cell>
          <cell r="J133" t="str">
            <v>MARINO</v>
          </cell>
          <cell r="K133" t="str">
            <v>JOHN</v>
          </cell>
          <cell r="L133">
            <v>1</v>
          </cell>
          <cell r="M133">
            <v>2078.29</v>
          </cell>
          <cell r="N133">
            <v>1</v>
          </cell>
          <cell r="O133">
            <v>54236.747500000005</v>
          </cell>
          <cell r="P133">
            <v>128</v>
          </cell>
        </row>
        <row r="134">
          <cell r="A134">
            <v>50004590</v>
          </cell>
          <cell r="B134">
            <v>38030</v>
          </cell>
          <cell r="C134" t="str">
            <v>ENGINEERING ASSISTANT IV</v>
          </cell>
          <cell r="D134">
            <v>50010407</v>
          </cell>
          <cell r="E134" t="str">
            <v>GR-025</v>
          </cell>
          <cell r="F134">
            <v>5</v>
          </cell>
          <cell r="G134">
            <v>1826.23</v>
          </cell>
          <cell r="H134">
            <v>29.69</v>
          </cell>
          <cell r="I134">
            <v>4443</v>
          </cell>
          <cell r="J134" t="str">
            <v>TSANG</v>
          </cell>
          <cell r="K134" t="str">
            <v>WAI</v>
          </cell>
          <cell r="L134">
            <v>1</v>
          </cell>
          <cell r="M134">
            <v>2078.29</v>
          </cell>
          <cell r="N134">
            <v>1</v>
          </cell>
          <cell r="O134">
            <v>54236.747500000005</v>
          </cell>
          <cell r="P134">
            <v>129</v>
          </cell>
        </row>
        <row r="135">
          <cell r="A135">
            <v>50004591</v>
          </cell>
          <cell r="B135">
            <v>38020</v>
          </cell>
          <cell r="C135" t="str">
            <v>ENGINEERING ASSISTANT IV</v>
          </cell>
          <cell r="D135">
            <v>50010406</v>
          </cell>
          <cell r="E135" t="str">
            <v>GR-025</v>
          </cell>
          <cell r="F135">
            <v>5</v>
          </cell>
          <cell r="G135">
            <v>1826.23</v>
          </cell>
          <cell r="H135">
            <v>29.69</v>
          </cell>
          <cell r="I135">
            <v>2517</v>
          </cell>
          <cell r="J135" t="str">
            <v>HARRIS</v>
          </cell>
          <cell r="K135" t="str">
            <v>DOUGLAS</v>
          </cell>
          <cell r="L135">
            <v>1</v>
          </cell>
          <cell r="M135">
            <v>2078.29</v>
          </cell>
          <cell r="N135">
            <v>1</v>
          </cell>
          <cell r="O135">
            <v>54236.747500000005</v>
          </cell>
          <cell r="P135">
            <v>130</v>
          </cell>
        </row>
        <row r="136">
          <cell r="A136">
            <v>50004592</v>
          </cell>
          <cell r="B136">
            <v>38010</v>
          </cell>
          <cell r="C136" t="str">
            <v>ENGINEERING TECHNICIAN I</v>
          </cell>
          <cell r="D136">
            <v>50010405</v>
          </cell>
          <cell r="E136" t="str">
            <v>GR-021</v>
          </cell>
          <cell r="F136">
            <v>3</v>
          </cell>
          <cell r="G136">
            <v>1826.23</v>
          </cell>
          <cell r="H136">
            <v>23.18</v>
          </cell>
          <cell r="I136">
            <v>7358</v>
          </cell>
          <cell r="J136" t="str">
            <v>LEPORE</v>
          </cell>
          <cell r="K136" t="str">
            <v>OSVALDO</v>
          </cell>
          <cell r="L136">
            <v>1</v>
          </cell>
          <cell r="M136">
            <v>1681.61</v>
          </cell>
          <cell r="N136">
            <v>1</v>
          </cell>
          <cell r="O136">
            <v>42676.214239999994</v>
          </cell>
          <cell r="P136">
            <v>131</v>
          </cell>
        </row>
        <row r="137">
          <cell r="A137">
            <v>50004593</v>
          </cell>
          <cell r="B137">
            <v>38020</v>
          </cell>
          <cell r="C137" t="str">
            <v>ENGINEERING TECHNICIAN I</v>
          </cell>
          <cell r="D137">
            <v>50010406</v>
          </cell>
          <cell r="E137" t="str">
            <v>GR-021</v>
          </cell>
          <cell r="F137">
            <v>5</v>
          </cell>
          <cell r="G137">
            <v>1826.23</v>
          </cell>
          <cell r="H137">
            <v>25.16</v>
          </cell>
          <cell r="I137">
            <v>3869</v>
          </cell>
          <cell r="J137" t="str">
            <v>DUTHIE</v>
          </cell>
          <cell r="K137" t="str">
            <v>DOUGLAS</v>
          </cell>
          <cell r="L137">
            <v>1</v>
          </cell>
          <cell r="M137">
            <v>1761.18</v>
          </cell>
          <cell r="N137">
            <v>1</v>
          </cell>
          <cell r="O137">
            <v>45961.142500000002</v>
          </cell>
          <cell r="P137">
            <v>132</v>
          </cell>
        </row>
        <row r="138">
          <cell r="A138">
            <v>50004594</v>
          </cell>
          <cell r="B138">
            <v>38030</v>
          </cell>
          <cell r="C138" t="str">
            <v>ENGINEERING TECHNICIAN I</v>
          </cell>
          <cell r="D138">
            <v>50010407</v>
          </cell>
          <cell r="E138" t="str">
            <v>GR-021</v>
          </cell>
          <cell r="F138">
            <v>5</v>
          </cell>
          <cell r="G138">
            <v>1826.23</v>
          </cell>
          <cell r="H138">
            <v>25.16</v>
          </cell>
          <cell r="I138">
            <v>3427</v>
          </cell>
          <cell r="J138" t="str">
            <v>MEW</v>
          </cell>
          <cell r="K138" t="str">
            <v>PHILIP</v>
          </cell>
          <cell r="L138">
            <v>1</v>
          </cell>
          <cell r="M138">
            <v>1761.18</v>
          </cell>
          <cell r="N138">
            <v>1</v>
          </cell>
          <cell r="O138">
            <v>45961.142500000002</v>
          </cell>
          <cell r="P138">
            <v>133</v>
          </cell>
        </row>
        <row r="139">
          <cell r="A139">
            <v>50004595</v>
          </cell>
          <cell r="B139">
            <v>38020</v>
          </cell>
          <cell r="C139" t="str">
            <v>ENGINEERING TECHNICIAN I</v>
          </cell>
          <cell r="D139">
            <v>50010406</v>
          </cell>
          <cell r="E139" t="str">
            <v>GR-021</v>
          </cell>
          <cell r="F139">
            <v>5</v>
          </cell>
          <cell r="G139">
            <v>1826.23</v>
          </cell>
          <cell r="H139">
            <v>25.16</v>
          </cell>
          <cell r="I139">
            <v>3807</v>
          </cell>
          <cell r="J139" t="str">
            <v>RADBOURNE</v>
          </cell>
          <cell r="K139" t="str">
            <v>DOUG</v>
          </cell>
          <cell r="L139">
            <v>1</v>
          </cell>
          <cell r="M139">
            <v>1761.18</v>
          </cell>
          <cell r="N139">
            <v>1</v>
          </cell>
          <cell r="O139">
            <v>45961.142500000002</v>
          </cell>
          <cell r="P139">
            <v>134</v>
          </cell>
        </row>
        <row r="140">
          <cell r="A140">
            <v>50004596</v>
          </cell>
          <cell r="B140">
            <v>38030</v>
          </cell>
          <cell r="C140" t="str">
            <v>ENGINEERING TECHNICIAN I</v>
          </cell>
          <cell r="D140">
            <v>50010407</v>
          </cell>
          <cell r="E140" t="str">
            <v>GR-021</v>
          </cell>
          <cell r="F140">
            <v>5</v>
          </cell>
          <cell r="G140">
            <v>1826.23</v>
          </cell>
          <cell r="H140">
            <v>25.16</v>
          </cell>
          <cell r="I140">
            <v>48</v>
          </cell>
          <cell r="J140" t="str">
            <v>RUMMING</v>
          </cell>
          <cell r="K140" t="str">
            <v>ELEANOR</v>
          </cell>
          <cell r="L140">
            <v>1</v>
          </cell>
          <cell r="M140">
            <v>1761.18</v>
          </cell>
          <cell r="N140">
            <v>1</v>
          </cell>
          <cell r="O140">
            <v>45961.142500000002</v>
          </cell>
          <cell r="P140">
            <v>135</v>
          </cell>
        </row>
        <row r="141">
          <cell r="A141">
            <v>50004597</v>
          </cell>
          <cell r="B141">
            <v>38010</v>
          </cell>
          <cell r="C141" t="str">
            <v>ENGINEERING TECHNICIAN I</v>
          </cell>
          <cell r="D141">
            <v>50010405</v>
          </cell>
          <cell r="E141" t="str">
            <v>GR-021</v>
          </cell>
          <cell r="F141">
            <v>5</v>
          </cell>
          <cell r="G141">
            <v>1826.23</v>
          </cell>
          <cell r="H141">
            <v>25.16</v>
          </cell>
          <cell r="I141">
            <v>483</v>
          </cell>
          <cell r="J141" t="str">
            <v>PICKERING</v>
          </cell>
          <cell r="K141" t="str">
            <v>WILLIAM</v>
          </cell>
          <cell r="L141">
            <v>1</v>
          </cell>
          <cell r="M141">
            <v>1761.18</v>
          </cell>
          <cell r="N141">
            <v>1</v>
          </cell>
          <cell r="O141">
            <v>45961.142500000002</v>
          </cell>
          <cell r="P141">
            <v>136</v>
          </cell>
        </row>
        <row r="142">
          <cell r="A142">
            <v>50004598</v>
          </cell>
          <cell r="B142">
            <v>38010</v>
          </cell>
          <cell r="C142" t="str">
            <v>ENGINEERING TECHNICIAN II</v>
          </cell>
          <cell r="D142">
            <v>50010405</v>
          </cell>
          <cell r="E142" t="str">
            <v>GR-023</v>
          </cell>
          <cell r="F142">
            <v>5</v>
          </cell>
          <cell r="G142">
            <v>1826.23</v>
          </cell>
          <cell r="H142">
            <v>27.34</v>
          </cell>
          <cell r="I142">
            <v>5888</v>
          </cell>
          <cell r="J142" t="str">
            <v>MARKOVIC</v>
          </cell>
          <cell r="K142" t="str">
            <v>ZELJKO JEFF</v>
          </cell>
          <cell r="L142">
            <v>1</v>
          </cell>
          <cell r="M142">
            <v>1913.77</v>
          </cell>
          <cell r="N142">
            <v>1</v>
          </cell>
          <cell r="O142">
            <v>49940.767500000002</v>
          </cell>
          <cell r="P142">
            <v>137</v>
          </cell>
        </row>
        <row r="143">
          <cell r="A143">
            <v>50004599</v>
          </cell>
          <cell r="B143">
            <v>38010</v>
          </cell>
          <cell r="C143" t="str">
            <v>ENGINEERING TECHNICIAN I</v>
          </cell>
          <cell r="D143">
            <v>50010405</v>
          </cell>
          <cell r="E143" t="str">
            <v>GR-021</v>
          </cell>
          <cell r="F143">
            <v>5</v>
          </cell>
          <cell r="G143">
            <v>1826.23</v>
          </cell>
          <cell r="H143">
            <v>25.16</v>
          </cell>
          <cell r="I143">
            <v>5605</v>
          </cell>
          <cell r="J143" t="str">
            <v>FREDERICKSON</v>
          </cell>
          <cell r="K143" t="str">
            <v>KEVIN</v>
          </cell>
          <cell r="L143">
            <v>1</v>
          </cell>
          <cell r="M143">
            <v>1761.18</v>
          </cell>
          <cell r="N143">
            <v>1</v>
          </cell>
          <cell r="O143">
            <v>45961.142500000002</v>
          </cell>
          <cell r="P143">
            <v>138</v>
          </cell>
        </row>
        <row r="144">
          <cell r="A144">
            <v>50004600</v>
          </cell>
          <cell r="B144">
            <v>38030</v>
          </cell>
          <cell r="C144" t="str">
            <v>ENGINEERING TECHNICIAN I</v>
          </cell>
          <cell r="D144">
            <v>50010407</v>
          </cell>
          <cell r="E144" t="str">
            <v>GR-021</v>
          </cell>
          <cell r="F144">
            <v>5</v>
          </cell>
          <cell r="G144">
            <v>1826.23</v>
          </cell>
          <cell r="H144">
            <v>25.16</v>
          </cell>
          <cell r="I144">
            <v>3559</v>
          </cell>
          <cell r="J144" t="str">
            <v>WONG</v>
          </cell>
          <cell r="K144" t="str">
            <v>DANNY</v>
          </cell>
          <cell r="L144">
            <v>1</v>
          </cell>
          <cell r="M144">
            <v>1761.18</v>
          </cell>
          <cell r="N144">
            <v>1</v>
          </cell>
          <cell r="O144">
            <v>45961.142500000002</v>
          </cell>
          <cell r="P144">
            <v>139</v>
          </cell>
        </row>
        <row r="145">
          <cell r="A145">
            <v>50004601</v>
          </cell>
          <cell r="B145">
            <v>38030</v>
          </cell>
          <cell r="C145" t="str">
            <v>ENGINEERING TECHNICIAN I</v>
          </cell>
          <cell r="D145">
            <v>50010407</v>
          </cell>
          <cell r="E145" t="str">
            <v>GR-021</v>
          </cell>
          <cell r="F145">
            <v>5</v>
          </cell>
          <cell r="G145">
            <v>1826.23</v>
          </cell>
          <cell r="H145">
            <v>25.16</v>
          </cell>
          <cell r="I145">
            <v>116</v>
          </cell>
          <cell r="J145" t="str">
            <v>APELLANES</v>
          </cell>
          <cell r="K145" t="str">
            <v>ALEXANDER</v>
          </cell>
          <cell r="L145">
            <v>1</v>
          </cell>
          <cell r="M145">
            <v>1761.18</v>
          </cell>
          <cell r="N145">
            <v>1</v>
          </cell>
          <cell r="O145">
            <v>45961.142500000002</v>
          </cell>
          <cell r="P145">
            <v>140</v>
          </cell>
        </row>
        <row r="146">
          <cell r="A146">
            <v>50004602</v>
          </cell>
          <cell r="B146">
            <v>38020</v>
          </cell>
          <cell r="C146" t="str">
            <v>ENGINEERING TECHNICIAN I</v>
          </cell>
          <cell r="D146">
            <v>50010406</v>
          </cell>
          <cell r="E146" t="str">
            <v>GR-021</v>
          </cell>
          <cell r="F146">
            <v>5</v>
          </cell>
          <cell r="G146">
            <v>1826.23</v>
          </cell>
          <cell r="H146">
            <v>25.16</v>
          </cell>
          <cell r="I146">
            <v>2091</v>
          </cell>
          <cell r="J146" t="str">
            <v>YIP</v>
          </cell>
          <cell r="K146" t="str">
            <v>DAVID</v>
          </cell>
          <cell r="L146">
            <v>1</v>
          </cell>
          <cell r="M146">
            <v>1761.18</v>
          </cell>
          <cell r="N146">
            <v>1</v>
          </cell>
          <cell r="O146">
            <v>45961.142500000002</v>
          </cell>
          <cell r="P146">
            <v>141</v>
          </cell>
        </row>
        <row r="147">
          <cell r="A147">
            <v>50004603</v>
          </cell>
          <cell r="B147">
            <v>38030</v>
          </cell>
          <cell r="C147" t="str">
            <v>ENGINEERING TECHNICIAN I</v>
          </cell>
          <cell r="D147">
            <v>50010407</v>
          </cell>
          <cell r="E147" t="str">
            <v>GR-021</v>
          </cell>
          <cell r="F147">
            <v>5</v>
          </cell>
          <cell r="G147">
            <v>1826.23</v>
          </cell>
          <cell r="H147">
            <v>25.16</v>
          </cell>
          <cell r="I147">
            <v>4170</v>
          </cell>
          <cell r="J147" t="str">
            <v>WHITE</v>
          </cell>
          <cell r="K147" t="str">
            <v>MICHAEL</v>
          </cell>
          <cell r="L147">
            <v>1</v>
          </cell>
          <cell r="M147">
            <v>1761.18</v>
          </cell>
          <cell r="N147">
            <v>1</v>
          </cell>
          <cell r="O147">
            <v>45961.142500000002</v>
          </cell>
          <cell r="P147">
            <v>142</v>
          </cell>
        </row>
        <row r="148">
          <cell r="A148">
            <v>50004604</v>
          </cell>
          <cell r="B148">
            <v>38020</v>
          </cell>
          <cell r="C148" t="str">
            <v>ENGINEERING TECHNICIAN I</v>
          </cell>
          <cell r="D148">
            <v>50010406</v>
          </cell>
          <cell r="E148" t="str">
            <v>GR-021</v>
          </cell>
          <cell r="F148">
            <v>5</v>
          </cell>
          <cell r="G148">
            <v>1826.23</v>
          </cell>
          <cell r="H148">
            <v>25.16</v>
          </cell>
          <cell r="I148">
            <v>4934</v>
          </cell>
          <cell r="J148" t="str">
            <v>PIZZINATO</v>
          </cell>
          <cell r="K148" t="str">
            <v>EUGENE</v>
          </cell>
          <cell r="L148">
            <v>1</v>
          </cell>
          <cell r="M148">
            <v>1761.18</v>
          </cell>
          <cell r="N148">
            <v>1</v>
          </cell>
          <cell r="O148">
            <v>45961.142500000002</v>
          </cell>
          <cell r="P148">
            <v>143</v>
          </cell>
        </row>
        <row r="149">
          <cell r="A149">
            <v>50004605</v>
          </cell>
          <cell r="B149">
            <v>35600</v>
          </cell>
          <cell r="C149" t="str">
            <v>SUPERINTENDENT IV</v>
          </cell>
          <cell r="D149">
            <v>50010397</v>
          </cell>
          <cell r="E149" t="str">
            <v>BND-112</v>
          </cell>
          <cell r="F149">
            <v>5</v>
          </cell>
          <cell r="G149">
            <v>2087.12</v>
          </cell>
          <cell r="H149">
            <v>43.86</v>
          </cell>
          <cell r="I149">
            <v>5526</v>
          </cell>
          <cell r="J149" t="str">
            <v>HENDERSON</v>
          </cell>
          <cell r="K149" t="str">
            <v>J</v>
          </cell>
          <cell r="L149">
            <v>1</v>
          </cell>
          <cell r="M149">
            <v>3508.76</v>
          </cell>
          <cell r="N149">
            <v>1</v>
          </cell>
          <cell r="O149">
            <v>91551.525000000009</v>
          </cell>
          <cell r="P149">
            <v>144</v>
          </cell>
        </row>
        <row r="150">
          <cell r="A150">
            <v>50004606</v>
          </cell>
          <cell r="B150">
            <v>35600</v>
          </cell>
          <cell r="C150" t="str">
            <v>SUPERINTENDENT I</v>
          </cell>
          <cell r="D150">
            <v>50010397</v>
          </cell>
          <cell r="E150" t="str">
            <v>BND-109</v>
          </cell>
          <cell r="F150">
            <v>5</v>
          </cell>
          <cell r="G150">
            <v>2087.12</v>
          </cell>
          <cell r="H150">
            <v>34.82</v>
          </cell>
          <cell r="I150">
            <v>3757</v>
          </cell>
          <cell r="J150" t="str">
            <v>SPACKMAN</v>
          </cell>
          <cell r="K150" t="str">
            <v>EDWARD</v>
          </cell>
          <cell r="L150">
            <v>1</v>
          </cell>
          <cell r="M150">
            <v>2785.59</v>
          </cell>
          <cell r="N150">
            <v>1</v>
          </cell>
          <cell r="O150">
            <v>72684.072500000009</v>
          </cell>
          <cell r="P150">
            <v>145</v>
          </cell>
        </row>
        <row r="151">
          <cell r="A151">
            <v>50004607</v>
          </cell>
          <cell r="B151">
            <v>35600</v>
          </cell>
          <cell r="C151" t="str">
            <v>ENGINEERING ASSISTANT IV</v>
          </cell>
          <cell r="D151">
            <v>50010397</v>
          </cell>
          <cell r="E151" t="str">
            <v>GR-025</v>
          </cell>
          <cell r="F151">
            <v>5</v>
          </cell>
          <cell r="G151">
            <v>1826.23</v>
          </cell>
          <cell r="H151">
            <v>29.69</v>
          </cell>
          <cell r="I151">
            <v>3841</v>
          </cell>
          <cell r="J151" t="str">
            <v>TWAROG</v>
          </cell>
          <cell r="K151" t="str">
            <v>GEORGE</v>
          </cell>
          <cell r="L151">
            <v>1</v>
          </cell>
          <cell r="M151">
            <v>2078.29</v>
          </cell>
          <cell r="N151">
            <v>1</v>
          </cell>
          <cell r="O151">
            <v>54236.747500000005</v>
          </cell>
          <cell r="P151">
            <v>146</v>
          </cell>
        </row>
        <row r="152">
          <cell r="A152">
            <v>50004620</v>
          </cell>
          <cell r="B152">
            <v>33060</v>
          </cell>
          <cell r="C152" t="str">
            <v>SUPERINTENDENT II</v>
          </cell>
          <cell r="D152">
            <v>50011231</v>
          </cell>
          <cell r="E152" t="str">
            <v>BND-110</v>
          </cell>
          <cell r="F152">
            <v>5</v>
          </cell>
          <cell r="G152">
            <v>2087.12</v>
          </cell>
          <cell r="H152">
            <v>37.61</v>
          </cell>
          <cell r="I152">
            <v>3012</v>
          </cell>
          <cell r="J152" t="str">
            <v>BLOMQUIST</v>
          </cell>
          <cell r="K152" t="str">
            <v>ARTHUR</v>
          </cell>
          <cell r="L152">
            <v>1</v>
          </cell>
          <cell r="M152">
            <v>3028.75</v>
          </cell>
          <cell r="N152">
            <v>1</v>
          </cell>
          <cell r="O152">
            <v>78503.392500000002</v>
          </cell>
          <cell r="P152">
            <v>147</v>
          </cell>
        </row>
        <row r="153">
          <cell r="A153">
            <v>50004621</v>
          </cell>
          <cell r="B153">
            <v>33060</v>
          </cell>
          <cell r="C153" t="str">
            <v>SUPERINTENDENT IV</v>
          </cell>
          <cell r="D153">
            <v>50011231</v>
          </cell>
          <cell r="E153" t="str">
            <v>BND-111</v>
          </cell>
          <cell r="F153">
            <v>5</v>
          </cell>
          <cell r="G153">
            <v>2087.12</v>
          </cell>
          <cell r="H153">
            <v>40.61</v>
          </cell>
          <cell r="I153">
            <v>2610</v>
          </cell>
          <cell r="J153" t="str">
            <v>SAUNDERSON</v>
          </cell>
          <cell r="K153" t="str">
            <v>NORMAN</v>
          </cell>
          <cell r="L153">
            <v>1</v>
          </cell>
          <cell r="M153">
            <v>3248.77</v>
          </cell>
          <cell r="N153">
            <v>1</v>
          </cell>
          <cell r="O153">
            <v>84765.005000000005</v>
          </cell>
          <cell r="P153">
            <v>148</v>
          </cell>
        </row>
        <row r="154">
          <cell r="A154">
            <v>50004622</v>
          </cell>
          <cell r="B154">
            <v>33060</v>
          </cell>
          <cell r="C154" t="str">
            <v>SUPERINTENDENT II</v>
          </cell>
          <cell r="D154">
            <v>50011231</v>
          </cell>
          <cell r="E154" t="str">
            <v>BND-110</v>
          </cell>
          <cell r="F154">
            <v>5</v>
          </cell>
          <cell r="G154">
            <v>2087.12</v>
          </cell>
          <cell r="H154">
            <v>37.61</v>
          </cell>
          <cell r="I154">
            <v>3477</v>
          </cell>
          <cell r="J154" t="str">
            <v>JONES</v>
          </cell>
          <cell r="K154" t="str">
            <v>DONALD</v>
          </cell>
          <cell r="L154">
            <v>1</v>
          </cell>
          <cell r="M154">
            <v>3048.76</v>
          </cell>
          <cell r="N154">
            <v>1</v>
          </cell>
          <cell r="O154">
            <v>78503.392500000002</v>
          </cell>
          <cell r="P154">
            <v>149</v>
          </cell>
        </row>
        <row r="155">
          <cell r="A155">
            <v>50004623</v>
          </cell>
          <cell r="B155">
            <v>33060</v>
          </cell>
          <cell r="C155" t="str">
            <v>SUPERINTENDENT II</v>
          </cell>
          <cell r="D155">
            <v>50011231</v>
          </cell>
          <cell r="E155" t="str">
            <v>BND-110</v>
          </cell>
          <cell r="F155">
            <v>5</v>
          </cell>
          <cell r="G155">
            <v>2087.12</v>
          </cell>
          <cell r="H155">
            <v>37.61</v>
          </cell>
          <cell r="I155">
            <v>4965</v>
          </cell>
          <cell r="J155" t="str">
            <v>WONG</v>
          </cell>
          <cell r="K155" t="str">
            <v>PHILIP</v>
          </cell>
          <cell r="L155">
            <v>1</v>
          </cell>
          <cell r="M155">
            <v>3008.78</v>
          </cell>
          <cell r="N155">
            <v>1</v>
          </cell>
          <cell r="O155">
            <v>78503.392500000002</v>
          </cell>
          <cell r="P155">
            <v>150</v>
          </cell>
        </row>
        <row r="156">
          <cell r="A156">
            <v>50004625</v>
          </cell>
          <cell r="B156">
            <v>33060</v>
          </cell>
          <cell r="C156" t="str">
            <v>ACCOUNTING CLERK II</v>
          </cell>
          <cell r="D156">
            <v>50011231</v>
          </cell>
          <cell r="E156" t="str">
            <v>GR-018</v>
          </cell>
          <cell r="F156">
            <v>5</v>
          </cell>
          <cell r="G156">
            <v>1956.68</v>
          </cell>
          <cell r="H156">
            <v>22.25</v>
          </cell>
          <cell r="I156">
            <v>173</v>
          </cell>
          <cell r="J156" t="str">
            <v>MOON</v>
          </cell>
          <cell r="K156" t="str">
            <v>SHEILA</v>
          </cell>
          <cell r="L156">
            <v>1</v>
          </cell>
          <cell r="M156">
            <v>1668.73</v>
          </cell>
          <cell r="N156">
            <v>1</v>
          </cell>
          <cell r="O156">
            <v>43546.165000000001</v>
          </cell>
          <cell r="P156">
            <v>151</v>
          </cell>
        </row>
        <row r="157">
          <cell r="A157">
            <v>50004626</v>
          </cell>
          <cell r="B157">
            <v>33060</v>
          </cell>
          <cell r="C157" t="str">
            <v>CLERK II</v>
          </cell>
          <cell r="D157">
            <v>50011231</v>
          </cell>
          <cell r="E157" t="str">
            <v>GR-013</v>
          </cell>
          <cell r="F157">
            <v>5</v>
          </cell>
          <cell r="G157">
            <v>1956.68</v>
          </cell>
          <cell r="H157">
            <v>18.18</v>
          </cell>
          <cell r="I157">
            <v>6090</v>
          </cell>
          <cell r="J157" t="str">
            <v>PAWLITSCHEK</v>
          </cell>
          <cell r="K157" t="str">
            <v>STEPHEN</v>
          </cell>
          <cell r="L157">
            <v>1</v>
          </cell>
          <cell r="M157">
            <v>1363.47</v>
          </cell>
          <cell r="N157">
            <v>1</v>
          </cell>
          <cell r="O157">
            <v>35581.877500000002</v>
          </cell>
          <cell r="P157">
            <v>152</v>
          </cell>
        </row>
        <row r="158">
          <cell r="A158">
            <v>50004627</v>
          </cell>
          <cell r="B158">
            <v>33250</v>
          </cell>
          <cell r="C158" t="str">
            <v>STOREKEEPER II</v>
          </cell>
          <cell r="D158">
            <v>50011231</v>
          </cell>
          <cell r="E158" t="str">
            <v>GR-019</v>
          </cell>
          <cell r="F158">
            <v>5</v>
          </cell>
          <cell r="G158">
            <v>1956.68</v>
          </cell>
          <cell r="H158">
            <v>23.18</v>
          </cell>
          <cell r="I158">
            <v>2625</v>
          </cell>
          <cell r="J158" t="str">
            <v>JOLIE</v>
          </cell>
          <cell r="K158" t="str">
            <v>MARLENE</v>
          </cell>
          <cell r="L158">
            <v>1</v>
          </cell>
          <cell r="M158">
            <v>1738.49</v>
          </cell>
          <cell r="N158">
            <v>1</v>
          </cell>
          <cell r="O158">
            <v>45365.71</v>
          </cell>
          <cell r="P158">
            <v>153</v>
          </cell>
          <cell r="Q158" t="str">
            <v>Requested reclass need firmer number</v>
          </cell>
        </row>
        <row r="159">
          <cell r="A159">
            <v>50004628</v>
          </cell>
          <cell r="B159">
            <v>34200</v>
          </cell>
          <cell r="C159" t="str">
            <v>ELECTRICAL ENGINEER I</v>
          </cell>
          <cell r="D159">
            <v>50021275</v>
          </cell>
          <cell r="E159" t="str">
            <v>BND-008</v>
          </cell>
          <cell r="F159">
            <v>3</v>
          </cell>
          <cell r="G159">
            <v>1826.23</v>
          </cell>
          <cell r="H159">
            <v>32.56</v>
          </cell>
          <cell r="I159">
            <v>0</v>
          </cell>
          <cell r="L159">
            <v>1</v>
          </cell>
          <cell r="M159">
            <v>2279.25</v>
          </cell>
          <cell r="N159">
            <v>1</v>
          </cell>
          <cell r="O159">
            <v>59467.687500000007</v>
          </cell>
          <cell r="P159">
            <v>154</v>
          </cell>
        </row>
        <row r="160">
          <cell r="A160">
            <v>50004650</v>
          </cell>
          <cell r="B160">
            <v>30100</v>
          </cell>
          <cell r="C160" t="str">
            <v>PERMIT CLERK</v>
          </cell>
          <cell r="D160">
            <v>50000082</v>
          </cell>
          <cell r="E160" t="str">
            <v>GR-015</v>
          </cell>
          <cell r="F160">
            <v>5</v>
          </cell>
          <cell r="G160">
            <v>1826.23</v>
          </cell>
          <cell r="H160">
            <v>19.7</v>
          </cell>
          <cell r="I160">
            <v>3243</v>
          </cell>
          <cell r="J160" t="str">
            <v>HILTZ</v>
          </cell>
          <cell r="K160" t="str">
            <v>DIANE</v>
          </cell>
          <cell r="L160">
            <v>1</v>
          </cell>
          <cell r="M160">
            <v>1388.54</v>
          </cell>
          <cell r="N160">
            <v>1</v>
          </cell>
          <cell r="O160">
            <v>35976.731</v>
          </cell>
          <cell r="P160">
            <v>155</v>
          </cell>
          <cell r="Q160" t="str">
            <v>Up and change cc (2nd rev)</v>
          </cell>
        </row>
        <row r="161">
          <cell r="A161">
            <v>50004651</v>
          </cell>
          <cell r="B161">
            <v>37200</v>
          </cell>
          <cell r="C161" t="str">
            <v>CLERK III</v>
          </cell>
          <cell r="D161">
            <v>50000219</v>
          </cell>
          <cell r="E161" t="str">
            <v>GR-017</v>
          </cell>
          <cell r="F161">
            <v>5</v>
          </cell>
          <cell r="G161">
            <v>1826.23</v>
          </cell>
          <cell r="H161">
            <v>21.37</v>
          </cell>
          <cell r="I161">
            <v>3755</v>
          </cell>
          <cell r="J161" t="str">
            <v>FEDERAU</v>
          </cell>
          <cell r="K161" t="str">
            <v>HENRY</v>
          </cell>
          <cell r="L161">
            <v>1</v>
          </cell>
          <cell r="M161">
            <v>1495.9</v>
          </cell>
          <cell r="N161">
            <v>1</v>
          </cell>
          <cell r="O161">
            <v>39037.602500000001</v>
          </cell>
          <cell r="P161">
            <v>156</v>
          </cell>
        </row>
        <row r="162">
          <cell r="A162">
            <v>50004652</v>
          </cell>
          <cell r="B162">
            <v>37200</v>
          </cell>
          <cell r="C162" t="str">
            <v>CLERK IV</v>
          </cell>
          <cell r="D162">
            <v>50000219</v>
          </cell>
          <cell r="E162" t="str">
            <v>GR-019</v>
          </cell>
          <cell r="F162">
            <v>5</v>
          </cell>
          <cell r="G162">
            <v>1826.23</v>
          </cell>
          <cell r="H162">
            <v>23.18</v>
          </cell>
          <cell r="I162">
            <v>3426</v>
          </cell>
          <cell r="J162" t="str">
            <v>NORRIS</v>
          </cell>
          <cell r="K162" t="str">
            <v>ELIZABETH</v>
          </cell>
          <cell r="L162">
            <v>1</v>
          </cell>
          <cell r="M162">
            <v>1622.58</v>
          </cell>
          <cell r="N162">
            <v>1</v>
          </cell>
          <cell r="O162">
            <v>42341.195</v>
          </cell>
          <cell r="P162">
            <v>157</v>
          </cell>
        </row>
        <row r="163">
          <cell r="A163">
            <v>50004653</v>
          </cell>
          <cell r="B163">
            <v>37200</v>
          </cell>
          <cell r="C163" t="str">
            <v>CLERK IV</v>
          </cell>
          <cell r="D163">
            <v>50000219</v>
          </cell>
          <cell r="E163" t="str">
            <v>GR-019</v>
          </cell>
          <cell r="F163">
            <v>5</v>
          </cell>
          <cell r="G163">
            <v>1826.23</v>
          </cell>
          <cell r="H163">
            <v>23.18</v>
          </cell>
          <cell r="I163">
            <v>4135</v>
          </cell>
          <cell r="J163" t="str">
            <v>GRIFFIN</v>
          </cell>
          <cell r="K163" t="str">
            <v>JOANNE</v>
          </cell>
          <cell r="L163">
            <v>1</v>
          </cell>
          <cell r="M163">
            <v>1622.58</v>
          </cell>
          <cell r="N163">
            <v>1</v>
          </cell>
          <cell r="O163">
            <v>42341.195</v>
          </cell>
          <cell r="P163">
            <v>158</v>
          </cell>
        </row>
        <row r="164">
          <cell r="A164">
            <v>50004654</v>
          </cell>
          <cell r="B164">
            <v>37190</v>
          </cell>
          <cell r="C164" t="str">
            <v>ENGINEERING ASSISTANT II</v>
          </cell>
          <cell r="D164">
            <v>50000221</v>
          </cell>
          <cell r="E164" t="str">
            <v>GR-021</v>
          </cell>
          <cell r="F164">
            <v>1</v>
          </cell>
          <cell r="G164">
            <v>1826.23</v>
          </cell>
          <cell r="H164">
            <v>19.7</v>
          </cell>
          <cell r="I164">
            <v>0</v>
          </cell>
          <cell r="L164">
            <v>1</v>
          </cell>
          <cell r="M164">
            <v>1379.03</v>
          </cell>
          <cell r="N164">
            <v>1</v>
          </cell>
          <cell r="O164">
            <v>39026.535100000001</v>
          </cell>
          <cell r="P164">
            <v>159</v>
          </cell>
          <cell r="Q164" t="str">
            <v>Pending reclass- changed</v>
          </cell>
        </row>
        <row r="165">
          <cell r="A165">
            <v>50004655</v>
          </cell>
          <cell r="B165">
            <v>37200</v>
          </cell>
          <cell r="C165" t="str">
            <v>ENGINEERING ASSISTANT IV</v>
          </cell>
          <cell r="D165">
            <v>50000219</v>
          </cell>
          <cell r="E165" t="str">
            <v>GR-025</v>
          </cell>
          <cell r="F165">
            <v>5</v>
          </cell>
          <cell r="G165">
            <v>1826.23</v>
          </cell>
          <cell r="H165">
            <v>29.69</v>
          </cell>
          <cell r="I165">
            <v>4238</v>
          </cell>
          <cell r="J165" t="str">
            <v>JANG</v>
          </cell>
          <cell r="K165" t="str">
            <v>JOHN</v>
          </cell>
          <cell r="L165">
            <v>1</v>
          </cell>
          <cell r="M165">
            <v>2078.29</v>
          </cell>
          <cell r="N165">
            <v>1</v>
          </cell>
          <cell r="O165">
            <v>54236.747500000005</v>
          </cell>
          <cell r="P165">
            <v>160</v>
          </cell>
        </row>
        <row r="166">
          <cell r="A166">
            <v>50004656</v>
          </cell>
          <cell r="B166">
            <v>37190</v>
          </cell>
          <cell r="C166" t="str">
            <v>BRANCH HEAD ENGINEERING</v>
          </cell>
          <cell r="D166">
            <v>50000221</v>
          </cell>
          <cell r="E166" t="str">
            <v>BND-011</v>
          </cell>
          <cell r="F166">
            <v>5</v>
          </cell>
          <cell r="G166">
            <v>1826.23</v>
          </cell>
          <cell r="H166">
            <v>39.799999999999997</v>
          </cell>
          <cell r="I166">
            <v>9303</v>
          </cell>
          <cell r="J166" t="str">
            <v>HARRIS</v>
          </cell>
          <cell r="K166" t="str">
            <v>MICHELLE</v>
          </cell>
          <cell r="L166">
            <v>1</v>
          </cell>
          <cell r="M166">
            <v>2785.97</v>
          </cell>
          <cell r="N166">
            <v>1</v>
          </cell>
          <cell r="O166">
            <v>76299.8894</v>
          </cell>
          <cell r="P166">
            <v>161</v>
          </cell>
          <cell r="Q166" t="str">
            <v>Underfill</v>
          </cell>
        </row>
        <row r="167">
          <cell r="A167">
            <v>50004657</v>
          </cell>
          <cell r="B167">
            <v>37190</v>
          </cell>
          <cell r="C167" t="str">
            <v>CIVIL ENGINEER I</v>
          </cell>
          <cell r="D167">
            <v>50000221</v>
          </cell>
          <cell r="E167" t="str">
            <v>BND-008</v>
          </cell>
          <cell r="F167">
            <v>3</v>
          </cell>
          <cell r="G167">
            <v>1826.23</v>
          </cell>
          <cell r="H167">
            <v>32.56</v>
          </cell>
          <cell r="I167">
            <v>10635</v>
          </cell>
          <cell r="J167" t="str">
            <v>THOMSON</v>
          </cell>
          <cell r="K167" t="str">
            <v>KARYN</v>
          </cell>
          <cell r="L167">
            <v>1</v>
          </cell>
          <cell r="M167">
            <v>2279.17</v>
          </cell>
          <cell r="N167">
            <v>1</v>
          </cell>
          <cell r="O167">
            <v>64143.7398225</v>
          </cell>
          <cell r="P167">
            <v>162</v>
          </cell>
        </row>
        <row r="168">
          <cell r="A168">
            <v>50004675</v>
          </cell>
          <cell r="B168">
            <v>32300</v>
          </cell>
          <cell r="C168" t="str">
            <v>CIVIL ENGINEER I</v>
          </cell>
          <cell r="D168">
            <v>50000239</v>
          </cell>
          <cell r="E168" t="str">
            <v>BND-006</v>
          </cell>
          <cell r="F168">
            <v>5</v>
          </cell>
          <cell r="G168">
            <v>1826.23</v>
          </cell>
          <cell r="H168">
            <v>28.85</v>
          </cell>
          <cell r="I168">
            <v>11870</v>
          </cell>
          <cell r="J168" t="str">
            <v>BROWN</v>
          </cell>
          <cell r="K168" t="str">
            <v>STEVE</v>
          </cell>
          <cell r="L168">
            <v>1</v>
          </cell>
          <cell r="M168">
            <v>1977.48</v>
          </cell>
          <cell r="N168">
            <v>1</v>
          </cell>
          <cell r="O168">
            <v>59467.687500000007</v>
          </cell>
          <cell r="P168">
            <v>163</v>
          </cell>
        </row>
        <row r="169">
          <cell r="A169">
            <v>50004676</v>
          </cell>
          <cell r="B169">
            <v>32300</v>
          </cell>
          <cell r="C169" t="str">
            <v>CIVIL ENGINEER II</v>
          </cell>
          <cell r="D169">
            <v>50000239</v>
          </cell>
          <cell r="E169" t="str">
            <v>BND-009</v>
          </cell>
          <cell r="F169">
            <v>5</v>
          </cell>
          <cell r="G169">
            <v>1826.23</v>
          </cell>
          <cell r="H169">
            <v>39.799999999999997</v>
          </cell>
          <cell r="I169">
            <v>5249</v>
          </cell>
          <cell r="J169" t="str">
            <v>LOUIE</v>
          </cell>
          <cell r="K169" t="str">
            <v>DOUGLAS</v>
          </cell>
          <cell r="L169">
            <v>1</v>
          </cell>
          <cell r="M169">
            <v>3017.68</v>
          </cell>
          <cell r="N169">
            <v>1</v>
          </cell>
          <cell r="O169">
            <v>67302.733504500007</v>
          </cell>
          <cell r="P169">
            <v>164</v>
          </cell>
        </row>
        <row r="170">
          <cell r="A170">
            <v>50004677</v>
          </cell>
          <cell r="B170">
            <v>32300</v>
          </cell>
          <cell r="C170" t="str">
            <v>ENGINEERING ASSISTANT IV</v>
          </cell>
          <cell r="D170">
            <v>50000239</v>
          </cell>
          <cell r="E170" t="str">
            <v>GR-025</v>
          </cell>
          <cell r="F170">
            <v>5</v>
          </cell>
          <cell r="G170">
            <v>1826.23</v>
          </cell>
          <cell r="H170">
            <v>29.69</v>
          </cell>
          <cell r="I170">
            <v>3199</v>
          </cell>
          <cell r="J170" t="str">
            <v>STARY</v>
          </cell>
          <cell r="K170" t="str">
            <v>PETER</v>
          </cell>
          <cell r="L170">
            <v>1</v>
          </cell>
          <cell r="M170">
            <v>2078.29</v>
          </cell>
          <cell r="N170">
            <v>1</v>
          </cell>
          <cell r="O170">
            <v>54236.747500000005</v>
          </cell>
          <cell r="P170">
            <v>165</v>
          </cell>
        </row>
        <row r="171">
          <cell r="A171">
            <v>50004678</v>
          </cell>
          <cell r="B171">
            <v>32300</v>
          </cell>
          <cell r="C171" t="str">
            <v>ENGINEERING ASSISTANT III</v>
          </cell>
          <cell r="D171">
            <v>50000239</v>
          </cell>
          <cell r="E171" t="str">
            <v>GR-021</v>
          </cell>
          <cell r="F171">
            <v>5</v>
          </cell>
          <cell r="G171">
            <v>1826.23</v>
          </cell>
          <cell r="H171">
            <v>25.16</v>
          </cell>
          <cell r="I171">
            <v>6087</v>
          </cell>
          <cell r="J171" t="str">
            <v>KIM</v>
          </cell>
          <cell r="K171" t="str">
            <v>DAVID</v>
          </cell>
          <cell r="L171">
            <v>1</v>
          </cell>
          <cell r="M171">
            <v>1761.18</v>
          </cell>
          <cell r="N171">
            <v>1</v>
          </cell>
          <cell r="O171">
            <v>45961.142500000002</v>
          </cell>
          <cell r="P171">
            <v>166</v>
          </cell>
        </row>
        <row r="172">
          <cell r="A172">
            <v>50004679</v>
          </cell>
          <cell r="B172">
            <v>32300</v>
          </cell>
          <cell r="C172" t="str">
            <v>ENGINEERING ASSISTANT III</v>
          </cell>
          <cell r="D172">
            <v>50000239</v>
          </cell>
          <cell r="E172" t="str">
            <v>GR-021</v>
          </cell>
          <cell r="F172">
            <v>5</v>
          </cell>
          <cell r="G172">
            <v>1826.23</v>
          </cell>
          <cell r="H172">
            <v>25.16</v>
          </cell>
          <cell r="I172">
            <v>816</v>
          </cell>
          <cell r="J172" t="str">
            <v>KIRK</v>
          </cell>
          <cell r="K172" t="str">
            <v>SYLVIA</v>
          </cell>
          <cell r="L172">
            <v>1</v>
          </cell>
          <cell r="M172">
            <v>1761.18</v>
          </cell>
          <cell r="N172">
            <v>1</v>
          </cell>
          <cell r="O172">
            <v>45961.142500000002</v>
          </cell>
          <cell r="P172">
            <v>167</v>
          </cell>
        </row>
        <row r="173">
          <cell r="A173">
            <v>50004680</v>
          </cell>
          <cell r="B173">
            <v>32300</v>
          </cell>
          <cell r="C173" t="str">
            <v>ENGINEERING ASSISTANT I</v>
          </cell>
          <cell r="D173">
            <v>50000239</v>
          </cell>
          <cell r="E173" t="str">
            <v>GR-013</v>
          </cell>
          <cell r="F173">
            <v>5</v>
          </cell>
          <cell r="G173">
            <v>1826.23</v>
          </cell>
          <cell r="H173">
            <v>18.18</v>
          </cell>
          <cell r="I173">
            <v>827</v>
          </cell>
          <cell r="J173" t="str">
            <v>LEGGETT</v>
          </cell>
          <cell r="K173" t="str">
            <v>LYNN</v>
          </cell>
          <cell r="L173">
            <v>1</v>
          </cell>
          <cell r="M173">
            <v>1272.5899999999999</v>
          </cell>
          <cell r="N173">
            <v>1</v>
          </cell>
          <cell r="O173">
            <v>33209.215000000004</v>
          </cell>
          <cell r="P173">
            <v>168</v>
          </cell>
        </row>
        <row r="174">
          <cell r="A174">
            <v>50004681</v>
          </cell>
          <cell r="B174">
            <v>37210</v>
          </cell>
          <cell r="C174" t="str">
            <v>ANTI-GRAFFITTI COORDINATOR</v>
          </cell>
          <cell r="D174">
            <v>50000220</v>
          </cell>
          <cell r="E174" t="str">
            <v>GR-020</v>
          </cell>
          <cell r="F174">
            <v>5</v>
          </cell>
          <cell r="G174">
            <v>1826.23</v>
          </cell>
          <cell r="H174">
            <v>24.16</v>
          </cell>
          <cell r="I174">
            <v>6783</v>
          </cell>
          <cell r="J174" t="str">
            <v>SENGHERA</v>
          </cell>
          <cell r="K174" t="str">
            <v>JAGRUP</v>
          </cell>
          <cell r="L174">
            <v>1</v>
          </cell>
          <cell r="M174">
            <v>1732.01</v>
          </cell>
          <cell r="N174">
            <v>1</v>
          </cell>
          <cell r="O174">
            <v>54236.747500000005</v>
          </cell>
          <cell r="P174">
            <v>169</v>
          </cell>
        </row>
        <row r="175">
          <cell r="A175">
            <v>50004682</v>
          </cell>
          <cell r="B175">
            <v>30400</v>
          </cell>
          <cell r="C175" t="str">
            <v>ENGINEERING ASSISTANT III</v>
          </cell>
          <cell r="D175">
            <v>50000226</v>
          </cell>
          <cell r="E175" t="str">
            <v>GR-021</v>
          </cell>
          <cell r="F175">
            <v>5</v>
          </cell>
          <cell r="G175">
            <v>1826.23</v>
          </cell>
          <cell r="H175">
            <v>25.16</v>
          </cell>
          <cell r="I175">
            <v>3863</v>
          </cell>
          <cell r="J175" t="str">
            <v>CLELLAND</v>
          </cell>
          <cell r="K175" t="str">
            <v>JOHN</v>
          </cell>
          <cell r="L175">
            <v>1</v>
          </cell>
          <cell r="M175">
            <v>1761.18</v>
          </cell>
          <cell r="N175">
            <v>1</v>
          </cell>
          <cell r="O175">
            <v>45961.142500000002</v>
          </cell>
          <cell r="P175">
            <v>170</v>
          </cell>
        </row>
        <row r="176">
          <cell r="A176">
            <v>50004683</v>
          </cell>
          <cell r="B176">
            <v>30410</v>
          </cell>
          <cell r="C176" t="str">
            <v>ENGINEERING ASSISTANT II</v>
          </cell>
          <cell r="D176">
            <v>50010393</v>
          </cell>
          <cell r="E176" t="str">
            <v>GR-017</v>
          </cell>
          <cell r="F176">
            <v>5</v>
          </cell>
          <cell r="G176">
            <v>1826.23</v>
          </cell>
          <cell r="H176">
            <v>21.37</v>
          </cell>
          <cell r="I176">
            <v>5398</v>
          </cell>
          <cell r="J176" t="str">
            <v>CUTHBERT</v>
          </cell>
          <cell r="K176" t="str">
            <v>PAM</v>
          </cell>
          <cell r="L176">
            <v>1</v>
          </cell>
          <cell r="M176">
            <v>1495.9</v>
          </cell>
          <cell r="N176">
            <v>1</v>
          </cell>
          <cell r="O176">
            <v>39037.602500000001</v>
          </cell>
          <cell r="P176">
            <v>171</v>
          </cell>
        </row>
        <row r="177">
          <cell r="A177">
            <v>50004684</v>
          </cell>
          <cell r="B177">
            <v>35010</v>
          </cell>
          <cell r="C177" t="str">
            <v>CLERK STENO III</v>
          </cell>
          <cell r="D177">
            <v>50000207</v>
          </cell>
          <cell r="E177" t="str">
            <v>GR-015</v>
          </cell>
          <cell r="F177">
            <v>3</v>
          </cell>
          <cell r="G177">
            <v>1826.23</v>
          </cell>
          <cell r="H177">
            <v>18.18</v>
          </cell>
          <cell r="I177">
            <v>0</v>
          </cell>
          <cell r="L177">
            <v>1</v>
          </cell>
          <cell r="M177">
            <v>1272.6300000000001</v>
          </cell>
          <cell r="N177">
            <v>1</v>
          </cell>
          <cell r="O177">
            <v>33207.199999999997</v>
          </cell>
          <cell r="P177">
            <v>172</v>
          </cell>
        </row>
        <row r="178">
          <cell r="A178">
            <v>50004685</v>
          </cell>
          <cell r="B178">
            <v>35150</v>
          </cell>
          <cell r="C178" t="str">
            <v>CIVIL ENGINEER I</v>
          </cell>
          <cell r="D178">
            <v>50000209</v>
          </cell>
          <cell r="E178" t="str">
            <v>BND-008</v>
          </cell>
          <cell r="F178">
            <v>3</v>
          </cell>
          <cell r="G178">
            <v>1826.23</v>
          </cell>
          <cell r="H178">
            <v>32.56</v>
          </cell>
          <cell r="I178">
            <v>0</v>
          </cell>
          <cell r="L178">
            <v>1</v>
          </cell>
          <cell r="M178">
            <v>2279.25</v>
          </cell>
          <cell r="N178">
            <v>1</v>
          </cell>
          <cell r="O178">
            <v>59467.687500000007</v>
          </cell>
          <cell r="P178">
            <v>173</v>
          </cell>
        </row>
        <row r="179">
          <cell r="A179">
            <v>50004686</v>
          </cell>
          <cell r="B179">
            <v>35150</v>
          </cell>
          <cell r="C179" t="str">
            <v>BRANCH HEAD ENGINEERING</v>
          </cell>
          <cell r="D179">
            <v>50000209</v>
          </cell>
          <cell r="E179" t="str">
            <v>BND-011</v>
          </cell>
          <cell r="F179">
            <v>5</v>
          </cell>
          <cell r="G179">
            <v>1826.23</v>
          </cell>
          <cell r="H179">
            <v>46.42</v>
          </cell>
          <cell r="I179">
            <v>6497</v>
          </cell>
          <cell r="J179" t="str">
            <v>VAN VLIET</v>
          </cell>
          <cell r="K179" t="str">
            <v>KEVIN</v>
          </cell>
          <cell r="L179">
            <v>1</v>
          </cell>
          <cell r="M179">
            <v>3249.38</v>
          </cell>
          <cell r="N179">
            <v>1</v>
          </cell>
          <cell r="O179">
            <v>84776.087500000009</v>
          </cell>
          <cell r="P179">
            <v>174</v>
          </cell>
        </row>
        <row r="180">
          <cell r="A180">
            <v>50004687</v>
          </cell>
          <cell r="B180">
            <v>35150</v>
          </cell>
          <cell r="C180" t="str">
            <v>SYSTEMS ANALYST II</v>
          </cell>
          <cell r="D180">
            <v>50000209</v>
          </cell>
          <cell r="E180" t="str">
            <v>BND-008</v>
          </cell>
          <cell r="F180">
            <v>5</v>
          </cell>
          <cell r="G180">
            <v>1826.23</v>
          </cell>
          <cell r="H180">
            <v>36.18</v>
          </cell>
          <cell r="I180">
            <v>3211</v>
          </cell>
          <cell r="J180" t="str">
            <v>BUHR</v>
          </cell>
          <cell r="K180" t="str">
            <v>HELMUTH</v>
          </cell>
          <cell r="L180">
            <v>1</v>
          </cell>
          <cell r="M180">
            <v>2532.5700000000002</v>
          </cell>
          <cell r="N180">
            <v>1</v>
          </cell>
          <cell r="O180">
            <v>66072.857499999998</v>
          </cell>
          <cell r="P180">
            <v>175</v>
          </cell>
        </row>
        <row r="181">
          <cell r="A181">
            <v>50004688</v>
          </cell>
          <cell r="B181">
            <v>30100</v>
          </cell>
          <cell r="C181" t="str">
            <v>PERMIT CLERK</v>
          </cell>
          <cell r="D181">
            <v>50000082</v>
          </cell>
          <cell r="E181" t="str">
            <v>GR-015</v>
          </cell>
          <cell r="F181">
            <v>4</v>
          </cell>
          <cell r="G181">
            <v>1826.23</v>
          </cell>
          <cell r="H181">
            <v>18.91</v>
          </cell>
          <cell r="I181">
            <v>2899</v>
          </cell>
          <cell r="J181" t="str">
            <v>DRYER</v>
          </cell>
          <cell r="K181" t="str">
            <v>GWYN</v>
          </cell>
          <cell r="L181">
            <v>1</v>
          </cell>
          <cell r="M181">
            <v>1370.79</v>
          </cell>
          <cell r="N181">
            <v>1</v>
          </cell>
          <cell r="O181">
            <v>35976.731</v>
          </cell>
          <cell r="P181">
            <v>176</v>
          </cell>
          <cell r="Q181" t="str">
            <v>Up and change cc (2nd rev), SWITCH FROM PUBLIC WORKS per RTS1881/form B</v>
          </cell>
        </row>
        <row r="182">
          <cell r="A182">
            <v>50004689</v>
          </cell>
          <cell r="B182">
            <v>35150</v>
          </cell>
          <cell r="C182" t="str">
            <v>CIVIL ENGINEER II</v>
          </cell>
          <cell r="D182">
            <v>50000209</v>
          </cell>
          <cell r="E182" t="str">
            <v>BND-008</v>
          </cell>
          <cell r="F182">
            <v>3</v>
          </cell>
          <cell r="G182">
            <v>1826.23</v>
          </cell>
          <cell r="H182">
            <v>32.56</v>
          </cell>
          <cell r="I182">
            <v>10916</v>
          </cell>
          <cell r="J182" t="str">
            <v>MCLENNAN</v>
          </cell>
          <cell r="K182" t="str">
            <v>ROBERT</v>
          </cell>
          <cell r="L182">
            <v>1</v>
          </cell>
          <cell r="M182">
            <v>2354.15</v>
          </cell>
          <cell r="N182">
            <v>1</v>
          </cell>
          <cell r="O182">
            <v>59789.759357250005</v>
          </cell>
          <cell r="P182">
            <v>177</v>
          </cell>
        </row>
        <row r="183">
          <cell r="A183">
            <v>50004690</v>
          </cell>
          <cell r="B183">
            <v>35150</v>
          </cell>
          <cell r="C183" t="str">
            <v>ENGINEERING ASSISTANT IV</v>
          </cell>
          <cell r="D183">
            <v>50000209</v>
          </cell>
          <cell r="E183" t="str">
            <v>GR-025</v>
          </cell>
          <cell r="F183">
            <v>5</v>
          </cell>
          <cell r="G183">
            <v>1826.23</v>
          </cell>
          <cell r="H183">
            <v>29.69</v>
          </cell>
          <cell r="I183">
            <v>4608</v>
          </cell>
          <cell r="J183" t="str">
            <v>THOMAS</v>
          </cell>
          <cell r="K183" t="str">
            <v>DOUGLAS</v>
          </cell>
          <cell r="L183">
            <v>1</v>
          </cell>
          <cell r="M183">
            <v>2078.29</v>
          </cell>
          <cell r="N183">
            <v>1</v>
          </cell>
          <cell r="O183">
            <v>54236.747500000005</v>
          </cell>
          <cell r="P183">
            <v>178</v>
          </cell>
        </row>
        <row r="184">
          <cell r="A184">
            <v>50004691</v>
          </cell>
          <cell r="B184">
            <v>32100</v>
          </cell>
          <cell r="C184" t="str">
            <v>CLERK TYPIST II</v>
          </cell>
          <cell r="D184">
            <v>50000237</v>
          </cell>
          <cell r="E184" t="str">
            <v>GR-013</v>
          </cell>
          <cell r="F184">
            <v>3</v>
          </cell>
          <cell r="G184">
            <v>1826.23</v>
          </cell>
          <cell r="H184">
            <v>16.760000000000002</v>
          </cell>
          <cell r="I184">
            <v>0</v>
          </cell>
          <cell r="L184">
            <v>1</v>
          </cell>
          <cell r="M184">
            <v>1173.2</v>
          </cell>
          <cell r="N184">
            <v>1</v>
          </cell>
          <cell r="O184">
            <v>31027.870637499997</v>
          </cell>
          <cell r="P184">
            <v>179</v>
          </cell>
        </row>
        <row r="185">
          <cell r="A185">
            <v>50004692</v>
          </cell>
          <cell r="B185">
            <v>32100</v>
          </cell>
          <cell r="C185" t="str">
            <v>BRANCH HEAD ENGINEERING</v>
          </cell>
          <cell r="D185">
            <v>50000237</v>
          </cell>
          <cell r="E185" t="str">
            <v>BND-011</v>
          </cell>
          <cell r="F185">
            <v>3</v>
          </cell>
          <cell r="G185">
            <v>1826.23</v>
          </cell>
          <cell r="H185">
            <v>41.78</v>
          </cell>
          <cell r="I185">
            <v>0</v>
          </cell>
          <cell r="L185">
            <v>1</v>
          </cell>
          <cell r="M185">
            <v>2924.65</v>
          </cell>
          <cell r="N185">
            <v>1</v>
          </cell>
          <cell r="O185">
            <v>76308.05</v>
          </cell>
          <cell r="P185">
            <v>180</v>
          </cell>
        </row>
        <row r="186">
          <cell r="A186">
            <v>50004693</v>
          </cell>
          <cell r="B186">
            <v>32100</v>
          </cell>
          <cell r="C186" t="str">
            <v>SENIOR BRANCH HEAD ENGINEERING</v>
          </cell>
          <cell r="D186">
            <v>50000237</v>
          </cell>
          <cell r="E186" t="str">
            <v>BND-012</v>
          </cell>
          <cell r="F186">
            <v>5</v>
          </cell>
          <cell r="G186">
            <v>1826.23</v>
          </cell>
          <cell r="H186">
            <v>50.13</v>
          </cell>
          <cell r="I186">
            <v>2376</v>
          </cell>
          <cell r="J186" t="str">
            <v>PLEDGER</v>
          </cell>
          <cell r="K186" t="str">
            <v>WAYNE</v>
          </cell>
          <cell r="L186">
            <v>1</v>
          </cell>
          <cell r="M186">
            <v>3509.07</v>
          </cell>
          <cell r="N186">
            <v>1</v>
          </cell>
          <cell r="O186">
            <v>91547.49500000001</v>
          </cell>
          <cell r="P186">
            <v>181</v>
          </cell>
        </row>
        <row r="187">
          <cell r="A187">
            <v>50004694</v>
          </cell>
          <cell r="B187">
            <v>32100</v>
          </cell>
          <cell r="C187" t="str">
            <v>ENGINEERING ASSISTANT IV</v>
          </cell>
          <cell r="D187">
            <v>50000237</v>
          </cell>
          <cell r="E187" t="str">
            <v>GR-025</v>
          </cell>
          <cell r="F187">
            <v>5</v>
          </cell>
          <cell r="G187">
            <v>1826.23</v>
          </cell>
          <cell r="H187">
            <v>29.69</v>
          </cell>
          <cell r="I187">
            <v>2942</v>
          </cell>
          <cell r="J187" t="str">
            <v>SCHAAN</v>
          </cell>
          <cell r="K187" t="str">
            <v>JAMES</v>
          </cell>
          <cell r="L187">
            <v>1</v>
          </cell>
          <cell r="M187">
            <v>2078.29</v>
          </cell>
          <cell r="N187">
            <v>1</v>
          </cell>
          <cell r="O187">
            <v>54236.747500000005</v>
          </cell>
          <cell r="P187">
            <v>182</v>
          </cell>
        </row>
        <row r="188">
          <cell r="A188">
            <v>50004695</v>
          </cell>
          <cell r="B188">
            <v>32100</v>
          </cell>
          <cell r="C188" t="str">
            <v>ENGINEERING ASSISTANT IV</v>
          </cell>
          <cell r="D188">
            <v>50000237</v>
          </cell>
          <cell r="E188" t="str">
            <v>GR-025</v>
          </cell>
          <cell r="F188">
            <v>5</v>
          </cell>
          <cell r="G188">
            <v>1826.23</v>
          </cell>
          <cell r="H188">
            <v>29.69</v>
          </cell>
          <cell r="I188">
            <v>1130</v>
          </cell>
          <cell r="J188" t="str">
            <v>THOMPSON</v>
          </cell>
          <cell r="K188" t="str">
            <v>TERRENCE</v>
          </cell>
          <cell r="L188">
            <v>1</v>
          </cell>
          <cell r="M188">
            <v>2078.29</v>
          </cell>
          <cell r="N188">
            <v>1</v>
          </cell>
          <cell r="O188">
            <v>54236.747500000005</v>
          </cell>
          <cell r="P188">
            <v>183</v>
          </cell>
        </row>
        <row r="189">
          <cell r="A189">
            <v>50004696</v>
          </cell>
          <cell r="B189">
            <v>32100</v>
          </cell>
          <cell r="C189" t="str">
            <v>ENGINEERING ASSISTANT III</v>
          </cell>
          <cell r="D189">
            <v>50000237</v>
          </cell>
          <cell r="E189" t="str">
            <v>GR-021</v>
          </cell>
          <cell r="F189">
            <v>2</v>
          </cell>
          <cell r="G189">
            <v>1826.23</v>
          </cell>
          <cell r="H189">
            <v>22.25</v>
          </cell>
          <cell r="I189">
            <v>4260</v>
          </cell>
          <cell r="J189" t="str">
            <v>ABBINK</v>
          </cell>
          <cell r="K189" t="str">
            <v>ELISE</v>
          </cell>
          <cell r="L189">
            <v>1</v>
          </cell>
          <cell r="M189">
            <v>1622.58</v>
          </cell>
          <cell r="N189">
            <v>1</v>
          </cell>
          <cell r="O189">
            <v>43227.639289999999</v>
          </cell>
          <cell r="P189">
            <v>184</v>
          </cell>
        </row>
        <row r="190">
          <cell r="A190">
            <v>50004697</v>
          </cell>
          <cell r="B190">
            <v>32100</v>
          </cell>
          <cell r="C190" t="str">
            <v>ENGINEERING ASSISTANT II</v>
          </cell>
          <cell r="D190">
            <v>50000237</v>
          </cell>
          <cell r="E190" t="str">
            <v>GR-017</v>
          </cell>
          <cell r="F190">
            <v>3</v>
          </cell>
          <cell r="G190">
            <v>1826.23</v>
          </cell>
          <cell r="H190">
            <v>19.7</v>
          </cell>
          <cell r="I190">
            <v>12226</v>
          </cell>
          <cell r="J190" t="str">
            <v>MATE</v>
          </cell>
          <cell r="K190" t="str">
            <v>TIBOR</v>
          </cell>
          <cell r="L190">
            <v>1</v>
          </cell>
          <cell r="M190">
            <v>1379.03</v>
          </cell>
          <cell r="N190">
            <v>1</v>
          </cell>
          <cell r="O190">
            <v>36028.478915</v>
          </cell>
          <cell r="P190">
            <v>185</v>
          </cell>
        </row>
        <row r="191">
          <cell r="A191">
            <v>50004698</v>
          </cell>
          <cell r="B191">
            <v>32100</v>
          </cell>
          <cell r="C191" t="str">
            <v>CIVIL ENGINEER II</v>
          </cell>
          <cell r="D191">
            <v>50000237</v>
          </cell>
          <cell r="E191" t="str">
            <v>BND-009</v>
          </cell>
          <cell r="F191">
            <v>5</v>
          </cell>
          <cell r="G191">
            <v>1826.23</v>
          </cell>
          <cell r="H191">
            <v>39.799999999999997</v>
          </cell>
          <cell r="I191">
            <v>3916</v>
          </cell>
          <cell r="J191" t="str">
            <v>MALKIN</v>
          </cell>
          <cell r="K191" t="str">
            <v>RODERICK</v>
          </cell>
          <cell r="L191">
            <v>1</v>
          </cell>
          <cell r="M191">
            <v>2785.97</v>
          </cell>
          <cell r="N191">
            <v>1</v>
          </cell>
          <cell r="O191">
            <v>72692.132500000007</v>
          </cell>
          <cell r="P191">
            <v>186</v>
          </cell>
        </row>
        <row r="192">
          <cell r="A192">
            <v>50004699</v>
          </cell>
          <cell r="B192">
            <v>32100</v>
          </cell>
          <cell r="C192" t="str">
            <v>CIVIL ENGINEER II</v>
          </cell>
          <cell r="D192">
            <v>50000237</v>
          </cell>
          <cell r="E192" t="str">
            <v>BND-009</v>
          </cell>
          <cell r="F192">
            <v>4</v>
          </cell>
          <cell r="G192">
            <v>1826.23</v>
          </cell>
          <cell r="H192">
            <v>37.81</v>
          </cell>
          <cell r="I192">
            <v>6483</v>
          </cell>
          <cell r="J192" t="str">
            <v>LACLAIRE</v>
          </cell>
          <cell r="K192" t="str">
            <v>LONNIE</v>
          </cell>
          <cell r="L192">
            <v>1</v>
          </cell>
          <cell r="M192">
            <v>2785.97</v>
          </cell>
          <cell r="N192">
            <v>1</v>
          </cell>
          <cell r="O192">
            <v>74736.940092749996</v>
          </cell>
          <cell r="P192">
            <v>187</v>
          </cell>
        </row>
        <row r="193">
          <cell r="A193">
            <v>50004700</v>
          </cell>
          <cell r="B193">
            <v>32100</v>
          </cell>
          <cell r="C193" t="str">
            <v>CIVIL ENGINEER I</v>
          </cell>
          <cell r="D193">
            <v>50000237</v>
          </cell>
          <cell r="E193" t="str">
            <v>BND-008</v>
          </cell>
          <cell r="F193">
            <v>5</v>
          </cell>
          <cell r="G193">
            <v>1826.23</v>
          </cell>
          <cell r="H193">
            <v>36.18</v>
          </cell>
          <cell r="I193">
            <v>11246</v>
          </cell>
          <cell r="J193" t="str">
            <v>BRACEWELL</v>
          </cell>
          <cell r="K193" t="str">
            <v>DALE</v>
          </cell>
          <cell r="L193">
            <v>1</v>
          </cell>
          <cell r="M193">
            <v>2532.5700000000002</v>
          </cell>
          <cell r="N193">
            <v>1</v>
          </cell>
          <cell r="O193">
            <v>66072.857499999998</v>
          </cell>
          <cell r="P193">
            <v>188</v>
          </cell>
        </row>
        <row r="194">
          <cell r="A194">
            <v>50004725</v>
          </cell>
          <cell r="B194">
            <v>37210</v>
          </cell>
          <cell r="C194" t="str">
            <v>CLERK TYPIST III</v>
          </cell>
          <cell r="D194">
            <v>50000220</v>
          </cell>
          <cell r="E194" t="str">
            <v>GR-015</v>
          </cell>
          <cell r="F194">
            <v>5</v>
          </cell>
          <cell r="G194">
            <v>1826.23</v>
          </cell>
          <cell r="H194">
            <v>19.7</v>
          </cell>
          <cell r="I194">
            <v>2068</v>
          </cell>
          <cell r="J194" t="str">
            <v>OMAYE</v>
          </cell>
          <cell r="K194" t="str">
            <v>BETTY</v>
          </cell>
          <cell r="L194">
            <v>1</v>
          </cell>
          <cell r="M194">
            <v>1379</v>
          </cell>
          <cell r="N194">
            <v>1</v>
          </cell>
          <cell r="O194">
            <v>35987.9</v>
          </cell>
          <cell r="P194">
            <v>189</v>
          </cell>
        </row>
        <row r="195">
          <cell r="A195">
            <v>50004726</v>
          </cell>
          <cell r="B195">
            <v>37210</v>
          </cell>
          <cell r="C195" t="str">
            <v>BRANCH HEAD ENGINEERING</v>
          </cell>
          <cell r="D195">
            <v>50000220</v>
          </cell>
          <cell r="E195" t="str">
            <v>BND-011</v>
          </cell>
          <cell r="F195">
            <v>5</v>
          </cell>
          <cell r="G195">
            <v>1826.23</v>
          </cell>
          <cell r="H195">
            <v>46.42</v>
          </cell>
          <cell r="I195">
            <v>4961</v>
          </cell>
          <cell r="J195" t="str">
            <v>HAMMEL</v>
          </cell>
          <cell r="K195" t="str">
            <v>THOMAS</v>
          </cell>
          <cell r="L195">
            <v>1</v>
          </cell>
          <cell r="M195">
            <v>3249.38</v>
          </cell>
          <cell r="N195">
            <v>1</v>
          </cell>
          <cell r="O195">
            <v>84776.087500000009</v>
          </cell>
          <cell r="P195">
            <v>190</v>
          </cell>
        </row>
        <row r="196">
          <cell r="A196">
            <v>50004727</v>
          </cell>
          <cell r="B196">
            <v>37210</v>
          </cell>
          <cell r="C196" t="str">
            <v>ENGINEERING ASSISTANT IV</v>
          </cell>
          <cell r="D196">
            <v>50000220</v>
          </cell>
          <cell r="E196" t="str">
            <v>GR-025</v>
          </cell>
          <cell r="F196">
            <v>5</v>
          </cell>
          <cell r="G196">
            <v>1826.23</v>
          </cell>
          <cell r="H196">
            <v>29.69</v>
          </cell>
          <cell r="I196">
            <v>3416</v>
          </cell>
          <cell r="J196" t="str">
            <v>SAMSSEN</v>
          </cell>
          <cell r="K196" t="str">
            <v>KRAIGE</v>
          </cell>
          <cell r="L196">
            <v>1</v>
          </cell>
          <cell r="M196">
            <v>2078.29</v>
          </cell>
          <cell r="N196">
            <v>1</v>
          </cell>
          <cell r="O196">
            <v>54236.747500000005</v>
          </cell>
          <cell r="P196">
            <v>191</v>
          </cell>
        </row>
        <row r="197">
          <cell r="A197">
            <v>50004728</v>
          </cell>
          <cell r="B197">
            <v>37212</v>
          </cell>
          <cell r="C197" t="str">
            <v>ENGINEERING ASSISTANT IV</v>
          </cell>
          <cell r="D197">
            <v>50000226</v>
          </cell>
          <cell r="E197" t="str">
            <v>GR-025</v>
          </cell>
          <cell r="F197">
            <v>5</v>
          </cell>
          <cell r="G197">
            <v>1826.23</v>
          </cell>
          <cell r="H197">
            <v>29.69</v>
          </cell>
          <cell r="I197">
            <v>3703</v>
          </cell>
          <cell r="J197" t="str">
            <v>AMY</v>
          </cell>
          <cell r="K197" t="str">
            <v>DAVID</v>
          </cell>
          <cell r="L197">
            <v>1</v>
          </cell>
          <cell r="M197">
            <v>2078.29</v>
          </cell>
          <cell r="N197">
            <v>1</v>
          </cell>
          <cell r="O197">
            <v>54236.747500000005</v>
          </cell>
          <cell r="P197">
            <v>192</v>
          </cell>
          <cell r="Q197" t="str">
            <v>Change cc</v>
          </cell>
        </row>
        <row r="198">
          <cell r="A198">
            <v>50004729</v>
          </cell>
          <cell r="B198">
            <v>37210</v>
          </cell>
          <cell r="C198" t="str">
            <v>ENGINEERING ASSISTANT IV</v>
          </cell>
          <cell r="D198">
            <v>50000220</v>
          </cell>
          <cell r="E198" t="str">
            <v>GR-025</v>
          </cell>
          <cell r="F198">
            <v>2</v>
          </cell>
          <cell r="G198">
            <v>1826.23</v>
          </cell>
          <cell r="H198">
            <v>26.2</v>
          </cell>
          <cell r="I198">
            <v>4849</v>
          </cell>
          <cell r="J198" t="str">
            <v>HOOD</v>
          </cell>
          <cell r="K198" t="str">
            <v>NICKY</v>
          </cell>
          <cell r="L198">
            <v>1</v>
          </cell>
          <cell r="M198">
            <v>1891.27</v>
          </cell>
          <cell r="N198">
            <v>1</v>
          </cell>
          <cell r="O198">
            <v>54971.971697499997</v>
          </cell>
          <cell r="P198">
            <v>193</v>
          </cell>
        </row>
        <row r="199">
          <cell r="A199">
            <v>50004730</v>
          </cell>
          <cell r="B199">
            <v>37210</v>
          </cell>
          <cell r="C199" t="str">
            <v>ENGINEERING ASSISTANT III</v>
          </cell>
          <cell r="D199">
            <v>50000220</v>
          </cell>
          <cell r="E199" t="str">
            <v>GR-021</v>
          </cell>
          <cell r="F199">
            <v>5</v>
          </cell>
          <cell r="G199">
            <v>1826.23</v>
          </cell>
          <cell r="H199">
            <v>25.16</v>
          </cell>
          <cell r="I199">
            <v>411</v>
          </cell>
          <cell r="J199" t="str">
            <v>CHOMOLOK</v>
          </cell>
          <cell r="K199" t="str">
            <v>HELEN</v>
          </cell>
          <cell r="L199">
            <v>1</v>
          </cell>
          <cell r="M199">
            <v>1919.72</v>
          </cell>
          <cell r="N199">
            <v>1</v>
          </cell>
          <cell r="O199">
            <v>42338.172500000001</v>
          </cell>
          <cell r="P199">
            <v>194</v>
          </cell>
        </row>
        <row r="200">
          <cell r="A200">
            <v>50004731</v>
          </cell>
          <cell r="B200">
            <v>37212</v>
          </cell>
          <cell r="C200" t="str">
            <v>ENGINEERING ASSISTANT III</v>
          </cell>
          <cell r="D200">
            <v>50000226</v>
          </cell>
          <cell r="E200" t="str">
            <v>GR-021</v>
          </cell>
          <cell r="F200">
            <v>5</v>
          </cell>
          <cell r="G200">
            <v>1826.23</v>
          </cell>
          <cell r="H200">
            <v>25.16</v>
          </cell>
          <cell r="I200">
            <v>3115</v>
          </cell>
          <cell r="J200" t="str">
            <v>BATTISTA</v>
          </cell>
          <cell r="K200" t="str">
            <v>FRANCESCO</v>
          </cell>
          <cell r="L200">
            <v>1</v>
          </cell>
          <cell r="M200">
            <v>1761.18</v>
          </cell>
          <cell r="N200">
            <v>1</v>
          </cell>
          <cell r="O200">
            <v>45961.142500000002</v>
          </cell>
          <cell r="P200">
            <v>195</v>
          </cell>
          <cell r="Q200" t="str">
            <v>Change cc</v>
          </cell>
        </row>
        <row r="201">
          <cell r="A201">
            <v>50004732</v>
          </cell>
          <cell r="B201">
            <v>37210</v>
          </cell>
          <cell r="C201" t="str">
            <v>STREET USE INSPECTOR</v>
          </cell>
          <cell r="D201">
            <v>50000220</v>
          </cell>
          <cell r="E201" t="str">
            <v>GR-019</v>
          </cell>
          <cell r="F201">
            <v>3</v>
          </cell>
          <cell r="G201">
            <v>1826.23</v>
          </cell>
          <cell r="H201">
            <v>21.37</v>
          </cell>
          <cell r="I201">
            <v>7496</v>
          </cell>
          <cell r="J201" t="str">
            <v>TRACH</v>
          </cell>
          <cell r="K201" t="str">
            <v>DARREN</v>
          </cell>
          <cell r="L201">
            <v>1</v>
          </cell>
          <cell r="M201">
            <v>1553.59</v>
          </cell>
          <cell r="N201">
            <v>1</v>
          </cell>
          <cell r="O201">
            <v>39495.308627499995</v>
          </cell>
          <cell r="P201">
            <v>196</v>
          </cell>
        </row>
        <row r="202">
          <cell r="A202">
            <v>50004733</v>
          </cell>
          <cell r="B202">
            <v>37212</v>
          </cell>
          <cell r="C202" t="str">
            <v>ENGINEERING ASSISTANT II</v>
          </cell>
          <cell r="D202">
            <v>50000226</v>
          </cell>
          <cell r="E202" t="str">
            <v>GR-017</v>
          </cell>
          <cell r="F202">
            <v>3</v>
          </cell>
          <cell r="G202">
            <v>1826.23</v>
          </cell>
          <cell r="H202">
            <v>19.7</v>
          </cell>
          <cell r="I202">
            <v>4975</v>
          </cell>
          <cell r="J202" t="str">
            <v>SANTORELLI</v>
          </cell>
          <cell r="K202" t="str">
            <v>TONY</v>
          </cell>
          <cell r="L202">
            <v>1</v>
          </cell>
          <cell r="M202">
            <v>1369.76</v>
          </cell>
          <cell r="N202">
            <v>1</v>
          </cell>
          <cell r="O202">
            <v>36341.974267499994</v>
          </cell>
          <cell r="P202">
            <v>197</v>
          </cell>
          <cell r="Q202" t="str">
            <v>Change cc</v>
          </cell>
        </row>
        <row r="203">
          <cell r="A203">
            <v>50004734</v>
          </cell>
          <cell r="B203">
            <v>37210</v>
          </cell>
          <cell r="C203" t="str">
            <v>STREET USE INSPECTOR</v>
          </cell>
          <cell r="D203">
            <v>50000220</v>
          </cell>
          <cell r="E203" t="str">
            <v>GR-019</v>
          </cell>
          <cell r="F203">
            <v>5</v>
          </cell>
          <cell r="G203">
            <v>1826.23</v>
          </cell>
          <cell r="H203">
            <v>23.18</v>
          </cell>
          <cell r="I203">
            <v>5201</v>
          </cell>
          <cell r="J203" t="str">
            <v>MEGARO</v>
          </cell>
          <cell r="K203" t="str">
            <v>GIULIO</v>
          </cell>
          <cell r="L203">
            <v>1</v>
          </cell>
          <cell r="M203">
            <v>1668.77</v>
          </cell>
          <cell r="N203">
            <v>1</v>
          </cell>
          <cell r="O203">
            <v>42341.195</v>
          </cell>
          <cell r="P203">
            <v>198</v>
          </cell>
        </row>
        <row r="204">
          <cell r="A204">
            <v>50004735</v>
          </cell>
          <cell r="B204">
            <v>37212</v>
          </cell>
          <cell r="C204" t="str">
            <v>ENGINEERING ASSISTANT I</v>
          </cell>
          <cell r="D204">
            <v>50000226</v>
          </cell>
          <cell r="E204" t="str">
            <v>GR-013</v>
          </cell>
          <cell r="F204">
            <v>5</v>
          </cell>
          <cell r="G204">
            <v>1826.23</v>
          </cell>
          <cell r="H204">
            <v>18.18</v>
          </cell>
          <cell r="I204">
            <v>4777</v>
          </cell>
          <cell r="J204" t="str">
            <v>DISALVO</v>
          </cell>
          <cell r="K204" t="str">
            <v>ERNEST</v>
          </cell>
          <cell r="L204">
            <v>1</v>
          </cell>
          <cell r="M204">
            <v>1272.5899999999999</v>
          </cell>
          <cell r="N204">
            <v>1</v>
          </cell>
          <cell r="O204">
            <v>33209.215000000004</v>
          </cell>
          <cell r="P204">
            <v>199</v>
          </cell>
          <cell r="Q204" t="str">
            <v>Change cc</v>
          </cell>
        </row>
        <row r="205">
          <cell r="A205">
            <v>50004736</v>
          </cell>
          <cell r="B205">
            <v>37210</v>
          </cell>
          <cell r="C205" t="str">
            <v>STREET USE INSPECTOR</v>
          </cell>
          <cell r="D205">
            <v>50000220</v>
          </cell>
          <cell r="E205" t="str">
            <v>GR-019</v>
          </cell>
          <cell r="F205">
            <v>5</v>
          </cell>
          <cell r="G205">
            <v>1826.23</v>
          </cell>
          <cell r="H205">
            <v>23.18</v>
          </cell>
          <cell r="I205">
            <v>7135</v>
          </cell>
          <cell r="J205" t="str">
            <v>TEIXEIRA</v>
          </cell>
          <cell r="K205" t="str">
            <v>ROBERT</v>
          </cell>
          <cell r="L205">
            <v>1</v>
          </cell>
          <cell r="M205">
            <v>1622.58</v>
          </cell>
          <cell r="N205">
            <v>1</v>
          </cell>
          <cell r="O205">
            <v>42341.195</v>
          </cell>
          <cell r="P205">
            <v>200</v>
          </cell>
        </row>
        <row r="206">
          <cell r="A206">
            <v>50004737</v>
          </cell>
          <cell r="B206">
            <v>37212</v>
          </cell>
          <cell r="C206" t="str">
            <v>PERMIT CLERK</v>
          </cell>
          <cell r="D206">
            <v>50000226</v>
          </cell>
          <cell r="E206" t="str">
            <v>GR-015</v>
          </cell>
          <cell r="F206">
            <v>2</v>
          </cell>
          <cell r="G206">
            <v>1826.23</v>
          </cell>
          <cell r="H206">
            <v>17.46</v>
          </cell>
          <cell r="I206">
            <v>7812</v>
          </cell>
          <cell r="J206" t="str">
            <v>TRENT</v>
          </cell>
          <cell r="K206" t="str">
            <v>LAUREN</v>
          </cell>
          <cell r="L206">
            <v>1</v>
          </cell>
          <cell r="M206">
            <v>1265.54</v>
          </cell>
          <cell r="N206">
            <v>1</v>
          </cell>
          <cell r="O206">
            <v>33659.393514999996</v>
          </cell>
          <cell r="P206">
            <v>201</v>
          </cell>
          <cell r="Q206" t="str">
            <v>Change cc</v>
          </cell>
        </row>
        <row r="207">
          <cell r="A207">
            <v>50004738</v>
          </cell>
          <cell r="B207">
            <v>37212</v>
          </cell>
          <cell r="C207" t="str">
            <v>PERMIT CLERK</v>
          </cell>
          <cell r="D207">
            <v>50000226</v>
          </cell>
          <cell r="E207" t="str">
            <v>GR-015</v>
          </cell>
          <cell r="F207">
            <v>5</v>
          </cell>
          <cell r="G207">
            <v>1826.23</v>
          </cell>
          <cell r="H207">
            <v>19.7</v>
          </cell>
          <cell r="I207">
            <v>2147</v>
          </cell>
          <cell r="J207" t="str">
            <v>HICKMAN</v>
          </cell>
          <cell r="K207" t="str">
            <v>BARBARA</v>
          </cell>
          <cell r="L207">
            <v>1</v>
          </cell>
          <cell r="M207">
            <v>1379</v>
          </cell>
          <cell r="N207">
            <v>1</v>
          </cell>
          <cell r="O207">
            <v>35987.9</v>
          </cell>
          <cell r="P207">
            <v>202</v>
          </cell>
          <cell r="Q207" t="str">
            <v>Change cc</v>
          </cell>
        </row>
        <row r="208">
          <cell r="A208">
            <v>50004739</v>
          </cell>
          <cell r="B208">
            <v>37212</v>
          </cell>
          <cell r="C208" t="str">
            <v>ENGINEERING ASSISTANT II</v>
          </cell>
          <cell r="D208">
            <v>50000226</v>
          </cell>
          <cell r="E208" t="str">
            <v>GR-017</v>
          </cell>
          <cell r="F208">
            <v>5</v>
          </cell>
          <cell r="G208">
            <v>1826.23</v>
          </cell>
          <cell r="H208">
            <v>21.37</v>
          </cell>
          <cell r="I208">
            <v>5505</v>
          </cell>
          <cell r="J208" t="str">
            <v>WILSON</v>
          </cell>
          <cell r="K208" t="str">
            <v>TERENCE</v>
          </cell>
          <cell r="L208">
            <v>1</v>
          </cell>
          <cell r="M208">
            <v>1495.9</v>
          </cell>
          <cell r="N208">
            <v>1</v>
          </cell>
          <cell r="O208">
            <v>39037.602500000001</v>
          </cell>
          <cell r="P208">
            <v>203</v>
          </cell>
          <cell r="Q208" t="str">
            <v>Change cc</v>
          </cell>
        </row>
        <row r="209">
          <cell r="A209">
            <v>50004740</v>
          </cell>
          <cell r="B209">
            <v>37212</v>
          </cell>
          <cell r="C209" t="str">
            <v>ENGINEERING TECHNICIAN I</v>
          </cell>
          <cell r="D209">
            <v>50000226</v>
          </cell>
          <cell r="E209" t="str">
            <v>GR-021</v>
          </cell>
          <cell r="F209">
            <v>5</v>
          </cell>
          <cell r="G209">
            <v>1826.23</v>
          </cell>
          <cell r="H209">
            <v>25.16</v>
          </cell>
          <cell r="I209">
            <v>5350</v>
          </cell>
          <cell r="J209" t="str">
            <v>RAVELL</v>
          </cell>
          <cell r="K209" t="str">
            <v>GEORGE</v>
          </cell>
          <cell r="L209">
            <v>1</v>
          </cell>
          <cell r="M209">
            <v>1761.18</v>
          </cell>
          <cell r="N209">
            <v>1</v>
          </cell>
          <cell r="O209">
            <v>45961.142500000002</v>
          </cell>
          <cell r="P209">
            <v>204</v>
          </cell>
          <cell r="Q209" t="str">
            <v>Change cc</v>
          </cell>
        </row>
        <row r="210">
          <cell r="A210">
            <v>50004741</v>
          </cell>
          <cell r="B210">
            <v>35480</v>
          </cell>
          <cell r="C210" t="str">
            <v>STREET USE INSPECTOR</v>
          </cell>
          <cell r="D210">
            <v>50000209</v>
          </cell>
          <cell r="E210" t="str">
            <v>GR-019</v>
          </cell>
          <cell r="F210">
            <v>5</v>
          </cell>
          <cell r="G210">
            <v>1826.23</v>
          </cell>
          <cell r="H210">
            <v>23.18</v>
          </cell>
          <cell r="I210">
            <v>1751</v>
          </cell>
          <cell r="J210" t="str">
            <v>LEFLAR</v>
          </cell>
          <cell r="K210" t="str">
            <v>RACHEL</v>
          </cell>
          <cell r="L210">
            <v>1</v>
          </cell>
          <cell r="M210">
            <v>1622.58</v>
          </cell>
          <cell r="N210">
            <v>1</v>
          </cell>
          <cell r="O210">
            <v>42341.195</v>
          </cell>
          <cell r="P210">
            <v>205</v>
          </cell>
        </row>
        <row r="211">
          <cell r="A211">
            <v>50004742</v>
          </cell>
          <cell r="B211">
            <v>37230</v>
          </cell>
          <cell r="C211" t="str">
            <v>SUPERINTENDENT IV</v>
          </cell>
          <cell r="D211">
            <v>50011225</v>
          </cell>
          <cell r="E211" t="str">
            <v>BND-112</v>
          </cell>
          <cell r="F211">
            <v>5</v>
          </cell>
          <cell r="G211">
            <v>2087.12</v>
          </cell>
          <cell r="H211">
            <v>43.86</v>
          </cell>
          <cell r="I211">
            <v>1052</v>
          </cell>
          <cell r="J211" t="str">
            <v>KAMINSKI</v>
          </cell>
          <cell r="K211" t="str">
            <v>ROBERT</v>
          </cell>
          <cell r="L211">
            <v>1</v>
          </cell>
          <cell r="M211">
            <v>3508.76</v>
          </cell>
          <cell r="N211">
            <v>1</v>
          </cell>
          <cell r="O211">
            <v>91551.525000000009</v>
          </cell>
          <cell r="P211">
            <v>206</v>
          </cell>
        </row>
        <row r="212">
          <cell r="A212">
            <v>50004743</v>
          </cell>
          <cell r="B212">
            <v>37230</v>
          </cell>
          <cell r="C212" t="str">
            <v>SUPERINTENDENT II</v>
          </cell>
          <cell r="D212">
            <v>50011225</v>
          </cell>
          <cell r="E212" t="str">
            <v>BND-110</v>
          </cell>
          <cell r="F212">
            <v>5</v>
          </cell>
          <cell r="G212">
            <v>2087.12</v>
          </cell>
          <cell r="H212">
            <v>37.61</v>
          </cell>
          <cell r="I212">
            <v>3689</v>
          </cell>
          <cell r="J212" t="str">
            <v>GIRLING</v>
          </cell>
          <cell r="K212" t="str">
            <v>DOUGLAS</v>
          </cell>
          <cell r="L212">
            <v>1</v>
          </cell>
          <cell r="M212">
            <v>3062.9</v>
          </cell>
          <cell r="N212">
            <v>1</v>
          </cell>
          <cell r="O212">
            <v>78503.392500000002</v>
          </cell>
          <cell r="P212">
            <v>207</v>
          </cell>
        </row>
        <row r="213">
          <cell r="A213">
            <v>50004744</v>
          </cell>
          <cell r="B213">
            <v>37230</v>
          </cell>
          <cell r="C213" t="str">
            <v>SUPERINTENDENT II</v>
          </cell>
          <cell r="D213">
            <v>50011225</v>
          </cell>
          <cell r="E213" t="str">
            <v>BND-110</v>
          </cell>
          <cell r="F213">
            <v>5</v>
          </cell>
          <cell r="G213">
            <v>2087.12</v>
          </cell>
          <cell r="H213">
            <v>37.61</v>
          </cell>
          <cell r="I213">
            <v>2827</v>
          </cell>
          <cell r="J213" t="str">
            <v>BARRY</v>
          </cell>
          <cell r="K213" t="str">
            <v>THOMAS</v>
          </cell>
          <cell r="L213">
            <v>1</v>
          </cell>
          <cell r="M213">
            <v>3008.78</v>
          </cell>
          <cell r="N213">
            <v>1</v>
          </cell>
          <cell r="O213">
            <v>78503.392500000002</v>
          </cell>
          <cell r="P213">
            <v>208</v>
          </cell>
        </row>
        <row r="214">
          <cell r="A214">
            <v>50004745</v>
          </cell>
          <cell r="B214">
            <v>37230</v>
          </cell>
          <cell r="C214" t="str">
            <v>SUPERINTENDENT II</v>
          </cell>
          <cell r="D214">
            <v>50011225</v>
          </cell>
          <cell r="E214" t="str">
            <v>BND-110</v>
          </cell>
          <cell r="F214">
            <v>5</v>
          </cell>
          <cell r="G214">
            <v>2087.12</v>
          </cell>
          <cell r="H214">
            <v>37.61</v>
          </cell>
          <cell r="I214">
            <v>3959</v>
          </cell>
          <cell r="J214" t="str">
            <v>WIGHTMAN</v>
          </cell>
          <cell r="K214" t="str">
            <v>MURRAY</v>
          </cell>
          <cell r="L214">
            <v>1</v>
          </cell>
          <cell r="M214">
            <v>3008.78</v>
          </cell>
          <cell r="N214">
            <v>1</v>
          </cell>
          <cell r="O214">
            <v>78503.392500000002</v>
          </cell>
          <cell r="P214">
            <v>209</v>
          </cell>
        </row>
        <row r="215">
          <cell r="A215">
            <v>50004746</v>
          </cell>
          <cell r="B215">
            <v>37230</v>
          </cell>
          <cell r="C215" t="str">
            <v>SUPERINTENDENT II</v>
          </cell>
          <cell r="D215">
            <v>50011225</v>
          </cell>
          <cell r="E215" t="str">
            <v>BND-110</v>
          </cell>
          <cell r="F215">
            <v>5</v>
          </cell>
          <cell r="G215">
            <v>2087.12</v>
          </cell>
          <cell r="H215">
            <v>37.61</v>
          </cell>
          <cell r="I215">
            <v>1537</v>
          </cell>
          <cell r="J215" t="str">
            <v>WILLOCK</v>
          </cell>
          <cell r="K215" t="str">
            <v>BRIAN</v>
          </cell>
          <cell r="L215">
            <v>1</v>
          </cell>
          <cell r="M215">
            <v>3008.78</v>
          </cell>
          <cell r="N215">
            <v>1</v>
          </cell>
          <cell r="O215">
            <v>78503.392500000002</v>
          </cell>
          <cell r="P215">
            <v>210</v>
          </cell>
        </row>
        <row r="216">
          <cell r="A216">
            <v>50004747</v>
          </cell>
          <cell r="B216">
            <v>37230</v>
          </cell>
          <cell r="C216" t="str">
            <v>CLERK V</v>
          </cell>
          <cell r="D216">
            <v>50011225</v>
          </cell>
          <cell r="E216" t="str">
            <v>GR-022</v>
          </cell>
          <cell r="F216">
            <v>5</v>
          </cell>
          <cell r="G216">
            <v>1956.68</v>
          </cell>
          <cell r="H216">
            <v>26.2</v>
          </cell>
          <cell r="I216">
            <v>1271</v>
          </cell>
          <cell r="J216" t="str">
            <v>HULL</v>
          </cell>
          <cell r="K216" t="str">
            <v>LAUREEN</v>
          </cell>
          <cell r="L216">
            <v>1</v>
          </cell>
          <cell r="M216">
            <v>1932.48</v>
          </cell>
          <cell r="N216">
            <v>1</v>
          </cell>
          <cell r="O216">
            <v>48205.852500000001</v>
          </cell>
          <cell r="P216">
            <v>211</v>
          </cell>
        </row>
        <row r="217">
          <cell r="A217">
            <v>50004748</v>
          </cell>
          <cell r="B217">
            <v>37230</v>
          </cell>
          <cell r="C217" t="str">
            <v>CLERK III</v>
          </cell>
          <cell r="D217">
            <v>50011225</v>
          </cell>
          <cell r="E217" t="str">
            <v>GR-017</v>
          </cell>
          <cell r="F217">
            <v>3</v>
          </cell>
          <cell r="G217">
            <v>1956.68</v>
          </cell>
          <cell r="H217">
            <v>19.7</v>
          </cell>
          <cell r="I217">
            <v>10153</v>
          </cell>
          <cell r="J217" t="str">
            <v>ADAMSON</v>
          </cell>
          <cell r="K217" t="str">
            <v>JOANNE</v>
          </cell>
          <cell r="L217">
            <v>1</v>
          </cell>
          <cell r="M217">
            <v>1518.59</v>
          </cell>
          <cell r="N217">
            <v>1</v>
          </cell>
          <cell r="O217">
            <v>39078.676367499997</v>
          </cell>
          <cell r="P217">
            <v>212</v>
          </cell>
        </row>
        <row r="218">
          <cell r="A218">
            <v>50004749</v>
          </cell>
          <cell r="B218">
            <v>37230</v>
          </cell>
          <cell r="C218" t="str">
            <v>CLERK III</v>
          </cell>
          <cell r="D218">
            <v>50019403</v>
          </cell>
          <cell r="E218" t="str">
            <v>GR-017</v>
          </cell>
          <cell r="F218">
            <v>5</v>
          </cell>
          <cell r="G218">
            <v>1956.68</v>
          </cell>
          <cell r="H218">
            <v>21.37</v>
          </cell>
          <cell r="I218">
            <v>4555</v>
          </cell>
          <cell r="J218" t="str">
            <v>KHAN</v>
          </cell>
          <cell r="K218" t="str">
            <v>FRANK</v>
          </cell>
          <cell r="L218">
            <v>1</v>
          </cell>
          <cell r="M218">
            <v>1602.73</v>
          </cell>
          <cell r="N218">
            <v>1</v>
          </cell>
          <cell r="O218">
            <v>41826.362500000003</v>
          </cell>
          <cell r="P218">
            <v>213</v>
          </cell>
          <cell r="Q218" t="str">
            <v>Change cc</v>
          </cell>
        </row>
        <row r="219">
          <cell r="A219">
            <v>50004750</v>
          </cell>
          <cell r="B219">
            <v>37230</v>
          </cell>
          <cell r="C219" t="str">
            <v>CLERK III</v>
          </cell>
          <cell r="D219">
            <v>50011225</v>
          </cell>
          <cell r="E219" t="str">
            <v>GR-017</v>
          </cell>
          <cell r="F219">
            <v>5</v>
          </cell>
          <cell r="G219">
            <v>1956.68</v>
          </cell>
          <cell r="H219">
            <v>21.37</v>
          </cell>
          <cell r="I219">
            <v>6491</v>
          </cell>
          <cell r="J219" t="str">
            <v>GAHAN</v>
          </cell>
          <cell r="K219" t="str">
            <v>COLLEEN</v>
          </cell>
          <cell r="L219">
            <v>1</v>
          </cell>
          <cell r="M219">
            <v>1602.73</v>
          </cell>
          <cell r="N219">
            <v>1</v>
          </cell>
          <cell r="O219">
            <v>41826.362500000003</v>
          </cell>
          <cell r="P219">
            <v>214</v>
          </cell>
        </row>
        <row r="220">
          <cell r="A220">
            <v>50004751</v>
          </cell>
          <cell r="B220">
            <v>37230</v>
          </cell>
          <cell r="C220" t="str">
            <v>CLERK III</v>
          </cell>
          <cell r="D220">
            <v>50019403</v>
          </cell>
          <cell r="E220" t="str">
            <v>GR-017</v>
          </cell>
          <cell r="F220">
            <v>3</v>
          </cell>
          <cell r="G220">
            <v>1956.68</v>
          </cell>
          <cell r="H220">
            <v>19.7</v>
          </cell>
          <cell r="I220">
            <v>9094</v>
          </cell>
          <cell r="J220" t="str">
            <v>WU</v>
          </cell>
          <cell r="K220" t="str">
            <v>MABEL</v>
          </cell>
          <cell r="L220">
            <v>1</v>
          </cell>
          <cell r="M220">
            <v>1477.5</v>
          </cell>
          <cell r="N220">
            <v>1</v>
          </cell>
          <cell r="O220">
            <v>39078.676367499997</v>
          </cell>
          <cell r="P220">
            <v>215</v>
          </cell>
          <cell r="Q220" t="str">
            <v>Change cc</v>
          </cell>
        </row>
        <row r="221">
          <cell r="A221">
            <v>50004752</v>
          </cell>
          <cell r="B221">
            <v>37230</v>
          </cell>
          <cell r="C221" t="str">
            <v>CLERK III</v>
          </cell>
          <cell r="D221">
            <v>50019403</v>
          </cell>
          <cell r="E221" t="str">
            <v>GR-017</v>
          </cell>
          <cell r="F221">
            <v>5</v>
          </cell>
          <cell r="G221">
            <v>1956.68</v>
          </cell>
          <cell r="H221">
            <v>21.37</v>
          </cell>
          <cell r="I221">
            <v>4609</v>
          </cell>
          <cell r="J221" t="str">
            <v>BOWMAN</v>
          </cell>
          <cell r="K221" t="str">
            <v>KELLY</v>
          </cell>
          <cell r="L221">
            <v>1</v>
          </cell>
          <cell r="M221">
            <v>1602.73</v>
          </cell>
          <cell r="N221">
            <v>1</v>
          </cell>
          <cell r="O221">
            <v>41826.362500000003</v>
          </cell>
          <cell r="P221">
            <v>216</v>
          </cell>
          <cell r="Q221" t="str">
            <v>Change cc</v>
          </cell>
        </row>
        <row r="222">
          <cell r="A222">
            <v>50004753</v>
          </cell>
          <cell r="B222">
            <v>37230</v>
          </cell>
          <cell r="C222" t="str">
            <v>CLERK II</v>
          </cell>
          <cell r="D222">
            <v>50011225</v>
          </cell>
          <cell r="E222" t="str">
            <v>GR-013</v>
          </cell>
          <cell r="F222">
            <v>2</v>
          </cell>
          <cell r="G222">
            <v>1956.68</v>
          </cell>
          <cell r="H222">
            <v>16.13</v>
          </cell>
          <cell r="I222">
            <v>11235</v>
          </cell>
          <cell r="J222" t="str">
            <v>MILLER</v>
          </cell>
          <cell r="K222" t="str">
            <v>GINA</v>
          </cell>
          <cell r="L222">
            <v>1</v>
          </cell>
          <cell r="M222">
            <v>1256.99</v>
          </cell>
          <cell r="N222">
            <v>1</v>
          </cell>
          <cell r="O222">
            <v>32799.162499999999</v>
          </cell>
          <cell r="P222">
            <v>217</v>
          </cell>
        </row>
        <row r="223">
          <cell r="A223">
            <v>50004754</v>
          </cell>
          <cell r="B223">
            <v>37230</v>
          </cell>
          <cell r="C223" t="str">
            <v>CLERK IV</v>
          </cell>
          <cell r="D223">
            <v>50011225</v>
          </cell>
          <cell r="E223" t="str">
            <v>GR-019</v>
          </cell>
          <cell r="F223">
            <v>5</v>
          </cell>
          <cell r="G223">
            <v>1956.68</v>
          </cell>
          <cell r="H223">
            <v>23.18</v>
          </cell>
          <cell r="I223">
            <v>2795</v>
          </cell>
          <cell r="J223" t="str">
            <v>EVISON</v>
          </cell>
          <cell r="K223" t="str">
            <v>WENDY</v>
          </cell>
          <cell r="L223">
            <v>1</v>
          </cell>
          <cell r="M223">
            <v>1738.49</v>
          </cell>
          <cell r="N223">
            <v>1</v>
          </cell>
          <cell r="O223">
            <v>45365.71</v>
          </cell>
          <cell r="P223">
            <v>218</v>
          </cell>
        </row>
        <row r="224">
          <cell r="A224">
            <v>50004775</v>
          </cell>
          <cell r="B224">
            <v>37190</v>
          </cell>
          <cell r="C224" t="str">
            <v>ENGINEERING ASSISTANT IV</v>
          </cell>
          <cell r="D224">
            <v>50000221</v>
          </cell>
          <cell r="E224" t="str">
            <v>GR-025</v>
          </cell>
          <cell r="F224">
            <v>5</v>
          </cell>
          <cell r="G224">
            <v>1826.23</v>
          </cell>
          <cell r="H224">
            <v>29.69</v>
          </cell>
          <cell r="I224">
            <v>1161</v>
          </cell>
          <cell r="J224" t="str">
            <v>ROBERTSON</v>
          </cell>
          <cell r="K224" t="str">
            <v>MERVYN</v>
          </cell>
          <cell r="L224">
            <v>1</v>
          </cell>
          <cell r="M224">
            <v>2078.29</v>
          </cell>
          <cell r="N224">
            <v>1</v>
          </cell>
          <cell r="O224">
            <v>54236.747500000005</v>
          </cell>
          <cell r="P224">
            <v>219</v>
          </cell>
        </row>
        <row r="225">
          <cell r="A225">
            <v>50004776</v>
          </cell>
          <cell r="B225">
            <v>37190</v>
          </cell>
          <cell r="C225" t="str">
            <v>ENGINEERING ASSISTANT III</v>
          </cell>
          <cell r="D225">
            <v>50000221</v>
          </cell>
          <cell r="E225" t="str">
            <v>GR-021</v>
          </cell>
          <cell r="F225">
            <v>5</v>
          </cell>
          <cell r="G225">
            <v>1826.23</v>
          </cell>
          <cell r="H225">
            <v>25.16</v>
          </cell>
          <cell r="I225">
            <v>3937</v>
          </cell>
          <cell r="J225" t="str">
            <v>HOMEWOOD</v>
          </cell>
          <cell r="K225" t="str">
            <v>CHRIS</v>
          </cell>
          <cell r="L225">
            <v>1</v>
          </cell>
          <cell r="M225">
            <v>1761.18</v>
          </cell>
          <cell r="N225">
            <v>1</v>
          </cell>
          <cell r="O225">
            <v>45961.142500000002</v>
          </cell>
          <cell r="P225">
            <v>220</v>
          </cell>
        </row>
        <row r="226">
          <cell r="A226">
            <v>50004777</v>
          </cell>
          <cell r="B226">
            <v>37190</v>
          </cell>
          <cell r="C226" t="str">
            <v>BRANCH HEAD ENGINEERING</v>
          </cell>
          <cell r="D226">
            <v>50000221</v>
          </cell>
          <cell r="E226" t="str">
            <v>BND-011</v>
          </cell>
          <cell r="F226">
            <v>5</v>
          </cell>
          <cell r="G226">
            <v>1826.23</v>
          </cell>
          <cell r="H226">
            <v>46.42</v>
          </cell>
          <cell r="I226">
            <v>6417</v>
          </cell>
          <cell r="J226" t="str">
            <v>SMITH</v>
          </cell>
          <cell r="K226" t="str">
            <v>DOUG</v>
          </cell>
          <cell r="L226">
            <v>1</v>
          </cell>
          <cell r="M226">
            <v>3249.38</v>
          </cell>
          <cell r="N226">
            <v>1</v>
          </cell>
          <cell r="O226">
            <v>84776.087500000009</v>
          </cell>
          <cell r="P226">
            <v>221</v>
          </cell>
        </row>
        <row r="227">
          <cell r="A227">
            <v>50004952</v>
          </cell>
          <cell r="B227">
            <v>34020</v>
          </cell>
          <cell r="C227" t="str">
            <v>ENGINEERING ASSISTANT III</v>
          </cell>
          <cell r="D227">
            <v>50000213</v>
          </cell>
          <cell r="E227" t="str">
            <v>GR-021</v>
          </cell>
          <cell r="F227">
            <v>5</v>
          </cell>
          <cell r="G227">
            <v>1826.23</v>
          </cell>
          <cell r="H227">
            <v>25.16</v>
          </cell>
          <cell r="I227">
            <v>4968</v>
          </cell>
          <cell r="J227" t="str">
            <v>BRADLEY</v>
          </cell>
          <cell r="K227" t="str">
            <v>STEVEN</v>
          </cell>
          <cell r="L227">
            <v>1</v>
          </cell>
          <cell r="M227">
            <v>1761.18</v>
          </cell>
          <cell r="N227">
            <v>1</v>
          </cell>
          <cell r="O227">
            <v>45961.142500000002</v>
          </cell>
          <cell r="P227">
            <v>222</v>
          </cell>
        </row>
        <row r="228">
          <cell r="A228">
            <v>50004953</v>
          </cell>
          <cell r="B228">
            <v>34020</v>
          </cell>
          <cell r="C228" t="str">
            <v>ENGINEERING ASSISTANT III</v>
          </cell>
          <cell r="D228">
            <v>50000213</v>
          </cell>
          <cell r="E228" t="str">
            <v>GR-021</v>
          </cell>
          <cell r="F228">
            <v>5</v>
          </cell>
          <cell r="G228">
            <v>1826.23</v>
          </cell>
          <cell r="H228">
            <v>25.16</v>
          </cell>
          <cell r="I228">
            <v>5942</v>
          </cell>
          <cell r="J228" t="str">
            <v>CATANIA</v>
          </cell>
          <cell r="K228" t="str">
            <v>SERGIO</v>
          </cell>
          <cell r="L228">
            <v>1</v>
          </cell>
          <cell r="M228">
            <v>1761.18</v>
          </cell>
          <cell r="N228">
            <v>1</v>
          </cell>
          <cell r="O228">
            <v>45961.142500000002</v>
          </cell>
          <cell r="P228">
            <v>223</v>
          </cell>
        </row>
        <row r="229">
          <cell r="A229">
            <v>50005050</v>
          </cell>
          <cell r="B229">
            <v>34104</v>
          </cell>
          <cell r="C229" t="str">
            <v>WATER RATES INSPECTOR III</v>
          </cell>
          <cell r="E229" t="str">
            <v>GR-020</v>
          </cell>
          <cell r="F229">
            <v>5</v>
          </cell>
          <cell r="N229">
            <v>1</v>
          </cell>
          <cell r="O229">
            <v>44121.716800000002</v>
          </cell>
          <cell r="P229">
            <v>224</v>
          </cell>
          <cell r="Q229" t="str">
            <v>New Transfer from 34002 - Ed</v>
          </cell>
        </row>
        <row r="230">
          <cell r="A230">
            <v>50005051</v>
          </cell>
          <cell r="B230">
            <v>34104</v>
          </cell>
          <cell r="C230" t="str">
            <v>WATER RATES INSPECTOR I</v>
          </cell>
          <cell r="E230" t="str">
            <v>GR-018</v>
          </cell>
          <cell r="F230">
            <v>5</v>
          </cell>
          <cell r="N230">
            <v>1</v>
          </cell>
          <cell r="O230">
            <v>40633.6175</v>
          </cell>
          <cell r="P230">
            <v>225</v>
          </cell>
          <cell r="Q230" t="str">
            <v>New Transfer from 34002 - Ed</v>
          </cell>
        </row>
        <row r="231">
          <cell r="A231">
            <v>50005052</v>
          </cell>
          <cell r="B231">
            <v>34104</v>
          </cell>
          <cell r="C231" t="str">
            <v>WATER RATES INSPECTOR I</v>
          </cell>
          <cell r="E231" t="str">
            <v>GR-018</v>
          </cell>
          <cell r="F231">
            <v>5</v>
          </cell>
          <cell r="N231">
            <v>1</v>
          </cell>
          <cell r="O231">
            <v>40633.6175</v>
          </cell>
          <cell r="P231">
            <v>226</v>
          </cell>
          <cell r="Q231" t="str">
            <v>New Transfer from 34002 - Ed</v>
          </cell>
        </row>
        <row r="232">
          <cell r="A232">
            <v>50005053</v>
          </cell>
          <cell r="B232">
            <v>34104</v>
          </cell>
          <cell r="C232" t="str">
            <v>WATER RATES INSPECTOR I</v>
          </cell>
          <cell r="E232" t="str">
            <v>GR-018</v>
          </cell>
          <cell r="F232">
            <v>5</v>
          </cell>
          <cell r="N232">
            <v>1</v>
          </cell>
          <cell r="O232">
            <v>40633.6175</v>
          </cell>
          <cell r="P232">
            <v>227</v>
          </cell>
          <cell r="Q232" t="str">
            <v>New Transfer from 34002 - Ed</v>
          </cell>
        </row>
        <row r="233">
          <cell r="A233">
            <v>50005054</v>
          </cell>
          <cell r="B233">
            <v>34104</v>
          </cell>
          <cell r="C233" t="str">
            <v>WATER RATES INSPECTOR I</v>
          </cell>
          <cell r="E233" t="str">
            <v>GR-018</v>
          </cell>
          <cell r="F233">
            <v>5</v>
          </cell>
          <cell r="N233">
            <v>1</v>
          </cell>
          <cell r="O233">
            <v>40633.6175</v>
          </cell>
          <cell r="P233">
            <v>228</v>
          </cell>
          <cell r="Q233" t="str">
            <v>New Transfer from 34002 - Ed</v>
          </cell>
        </row>
        <row r="234">
          <cell r="A234">
            <v>50005195</v>
          </cell>
          <cell r="B234">
            <v>31140</v>
          </cell>
          <cell r="C234" t="str">
            <v>OPERATIONS SUPV - PARKING ENFORCEMENT</v>
          </cell>
          <cell r="D234">
            <v>50000241</v>
          </cell>
          <cell r="E234" t="str">
            <v>GR-021</v>
          </cell>
          <cell r="F234">
            <v>5</v>
          </cell>
          <cell r="G234">
            <v>1826.23</v>
          </cell>
          <cell r="H234">
            <v>25.16</v>
          </cell>
          <cell r="I234">
            <v>5528</v>
          </cell>
          <cell r="J234" t="str">
            <v>SKOV</v>
          </cell>
          <cell r="K234" t="str">
            <v>JENS</v>
          </cell>
          <cell r="L234">
            <v>1</v>
          </cell>
          <cell r="M234">
            <v>1761.18</v>
          </cell>
          <cell r="N234">
            <v>1</v>
          </cell>
          <cell r="O234">
            <v>45961.142500000002</v>
          </cell>
          <cell r="P234">
            <v>229</v>
          </cell>
        </row>
        <row r="235">
          <cell r="A235">
            <v>50005196</v>
          </cell>
          <cell r="B235">
            <v>31140</v>
          </cell>
          <cell r="C235" t="str">
            <v>OPERATIONS SUPV - PARKING ENFORCEMENT</v>
          </cell>
          <cell r="D235">
            <v>50000241</v>
          </cell>
          <cell r="E235" t="str">
            <v>GR-021</v>
          </cell>
          <cell r="F235">
            <v>5</v>
          </cell>
          <cell r="G235">
            <v>1826.23</v>
          </cell>
          <cell r="H235">
            <v>25.16</v>
          </cell>
          <cell r="I235">
            <v>4529</v>
          </cell>
          <cell r="J235" t="str">
            <v>JOLY</v>
          </cell>
          <cell r="K235" t="str">
            <v>JACQUELINE</v>
          </cell>
          <cell r="L235">
            <v>1</v>
          </cell>
          <cell r="M235">
            <v>1761.18</v>
          </cell>
          <cell r="N235">
            <v>1</v>
          </cell>
          <cell r="O235">
            <v>45961.142500000002</v>
          </cell>
          <cell r="P235">
            <v>230</v>
          </cell>
        </row>
        <row r="236">
          <cell r="A236">
            <v>50005197</v>
          </cell>
          <cell r="B236">
            <v>31140</v>
          </cell>
          <cell r="C236" t="str">
            <v>OPERATIONS SUPV - PARKING ENFORCEMENT</v>
          </cell>
          <cell r="D236">
            <v>50000241</v>
          </cell>
          <cell r="E236" t="str">
            <v>GR-021</v>
          </cell>
          <cell r="F236">
            <v>5</v>
          </cell>
          <cell r="G236">
            <v>1826.23</v>
          </cell>
          <cell r="H236">
            <v>25.16</v>
          </cell>
          <cell r="I236">
            <v>245</v>
          </cell>
          <cell r="J236" t="str">
            <v>PAQUIN</v>
          </cell>
          <cell r="K236" t="str">
            <v>DANIEL</v>
          </cell>
          <cell r="L236">
            <v>1</v>
          </cell>
          <cell r="M236">
            <v>1761.18</v>
          </cell>
          <cell r="N236">
            <v>1</v>
          </cell>
          <cell r="O236">
            <v>45961.142500000002</v>
          </cell>
          <cell r="P236">
            <v>231</v>
          </cell>
        </row>
        <row r="237">
          <cell r="A237">
            <v>50005198</v>
          </cell>
          <cell r="B237">
            <v>31140</v>
          </cell>
          <cell r="C237" t="str">
            <v>OPERATIONS SUPV - PARKING ENFORCEMENT</v>
          </cell>
          <cell r="D237">
            <v>50000241</v>
          </cell>
          <cell r="E237" t="str">
            <v>GR-021</v>
          </cell>
          <cell r="F237">
            <v>5</v>
          </cell>
          <cell r="G237">
            <v>1826.23</v>
          </cell>
          <cell r="H237">
            <v>25.16</v>
          </cell>
          <cell r="I237">
            <v>5809</v>
          </cell>
          <cell r="J237" t="str">
            <v>SENGHERA</v>
          </cell>
          <cell r="K237" t="str">
            <v>BALJEET</v>
          </cell>
          <cell r="L237">
            <v>1</v>
          </cell>
          <cell r="M237">
            <v>1761.18</v>
          </cell>
          <cell r="N237">
            <v>1</v>
          </cell>
          <cell r="O237">
            <v>45961.142500000002</v>
          </cell>
          <cell r="P237">
            <v>232</v>
          </cell>
        </row>
        <row r="238">
          <cell r="A238">
            <v>50005199</v>
          </cell>
          <cell r="B238">
            <v>31140</v>
          </cell>
          <cell r="C238" t="str">
            <v>OPERATIONS SUPV - PARKING ENFORCEMENT</v>
          </cell>
          <cell r="D238">
            <v>50000241</v>
          </cell>
          <cell r="E238" t="str">
            <v>GR-021</v>
          </cell>
          <cell r="F238">
            <v>5</v>
          </cell>
          <cell r="G238">
            <v>1826.23</v>
          </cell>
          <cell r="H238">
            <v>25.16</v>
          </cell>
          <cell r="I238">
            <v>3646</v>
          </cell>
          <cell r="J238" t="str">
            <v>COELHO</v>
          </cell>
          <cell r="K238" t="str">
            <v>JOHN</v>
          </cell>
          <cell r="L238">
            <v>1</v>
          </cell>
          <cell r="M238">
            <v>1761.18</v>
          </cell>
          <cell r="N238">
            <v>1</v>
          </cell>
          <cell r="O238">
            <v>45961.142500000002</v>
          </cell>
          <cell r="P238">
            <v>233</v>
          </cell>
        </row>
        <row r="239">
          <cell r="A239">
            <v>50005200</v>
          </cell>
          <cell r="B239">
            <v>31140</v>
          </cell>
          <cell r="C239" t="str">
            <v>USER SUPPORT TECHNICIAN II</v>
          </cell>
          <cell r="D239">
            <v>50000241</v>
          </cell>
          <cell r="E239" t="str">
            <v>GR-019</v>
          </cell>
          <cell r="F239">
            <v>4</v>
          </cell>
          <cell r="G239">
            <v>1826.23</v>
          </cell>
          <cell r="H239">
            <v>22.25</v>
          </cell>
          <cell r="I239">
            <v>343</v>
          </cell>
          <cell r="J239" t="str">
            <v>LACHANCE</v>
          </cell>
          <cell r="K239" t="str">
            <v>CLAUDE</v>
          </cell>
          <cell r="L239">
            <v>1</v>
          </cell>
          <cell r="M239">
            <v>1598.51</v>
          </cell>
          <cell r="N239">
            <v>1</v>
          </cell>
          <cell r="O239">
            <v>40597.137569999999</v>
          </cell>
          <cell r="P239">
            <v>234</v>
          </cell>
        </row>
        <row r="240">
          <cell r="A240">
            <v>50005201</v>
          </cell>
          <cell r="B240">
            <v>31140</v>
          </cell>
          <cell r="C240" t="str">
            <v>OPERATIONS SUPV - PARKING ENFORCEMENT</v>
          </cell>
          <cell r="D240">
            <v>50000241</v>
          </cell>
          <cell r="E240" t="str">
            <v>GR-021</v>
          </cell>
          <cell r="F240">
            <v>5</v>
          </cell>
          <cell r="G240">
            <v>1826.23</v>
          </cell>
          <cell r="H240">
            <v>25.16</v>
          </cell>
          <cell r="I240">
            <v>4512</v>
          </cell>
          <cell r="J240" t="str">
            <v>SCHWINDT</v>
          </cell>
          <cell r="K240" t="str">
            <v>KEITH</v>
          </cell>
          <cell r="L240">
            <v>1</v>
          </cell>
          <cell r="M240">
            <v>1761.18</v>
          </cell>
          <cell r="N240">
            <v>1</v>
          </cell>
          <cell r="O240">
            <v>45961.142500000002</v>
          </cell>
          <cell r="P240">
            <v>235</v>
          </cell>
        </row>
        <row r="241">
          <cell r="A241">
            <v>50005202</v>
          </cell>
          <cell r="B241">
            <v>31140</v>
          </cell>
          <cell r="C241" t="str">
            <v>OPERATIONS SUPV - PARKING ENFORCEMENT</v>
          </cell>
          <cell r="D241">
            <v>50000241</v>
          </cell>
          <cell r="E241" t="str">
            <v>GR-021</v>
          </cell>
          <cell r="F241">
            <v>1</v>
          </cell>
          <cell r="G241">
            <v>1826.23</v>
          </cell>
          <cell r="H241">
            <v>21.37</v>
          </cell>
          <cell r="I241">
            <v>3579</v>
          </cell>
          <cell r="J241" t="str">
            <v>EVANS</v>
          </cell>
          <cell r="K241" t="str">
            <v>MARJORIE</v>
          </cell>
          <cell r="L241">
            <v>1</v>
          </cell>
          <cell r="M241">
            <v>1555.96</v>
          </cell>
          <cell r="N241">
            <v>1</v>
          </cell>
          <cell r="O241">
            <v>43641.208077499999</v>
          </cell>
          <cell r="P241">
            <v>236</v>
          </cell>
        </row>
        <row r="242">
          <cell r="A242">
            <v>50005203</v>
          </cell>
          <cell r="B242">
            <v>31140</v>
          </cell>
          <cell r="C242" t="str">
            <v>OPERATIONS SUPV - PARKING ENFORCEMENT</v>
          </cell>
          <cell r="D242">
            <v>50000241</v>
          </cell>
          <cell r="E242" t="str">
            <v>GR-021</v>
          </cell>
          <cell r="F242">
            <v>5</v>
          </cell>
          <cell r="G242">
            <v>1826.23</v>
          </cell>
          <cell r="H242">
            <v>25.16</v>
          </cell>
          <cell r="I242">
            <v>1898</v>
          </cell>
          <cell r="J242" t="str">
            <v>MILNER</v>
          </cell>
          <cell r="K242" t="str">
            <v>DOROTHY</v>
          </cell>
          <cell r="L242">
            <v>1</v>
          </cell>
          <cell r="M242">
            <v>1761.18</v>
          </cell>
          <cell r="N242">
            <v>1</v>
          </cell>
          <cell r="O242">
            <v>45961.142500000002</v>
          </cell>
          <cell r="P242">
            <v>237</v>
          </cell>
        </row>
        <row r="243">
          <cell r="A243">
            <v>50005204</v>
          </cell>
          <cell r="B243">
            <v>31140</v>
          </cell>
          <cell r="C243" t="str">
            <v>PARKING ENFORCEMENT OFFICER</v>
          </cell>
          <cell r="D243">
            <v>50000241</v>
          </cell>
          <cell r="E243" t="str">
            <v>GR-056</v>
          </cell>
          <cell r="F243">
            <v>7</v>
          </cell>
          <cell r="G243">
            <v>1826.23</v>
          </cell>
          <cell r="H243">
            <v>20.52</v>
          </cell>
          <cell r="I243">
            <v>3266</v>
          </cell>
          <cell r="J243" t="str">
            <v>ALEXANDER</v>
          </cell>
          <cell r="K243" t="str">
            <v>ROB</v>
          </cell>
          <cell r="L243">
            <v>1</v>
          </cell>
          <cell r="M243">
            <v>1436.38</v>
          </cell>
          <cell r="N243">
            <v>1</v>
          </cell>
          <cell r="O243">
            <v>37483.03</v>
          </cell>
          <cell r="P243">
            <v>238</v>
          </cell>
        </row>
        <row r="244">
          <cell r="A244">
            <v>50005205</v>
          </cell>
          <cell r="B244">
            <v>31140</v>
          </cell>
          <cell r="C244" t="str">
            <v>PARKING ENFORCEMENT OFFICER</v>
          </cell>
          <cell r="D244">
            <v>50000241</v>
          </cell>
          <cell r="E244" t="str">
            <v>GR-056</v>
          </cell>
          <cell r="F244">
            <v>6</v>
          </cell>
          <cell r="G244">
            <v>1826.23</v>
          </cell>
          <cell r="H244">
            <v>19.7</v>
          </cell>
          <cell r="I244">
            <v>689</v>
          </cell>
          <cell r="J244" t="str">
            <v>ROUNDING</v>
          </cell>
          <cell r="K244" t="str">
            <v>DONALD</v>
          </cell>
          <cell r="L244">
            <v>1</v>
          </cell>
          <cell r="M244">
            <v>1436.38</v>
          </cell>
          <cell r="N244">
            <v>1</v>
          </cell>
          <cell r="O244">
            <v>35987.9</v>
          </cell>
          <cell r="P244">
            <v>239</v>
          </cell>
        </row>
        <row r="245">
          <cell r="A245">
            <v>50005206</v>
          </cell>
          <cell r="B245">
            <v>31140</v>
          </cell>
          <cell r="C245" t="str">
            <v>PARKING ENFORCEMENT OFFICER</v>
          </cell>
          <cell r="D245">
            <v>50000241</v>
          </cell>
          <cell r="E245" t="str">
            <v>GR-056</v>
          </cell>
          <cell r="F245">
            <v>3</v>
          </cell>
          <cell r="G245">
            <v>1826.23</v>
          </cell>
          <cell r="H245">
            <v>17.46</v>
          </cell>
          <cell r="I245">
            <v>10735</v>
          </cell>
          <cell r="J245" t="str">
            <v>LOUIE</v>
          </cell>
          <cell r="K245" t="str">
            <v>GUY</v>
          </cell>
          <cell r="L245">
            <v>1</v>
          </cell>
          <cell r="M245">
            <v>1272.5899999999999</v>
          </cell>
          <cell r="N245">
            <v>1</v>
          </cell>
          <cell r="O245">
            <v>32752.605654999999</v>
          </cell>
          <cell r="P245">
            <v>240</v>
          </cell>
        </row>
        <row r="246">
          <cell r="A246">
            <v>50005207</v>
          </cell>
          <cell r="B246">
            <v>31140</v>
          </cell>
          <cell r="C246" t="str">
            <v>PARKING ENFORCEMENT OFFICER</v>
          </cell>
          <cell r="D246">
            <v>50000241</v>
          </cell>
          <cell r="E246" t="str">
            <v>GR-056</v>
          </cell>
          <cell r="F246">
            <v>7</v>
          </cell>
          <cell r="G246">
            <v>1826.23</v>
          </cell>
          <cell r="H246">
            <v>20.52</v>
          </cell>
          <cell r="I246">
            <v>4726</v>
          </cell>
          <cell r="J246" t="str">
            <v>WALLER</v>
          </cell>
          <cell r="K246" t="str">
            <v>SHELLEY</v>
          </cell>
          <cell r="L246">
            <v>1</v>
          </cell>
          <cell r="M246">
            <v>1436.38</v>
          </cell>
          <cell r="N246">
            <v>1</v>
          </cell>
          <cell r="O246">
            <v>37483.03</v>
          </cell>
          <cell r="P246">
            <v>241</v>
          </cell>
        </row>
        <row r="247">
          <cell r="A247">
            <v>50005208</v>
          </cell>
          <cell r="B247">
            <v>31140</v>
          </cell>
          <cell r="C247" t="str">
            <v>PARKING ENFORCEMENT OFFICER</v>
          </cell>
          <cell r="D247">
            <v>50000241</v>
          </cell>
          <cell r="E247" t="str">
            <v>GR-056</v>
          </cell>
          <cell r="F247">
            <v>6</v>
          </cell>
          <cell r="G247">
            <v>1826.23</v>
          </cell>
          <cell r="H247">
            <v>19.7</v>
          </cell>
          <cell r="I247">
            <v>732</v>
          </cell>
          <cell r="J247" t="str">
            <v>GORDON</v>
          </cell>
          <cell r="K247" t="str">
            <v>GARY</v>
          </cell>
          <cell r="L247">
            <v>1</v>
          </cell>
          <cell r="M247">
            <v>1436.38</v>
          </cell>
          <cell r="N247">
            <v>1</v>
          </cell>
          <cell r="O247">
            <v>35987.9</v>
          </cell>
          <cell r="P247">
            <v>242</v>
          </cell>
        </row>
        <row r="248">
          <cell r="A248">
            <v>50005209</v>
          </cell>
          <cell r="B248">
            <v>31140</v>
          </cell>
          <cell r="C248" t="str">
            <v>PARKING ENFORCEMENT OFFICER</v>
          </cell>
          <cell r="D248">
            <v>50000241</v>
          </cell>
          <cell r="E248" t="str">
            <v>GR-056</v>
          </cell>
          <cell r="F248">
            <v>7</v>
          </cell>
          <cell r="G248">
            <v>1826.23</v>
          </cell>
          <cell r="H248">
            <v>20.52</v>
          </cell>
          <cell r="I248">
            <v>6627</v>
          </cell>
          <cell r="J248" t="str">
            <v>WEVILL</v>
          </cell>
          <cell r="K248" t="str">
            <v>SHERRY</v>
          </cell>
          <cell r="L248">
            <v>1</v>
          </cell>
          <cell r="M248">
            <v>1436.38</v>
          </cell>
          <cell r="N248">
            <v>1</v>
          </cell>
          <cell r="O248">
            <v>37483.03</v>
          </cell>
          <cell r="P248">
            <v>243</v>
          </cell>
        </row>
        <row r="249">
          <cell r="A249">
            <v>50005210</v>
          </cell>
          <cell r="B249">
            <v>31140</v>
          </cell>
          <cell r="C249" t="str">
            <v>PARKING ENFORCEMENT OFFICER</v>
          </cell>
          <cell r="D249">
            <v>50000241</v>
          </cell>
          <cell r="E249" t="str">
            <v>GR-056</v>
          </cell>
          <cell r="F249">
            <v>3</v>
          </cell>
          <cell r="G249">
            <v>1826.23</v>
          </cell>
          <cell r="H249">
            <v>17.46</v>
          </cell>
          <cell r="I249">
            <v>0</v>
          </cell>
          <cell r="L249">
            <v>1</v>
          </cell>
          <cell r="M249">
            <v>1222.23</v>
          </cell>
          <cell r="N249">
            <v>1</v>
          </cell>
          <cell r="O249">
            <v>37483.03</v>
          </cell>
          <cell r="P249">
            <v>244</v>
          </cell>
        </row>
        <row r="250">
          <cell r="A250">
            <v>50005211</v>
          </cell>
          <cell r="B250">
            <v>31140</v>
          </cell>
          <cell r="C250" t="str">
            <v>PARKING ENFORCEMENT OFFICER</v>
          </cell>
          <cell r="D250">
            <v>50000241</v>
          </cell>
          <cell r="E250" t="str">
            <v>GR-056</v>
          </cell>
          <cell r="F250">
            <v>4</v>
          </cell>
          <cell r="G250">
            <v>1826.23</v>
          </cell>
          <cell r="H250">
            <v>18.18</v>
          </cell>
          <cell r="I250">
            <v>10319</v>
          </cell>
          <cell r="J250" t="str">
            <v>TAMMI</v>
          </cell>
          <cell r="K250" t="str">
            <v>LISA</v>
          </cell>
          <cell r="L250">
            <v>1</v>
          </cell>
          <cell r="M250">
            <v>1314.6</v>
          </cell>
          <cell r="N250">
            <v>1</v>
          </cell>
          <cell r="O250">
            <v>33415.336872499996</v>
          </cell>
          <cell r="P250">
            <v>245</v>
          </cell>
        </row>
        <row r="251">
          <cell r="A251">
            <v>50005212</v>
          </cell>
          <cell r="B251">
            <v>31140</v>
          </cell>
          <cell r="C251" t="str">
            <v>PARKING ENFORCEMENT OFFICER</v>
          </cell>
          <cell r="D251">
            <v>50000241</v>
          </cell>
          <cell r="E251" t="str">
            <v>GR-056</v>
          </cell>
          <cell r="F251">
            <v>7</v>
          </cell>
          <cell r="G251">
            <v>1826.23</v>
          </cell>
          <cell r="H251">
            <v>20.52</v>
          </cell>
          <cell r="I251">
            <v>7471</v>
          </cell>
          <cell r="J251" t="str">
            <v>HO</v>
          </cell>
          <cell r="K251" t="str">
            <v>TOMMY</v>
          </cell>
          <cell r="L251">
            <v>1</v>
          </cell>
          <cell r="M251">
            <v>1436.38</v>
          </cell>
          <cell r="N251">
            <v>1</v>
          </cell>
          <cell r="O251">
            <v>37483.03</v>
          </cell>
          <cell r="P251">
            <v>246</v>
          </cell>
        </row>
        <row r="252">
          <cell r="A252">
            <v>50005213</v>
          </cell>
          <cell r="B252">
            <v>31140</v>
          </cell>
          <cell r="C252" t="str">
            <v>PARKING ENFORCEMENT OFFICER</v>
          </cell>
          <cell r="D252">
            <v>50000241</v>
          </cell>
          <cell r="E252" t="str">
            <v>GR-056</v>
          </cell>
          <cell r="F252">
            <v>7</v>
          </cell>
          <cell r="G252">
            <v>1826.23</v>
          </cell>
          <cell r="H252">
            <v>20.52</v>
          </cell>
          <cell r="I252">
            <v>6446</v>
          </cell>
          <cell r="J252" t="str">
            <v>CABRERA</v>
          </cell>
          <cell r="K252" t="str">
            <v>CARLITO</v>
          </cell>
          <cell r="L252">
            <v>1</v>
          </cell>
          <cell r="M252">
            <v>1436.38</v>
          </cell>
          <cell r="N252">
            <v>1</v>
          </cell>
          <cell r="O252">
            <v>37483.03</v>
          </cell>
          <cell r="P252">
            <v>247</v>
          </cell>
        </row>
        <row r="253">
          <cell r="A253">
            <v>50005214</v>
          </cell>
          <cell r="B253">
            <v>31140</v>
          </cell>
          <cell r="C253" t="str">
            <v>PARKING ENFORCEMENT OFFICER</v>
          </cell>
          <cell r="D253">
            <v>50000241</v>
          </cell>
          <cell r="E253" t="str">
            <v>GR-056</v>
          </cell>
          <cell r="F253">
            <v>7</v>
          </cell>
          <cell r="G253">
            <v>1826.23</v>
          </cell>
          <cell r="H253">
            <v>20.52</v>
          </cell>
          <cell r="I253">
            <v>4043</v>
          </cell>
          <cell r="J253" t="str">
            <v>BUTT</v>
          </cell>
          <cell r="K253" t="str">
            <v>CLIFFORD</v>
          </cell>
          <cell r="L253">
            <v>1</v>
          </cell>
          <cell r="M253">
            <v>1436.38</v>
          </cell>
          <cell r="N253">
            <v>1</v>
          </cell>
          <cell r="O253">
            <v>37483.03</v>
          </cell>
          <cell r="P253">
            <v>248</v>
          </cell>
        </row>
        <row r="254">
          <cell r="A254">
            <v>50005215</v>
          </cell>
          <cell r="B254">
            <v>31140</v>
          </cell>
          <cell r="C254" t="str">
            <v>PARKING ENFORCEMENT OFFICER</v>
          </cell>
          <cell r="D254">
            <v>50000241</v>
          </cell>
          <cell r="E254" t="str">
            <v>GR-056</v>
          </cell>
          <cell r="F254">
            <v>3</v>
          </cell>
          <cell r="G254">
            <v>1826.23</v>
          </cell>
          <cell r="H254">
            <v>17.46</v>
          </cell>
          <cell r="I254">
            <v>0</v>
          </cell>
          <cell r="L254">
            <v>1</v>
          </cell>
          <cell r="M254">
            <v>1222.23</v>
          </cell>
          <cell r="N254">
            <v>1</v>
          </cell>
          <cell r="O254">
            <v>33210.222500000003</v>
          </cell>
          <cell r="P254">
            <v>249</v>
          </cell>
        </row>
        <row r="255">
          <cell r="A255">
            <v>50005216</v>
          </cell>
          <cell r="B255">
            <v>31140</v>
          </cell>
          <cell r="C255" t="str">
            <v>PARKING ENFORCEMENT OFFICER</v>
          </cell>
          <cell r="D255">
            <v>50000241</v>
          </cell>
          <cell r="E255" t="str">
            <v>GR-056</v>
          </cell>
          <cell r="F255">
            <v>4</v>
          </cell>
          <cell r="G255">
            <v>1826.23</v>
          </cell>
          <cell r="H255">
            <v>18.18</v>
          </cell>
          <cell r="I255">
            <v>10177</v>
          </cell>
          <cell r="J255" t="str">
            <v>LAL</v>
          </cell>
          <cell r="K255" t="str">
            <v>RAVINA</v>
          </cell>
          <cell r="L255">
            <v>1</v>
          </cell>
          <cell r="M255">
            <v>1320.47</v>
          </cell>
          <cell r="N255">
            <v>1</v>
          </cell>
          <cell r="O255">
            <v>33573.616284999996</v>
          </cell>
          <cell r="P255">
            <v>250</v>
          </cell>
        </row>
        <row r="256">
          <cell r="A256">
            <v>50005217</v>
          </cell>
          <cell r="B256">
            <v>31140</v>
          </cell>
          <cell r="C256" t="str">
            <v>PARKING ENFORCEMENT OFFICER</v>
          </cell>
          <cell r="D256">
            <v>50000241</v>
          </cell>
          <cell r="E256" t="str">
            <v>GR-056</v>
          </cell>
          <cell r="F256">
            <v>7</v>
          </cell>
          <cell r="G256">
            <v>1826.23</v>
          </cell>
          <cell r="H256">
            <v>20.52</v>
          </cell>
          <cell r="I256">
            <v>3748</v>
          </cell>
          <cell r="J256" t="str">
            <v>GREEN</v>
          </cell>
          <cell r="K256" t="str">
            <v>MARILYN</v>
          </cell>
          <cell r="L256">
            <v>1</v>
          </cell>
          <cell r="M256">
            <v>1436.38</v>
          </cell>
          <cell r="N256">
            <v>1</v>
          </cell>
          <cell r="O256">
            <v>37483.03</v>
          </cell>
          <cell r="P256">
            <v>251</v>
          </cell>
        </row>
        <row r="257">
          <cell r="A257">
            <v>50005218</v>
          </cell>
          <cell r="B257">
            <v>31140</v>
          </cell>
          <cell r="C257" t="str">
            <v>PARKING ENFORCEMENT OFFICER</v>
          </cell>
          <cell r="D257">
            <v>50000241</v>
          </cell>
          <cell r="E257" t="str">
            <v>GR-056</v>
          </cell>
          <cell r="F257">
            <v>7</v>
          </cell>
          <cell r="G257">
            <v>913.12</v>
          </cell>
          <cell r="H257">
            <v>20.52</v>
          </cell>
          <cell r="I257">
            <v>3155</v>
          </cell>
          <cell r="J257" t="str">
            <v>ROBERTS</v>
          </cell>
          <cell r="K257" t="str">
            <v>BEVERLEY</v>
          </cell>
          <cell r="L257">
            <v>0.5</v>
          </cell>
          <cell r="M257">
            <v>718.19</v>
          </cell>
          <cell r="N257">
            <v>1</v>
          </cell>
          <cell r="O257">
            <v>37483.03</v>
          </cell>
          <cell r="P257">
            <v>252</v>
          </cell>
        </row>
        <row r="258">
          <cell r="A258">
            <v>50005219</v>
          </cell>
          <cell r="B258">
            <v>31140</v>
          </cell>
          <cell r="C258" t="str">
            <v>PARKING ENFORCEMENT OFFICER</v>
          </cell>
          <cell r="D258">
            <v>50000241</v>
          </cell>
          <cell r="E258" t="str">
            <v>GR-056</v>
          </cell>
          <cell r="F258">
            <v>3</v>
          </cell>
          <cell r="G258">
            <v>1826.23</v>
          </cell>
          <cell r="H258">
            <v>17.46</v>
          </cell>
          <cell r="I258">
            <v>0</v>
          </cell>
          <cell r="L258">
            <v>1</v>
          </cell>
          <cell r="M258">
            <v>1222.23</v>
          </cell>
          <cell r="N258">
            <v>1</v>
          </cell>
          <cell r="O258">
            <v>33210.222500000003</v>
          </cell>
          <cell r="P258">
            <v>253</v>
          </cell>
        </row>
        <row r="259">
          <cell r="A259">
            <v>50005220</v>
          </cell>
          <cell r="B259">
            <v>31140</v>
          </cell>
          <cell r="C259" t="str">
            <v>PARKING ENFORCEMENT OFFICER</v>
          </cell>
          <cell r="D259">
            <v>50000241</v>
          </cell>
          <cell r="E259" t="str">
            <v>GR-056</v>
          </cell>
          <cell r="F259">
            <v>7</v>
          </cell>
          <cell r="G259">
            <v>1826.23</v>
          </cell>
          <cell r="H259">
            <v>20.52</v>
          </cell>
          <cell r="I259">
            <v>7488</v>
          </cell>
          <cell r="J259" t="str">
            <v>OWEN</v>
          </cell>
          <cell r="K259" t="str">
            <v>JASON</v>
          </cell>
          <cell r="L259">
            <v>1</v>
          </cell>
          <cell r="M259">
            <v>1436.38</v>
          </cell>
          <cell r="N259">
            <v>1</v>
          </cell>
          <cell r="O259">
            <v>37483.03</v>
          </cell>
          <cell r="P259">
            <v>254</v>
          </cell>
        </row>
        <row r="260">
          <cell r="A260">
            <v>50005221</v>
          </cell>
          <cell r="B260">
            <v>31140</v>
          </cell>
          <cell r="C260" t="str">
            <v>PARKING ENFORCEMENT OFFICER</v>
          </cell>
          <cell r="D260">
            <v>50000241</v>
          </cell>
          <cell r="E260" t="str">
            <v>GR-056</v>
          </cell>
          <cell r="F260">
            <v>7</v>
          </cell>
          <cell r="G260">
            <v>1826.23</v>
          </cell>
          <cell r="H260">
            <v>20.52</v>
          </cell>
          <cell r="I260">
            <v>6102</v>
          </cell>
          <cell r="J260" t="str">
            <v>DHALIWAL</v>
          </cell>
          <cell r="K260" t="str">
            <v>GURDEESH</v>
          </cell>
          <cell r="L260">
            <v>1</v>
          </cell>
          <cell r="M260">
            <v>1436.38</v>
          </cell>
          <cell r="N260">
            <v>1</v>
          </cell>
          <cell r="O260">
            <v>37483.03</v>
          </cell>
          <cell r="P260">
            <v>255</v>
          </cell>
        </row>
        <row r="261">
          <cell r="A261">
            <v>50005223</v>
          </cell>
          <cell r="B261">
            <v>31140</v>
          </cell>
          <cell r="C261" t="str">
            <v>PARKING ENFORCEMENT OFFICER</v>
          </cell>
          <cell r="D261">
            <v>50000241</v>
          </cell>
          <cell r="E261" t="str">
            <v>GR-056</v>
          </cell>
          <cell r="F261">
            <v>7</v>
          </cell>
          <cell r="G261">
            <v>1826.23</v>
          </cell>
          <cell r="H261">
            <v>20.52</v>
          </cell>
          <cell r="I261">
            <v>4075</v>
          </cell>
          <cell r="J261" t="str">
            <v>CLEMENT</v>
          </cell>
          <cell r="K261" t="str">
            <v>KAREN</v>
          </cell>
          <cell r="L261">
            <v>1</v>
          </cell>
          <cell r="M261">
            <v>1436.38</v>
          </cell>
          <cell r="N261">
            <v>1</v>
          </cell>
          <cell r="O261">
            <v>37483.03</v>
          </cell>
          <cell r="P261">
            <v>256</v>
          </cell>
        </row>
        <row r="262">
          <cell r="A262">
            <v>50005224</v>
          </cell>
          <cell r="B262">
            <v>31140</v>
          </cell>
          <cell r="C262" t="str">
            <v>PARKING ENFORCEMENT OFFICER</v>
          </cell>
          <cell r="D262">
            <v>50000241</v>
          </cell>
          <cell r="E262" t="str">
            <v>GR-056</v>
          </cell>
          <cell r="F262">
            <v>7</v>
          </cell>
          <cell r="G262">
            <v>1826.23</v>
          </cell>
          <cell r="H262">
            <v>20.52</v>
          </cell>
          <cell r="I262">
            <v>4783</v>
          </cell>
          <cell r="J262" t="str">
            <v>KELLY</v>
          </cell>
          <cell r="K262" t="str">
            <v>MATHEW</v>
          </cell>
          <cell r="L262">
            <v>1</v>
          </cell>
          <cell r="M262">
            <v>1436.38</v>
          </cell>
          <cell r="N262">
            <v>1</v>
          </cell>
          <cell r="O262">
            <v>37483.03</v>
          </cell>
          <cell r="P262">
            <v>257</v>
          </cell>
        </row>
        <row r="263">
          <cell r="A263">
            <v>50005225</v>
          </cell>
          <cell r="B263">
            <v>31140</v>
          </cell>
          <cell r="C263" t="str">
            <v>PARKING ENFORCEMENT OFFICER</v>
          </cell>
          <cell r="D263">
            <v>50000241</v>
          </cell>
          <cell r="E263" t="str">
            <v>GR-056</v>
          </cell>
          <cell r="F263">
            <v>3</v>
          </cell>
          <cell r="G263">
            <v>1826.23</v>
          </cell>
          <cell r="H263">
            <v>17.46</v>
          </cell>
          <cell r="I263">
            <v>10732</v>
          </cell>
          <cell r="J263" t="str">
            <v>FUNG</v>
          </cell>
          <cell r="K263" t="str">
            <v>DENNIS</v>
          </cell>
          <cell r="L263">
            <v>1</v>
          </cell>
          <cell r="M263">
            <v>1272.5899999999999</v>
          </cell>
          <cell r="N263">
            <v>1</v>
          </cell>
          <cell r="O263">
            <v>32593.305084999996</v>
          </cell>
          <cell r="P263">
            <v>258</v>
          </cell>
        </row>
        <row r="264">
          <cell r="A264">
            <v>50005226</v>
          </cell>
          <cell r="B264">
            <v>31140</v>
          </cell>
          <cell r="C264" t="str">
            <v>PARKING ENFORCEMENT OFFICER</v>
          </cell>
          <cell r="D264">
            <v>50000241</v>
          </cell>
          <cell r="E264" t="str">
            <v>GR-056</v>
          </cell>
          <cell r="F264">
            <v>7</v>
          </cell>
          <cell r="G264">
            <v>1826.23</v>
          </cell>
          <cell r="H264">
            <v>20.52</v>
          </cell>
          <cell r="I264">
            <v>366</v>
          </cell>
          <cell r="J264" t="str">
            <v>TAKAHASHI</v>
          </cell>
          <cell r="K264" t="str">
            <v>NOBUYUKI</v>
          </cell>
          <cell r="L264">
            <v>1</v>
          </cell>
          <cell r="M264">
            <v>1436.38</v>
          </cell>
          <cell r="N264">
            <v>1</v>
          </cell>
          <cell r="O264">
            <v>37483.03</v>
          </cell>
          <cell r="P264">
            <v>259</v>
          </cell>
        </row>
        <row r="265">
          <cell r="A265">
            <v>50005227</v>
          </cell>
          <cell r="B265">
            <v>31140</v>
          </cell>
          <cell r="C265" t="str">
            <v>PARKING ENFORCEMENT OFFICER</v>
          </cell>
          <cell r="D265">
            <v>50000241</v>
          </cell>
          <cell r="E265" t="str">
            <v>GR-056</v>
          </cell>
          <cell r="F265">
            <v>7</v>
          </cell>
          <cell r="G265">
            <v>1826.23</v>
          </cell>
          <cell r="H265">
            <v>20.52</v>
          </cell>
          <cell r="I265">
            <v>1147</v>
          </cell>
          <cell r="J265" t="str">
            <v>KIVIAHO</v>
          </cell>
          <cell r="K265" t="str">
            <v>SANDRA</v>
          </cell>
          <cell r="L265">
            <v>1</v>
          </cell>
          <cell r="M265">
            <v>1436.38</v>
          </cell>
          <cell r="N265">
            <v>1</v>
          </cell>
          <cell r="O265">
            <v>37483.03</v>
          </cell>
          <cell r="P265">
            <v>260</v>
          </cell>
        </row>
        <row r="266">
          <cell r="A266">
            <v>50005228</v>
          </cell>
          <cell r="B266">
            <v>31140</v>
          </cell>
          <cell r="C266" t="str">
            <v>CLERK TYPIST II</v>
          </cell>
          <cell r="D266">
            <v>50000241</v>
          </cell>
          <cell r="E266" t="str">
            <v>GR-013</v>
          </cell>
          <cell r="F266">
            <v>3</v>
          </cell>
          <cell r="G266">
            <v>1826.23</v>
          </cell>
          <cell r="H266">
            <v>16.760000000000002</v>
          </cell>
          <cell r="I266">
            <v>0</v>
          </cell>
          <cell r="L266">
            <v>1</v>
          </cell>
          <cell r="M266">
            <v>1173.2</v>
          </cell>
          <cell r="N266">
            <v>1</v>
          </cell>
          <cell r="O266">
            <v>30612.887500000001</v>
          </cell>
          <cell r="P266">
            <v>261</v>
          </cell>
        </row>
        <row r="267">
          <cell r="A267">
            <v>50005229</v>
          </cell>
          <cell r="B267">
            <v>31140</v>
          </cell>
          <cell r="C267" t="str">
            <v>CLERK TYPIST II</v>
          </cell>
          <cell r="D267">
            <v>50000241</v>
          </cell>
          <cell r="E267" t="str">
            <v>GR-013</v>
          </cell>
          <cell r="F267">
            <v>3</v>
          </cell>
          <cell r="G267">
            <v>1826.23</v>
          </cell>
          <cell r="H267">
            <v>16.760000000000002</v>
          </cell>
          <cell r="I267">
            <v>0</v>
          </cell>
          <cell r="L267">
            <v>1</v>
          </cell>
          <cell r="M267">
            <v>1173.2</v>
          </cell>
          <cell r="N267">
            <v>1</v>
          </cell>
          <cell r="O267">
            <v>31029.912952499999</v>
          </cell>
          <cell r="P267">
            <v>262</v>
          </cell>
        </row>
        <row r="268">
          <cell r="A268">
            <v>50005230</v>
          </cell>
          <cell r="B268">
            <v>31140</v>
          </cell>
          <cell r="C268" t="str">
            <v>CLERK TYPIST III</v>
          </cell>
          <cell r="D268">
            <v>50000241</v>
          </cell>
          <cell r="E268" t="str">
            <v>GR-013</v>
          </cell>
          <cell r="F268">
            <v>3</v>
          </cell>
          <cell r="G268">
            <v>1826.23</v>
          </cell>
          <cell r="H268">
            <v>16.760000000000002</v>
          </cell>
          <cell r="I268">
            <v>11032</v>
          </cell>
          <cell r="J268" t="str">
            <v>EASTMAN</v>
          </cell>
          <cell r="K268" t="str">
            <v>HONEY</v>
          </cell>
          <cell r="L268">
            <v>1</v>
          </cell>
          <cell r="M268">
            <v>1265.54</v>
          </cell>
          <cell r="N268">
            <v>1</v>
          </cell>
          <cell r="O268">
            <v>33207.199999999997</v>
          </cell>
          <cell r="P268">
            <v>263</v>
          </cell>
          <cell r="Q268" t="str">
            <v>Fund s/b for position--check pay is okay</v>
          </cell>
        </row>
        <row r="269">
          <cell r="A269">
            <v>50005231</v>
          </cell>
          <cell r="B269">
            <v>31140</v>
          </cell>
          <cell r="C269" t="str">
            <v>OPERATIONS SUPV - PARKING ENFORCEMENT</v>
          </cell>
          <cell r="D269">
            <v>50000241</v>
          </cell>
          <cell r="E269" t="str">
            <v>GR-021</v>
          </cell>
          <cell r="F269">
            <v>5</v>
          </cell>
          <cell r="G269">
            <v>1826.23</v>
          </cell>
          <cell r="H269">
            <v>25.16</v>
          </cell>
          <cell r="I269">
            <v>5701</v>
          </cell>
          <cell r="J269" t="str">
            <v>LANGLEY</v>
          </cell>
          <cell r="K269" t="str">
            <v>ROY</v>
          </cell>
          <cell r="L269">
            <v>1</v>
          </cell>
          <cell r="M269">
            <v>1761.18</v>
          </cell>
          <cell r="N269">
            <v>1</v>
          </cell>
          <cell r="O269">
            <v>45961.142500000002</v>
          </cell>
          <cell r="P269">
            <v>264</v>
          </cell>
        </row>
        <row r="270">
          <cell r="A270">
            <v>50005232</v>
          </cell>
          <cell r="B270">
            <v>31140</v>
          </cell>
          <cell r="C270" t="str">
            <v>PARKING ENFORCEMENT OFFICER</v>
          </cell>
          <cell r="D270">
            <v>50000241</v>
          </cell>
          <cell r="E270" t="str">
            <v>GR-056</v>
          </cell>
          <cell r="F270">
            <v>7</v>
          </cell>
          <cell r="G270">
            <v>1826.23</v>
          </cell>
          <cell r="H270">
            <v>20.52</v>
          </cell>
          <cell r="I270">
            <v>5181</v>
          </cell>
          <cell r="J270" t="str">
            <v>GILLIS</v>
          </cell>
          <cell r="K270" t="str">
            <v>LEO</v>
          </cell>
          <cell r="L270">
            <v>1</v>
          </cell>
          <cell r="M270">
            <v>1436.38</v>
          </cell>
          <cell r="N270">
            <v>1</v>
          </cell>
          <cell r="O270">
            <v>37483.03</v>
          </cell>
          <cell r="P270">
            <v>265</v>
          </cell>
        </row>
        <row r="271">
          <cell r="A271">
            <v>50005233</v>
          </cell>
          <cell r="B271">
            <v>31140</v>
          </cell>
          <cell r="C271" t="str">
            <v>PARKING ENFORCEMENT OFFICER</v>
          </cell>
          <cell r="D271">
            <v>50000241</v>
          </cell>
          <cell r="E271" t="str">
            <v>GR-056</v>
          </cell>
          <cell r="F271">
            <v>7</v>
          </cell>
          <cell r="G271">
            <v>1826.23</v>
          </cell>
          <cell r="H271">
            <v>20.52</v>
          </cell>
          <cell r="I271">
            <v>5045</v>
          </cell>
          <cell r="J271" t="str">
            <v>NOBLE</v>
          </cell>
          <cell r="K271" t="str">
            <v>PAUL</v>
          </cell>
          <cell r="L271">
            <v>1</v>
          </cell>
          <cell r="M271">
            <v>1436.38</v>
          </cell>
          <cell r="N271">
            <v>1</v>
          </cell>
          <cell r="O271">
            <v>37483.03</v>
          </cell>
          <cell r="P271">
            <v>266</v>
          </cell>
        </row>
        <row r="272">
          <cell r="A272">
            <v>50005234</v>
          </cell>
          <cell r="B272">
            <v>31140</v>
          </cell>
          <cell r="C272" t="str">
            <v>PARKING ENFORCEMENT OFFICER</v>
          </cell>
          <cell r="D272">
            <v>50000241</v>
          </cell>
          <cell r="E272" t="str">
            <v>GR-056</v>
          </cell>
          <cell r="F272">
            <v>5</v>
          </cell>
          <cell r="G272">
            <v>1826.23</v>
          </cell>
          <cell r="H272">
            <v>18.91</v>
          </cell>
          <cell r="I272">
            <v>9440</v>
          </cell>
          <cell r="J272" t="str">
            <v>SABOUNE</v>
          </cell>
          <cell r="K272" t="str">
            <v>RACHID</v>
          </cell>
          <cell r="L272">
            <v>1</v>
          </cell>
          <cell r="M272">
            <v>1379</v>
          </cell>
          <cell r="N272">
            <v>1</v>
          </cell>
          <cell r="O272">
            <v>35011.406044999996</v>
          </cell>
          <cell r="P272">
            <v>267</v>
          </cell>
        </row>
        <row r="273">
          <cell r="A273">
            <v>50005235</v>
          </cell>
          <cell r="B273">
            <v>31140</v>
          </cell>
          <cell r="C273" t="str">
            <v>PARKING ENFORCEMENT OFFICER</v>
          </cell>
          <cell r="D273">
            <v>50000241</v>
          </cell>
          <cell r="E273" t="str">
            <v>GR-056</v>
          </cell>
          <cell r="F273">
            <v>7</v>
          </cell>
          <cell r="G273">
            <v>1826.23</v>
          </cell>
          <cell r="H273">
            <v>20.52</v>
          </cell>
          <cell r="I273">
            <v>1529</v>
          </cell>
          <cell r="J273" t="str">
            <v>STILES</v>
          </cell>
          <cell r="K273" t="str">
            <v>CODY</v>
          </cell>
          <cell r="L273">
            <v>1</v>
          </cell>
          <cell r="M273">
            <v>1436.38</v>
          </cell>
          <cell r="N273">
            <v>1</v>
          </cell>
          <cell r="O273">
            <v>37483.03</v>
          </cell>
          <cell r="P273">
            <v>268</v>
          </cell>
        </row>
        <row r="274">
          <cell r="A274">
            <v>50005236</v>
          </cell>
          <cell r="B274">
            <v>31140</v>
          </cell>
          <cell r="C274" t="str">
            <v>PARKING ENFORCEMENT OFFICER</v>
          </cell>
          <cell r="D274">
            <v>50000241</v>
          </cell>
          <cell r="E274" t="str">
            <v>GR-056</v>
          </cell>
          <cell r="F274">
            <v>7</v>
          </cell>
          <cell r="G274">
            <v>1826.23</v>
          </cell>
          <cell r="H274">
            <v>20.52</v>
          </cell>
          <cell r="I274">
            <v>6593</v>
          </cell>
          <cell r="J274" t="str">
            <v>PALMER</v>
          </cell>
          <cell r="K274" t="str">
            <v>KAREN</v>
          </cell>
          <cell r="L274">
            <v>1</v>
          </cell>
          <cell r="M274">
            <v>1436.38</v>
          </cell>
          <cell r="N274">
            <v>1</v>
          </cell>
          <cell r="O274">
            <v>37483.03</v>
          </cell>
          <cell r="P274">
            <v>269</v>
          </cell>
        </row>
        <row r="275">
          <cell r="A275">
            <v>50005237</v>
          </cell>
          <cell r="B275">
            <v>31140</v>
          </cell>
          <cell r="C275" t="str">
            <v>PARKING ENFORCEMENT OFFICER</v>
          </cell>
          <cell r="D275">
            <v>50000241</v>
          </cell>
          <cell r="E275" t="str">
            <v>GR-056</v>
          </cell>
          <cell r="F275">
            <v>3</v>
          </cell>
          <cell r="G275">
            <v>1826.23</v>
          </cell>
          <cell r="H275">
            <v>17.46</v>
          </cell>
          <cell r="I275">
            <v>0</v>
          </cell>
          <cell r="L275">
            <v>1</v>
          </cell>
          <cell r="M275">
            <v>1222.23</v>
          </cell>
          <cell r="N275">
            <v>1</v>
          </cell>
          <cell r="O275">
            <v>37483.03</v>
          </cell>
          <cell r="P275">
            <v>270</v>
          </cell>
        </row>
        <row r="276">
          <cell r="A276">
            <v>50005238</v>
          </cell>
          <cell r="B276">
            <v>31140</v>
          </cell>
          <cell r="C276" t="str">
            <v>PARKING ENFORCEMENT OFFICER</v>
          </cell>
          <cell r="D276">
            <v>50000241</v>
          </cell>
          <cell r="E276" t="str">
            <v>GR-056</v>
          </cell>
          <cell r="F276">
            <v>7</v>
          </cell>
          <cell r="G276">
            <v>1826.23</v>
          </cell>
          <cell r="H276">
            <v>20.52</v>
          </cell>
          <cell r="I276">
            <v>297</v>
          </cell>
          <cell r="J276" t="str">
            <v>JANKOWSKI</v>
          </cell>
          <cell r="K276" t="str">
            <v>SHAYNE</v>
          </cell>
          <cell r="L276">
            <v>1</v>
          </cell>
          <cell r="M276">
            <v>1436.38</v>
          </cell>
          <cell r="N276">
            <v>1</v>
          </cell>
          <cell r="O276">
            <v>37483.03</v>
          </cell>
          <cell r="P276">
            <v>271</v>
          </cell>
        </row>
        <row r="277">
          <cell r="A277">
            <v>50005239</v>
          </cell>
          <cell r="B277">
            <v>31140</v>
          </cell>
          <cell r="C277" t="str">
            <v>PARKING ENFORCEMENT OFFICER</v>
          </cell>
          <cell r="D277">
            <v>50000241</v>
          </cell>
          <cell r="E277" t="str">
            <v>GR-056</v>
          </cell>
          <cell r="F277">
            <v>7</v>
          </cell>
          <cell r="G277">
            <v>1826.23</v>
          </cell>
          <cell r="H277">
            <v>20.52</v>
          </cell>
          <cell r="I277">
            <v>2849</v>
          </cell>
          <cell r="J277" t="str">
            <v>DUNN</v>
          </cell>
          <cell r="K277" t="str">
            <v>LORRAINE</v>
          </cell>
          <cell r="L277">
            <v>1</v>
          </cell>
          <cell r="M277">
            <v>1436.38</v>
          </cell>
          <cell r="N277">
            <v>1</v>
          </cell>
          <cell r="O277">
            <v>37483.03</v>
          </cell>
          <cell r="P277">
            <v>272</v>
          </cell>
        </row>
        <row r="278">
          <cell r="A278">
            <v>50005240</v>
          </cell>
          <cell r="B278">
            <v>31140</v>
          </cell>
          <cell r="C278" t="str">
            <v>PARKING ENFORCEMENT OFFICER</v>
          </cell>
          <cell r="D278">
            <v>50000241</v>
          </cell>
          <cell r="E278" t="str">
            <v>GR-056</v>
          </cell>
          <cell r="F278">
            <v>7</v>
          </cell>
          <cell r="G278">
            <v>1826.23</v>
          </cell>
          <cell r="H278">
            <v>20.52</v>
          </cell>
          <cell r="I278">
            <v>5062</v>
          </cell>
          <cell r="J278" t="str">
            <v>VIEAUX</v>
          </cell>
          <cell r="K278" t="str">
            <v>TRACEY</v>
          </cell>
          <cell r="L278">
            <v>1</v>
          </cell>
          <cell r="M278">
            <v>1436.38</v>
          </cell>
          <cell r="N278">
            <v>1</v>
          </cell>
          <cell r="O278">
            <v>37483.03</v>
          </cell>
          <cell r="P278">
            <v>273</v>
          </cell>
        </row>
        <row r="279">
          <cell r="A279">
            <v>50005241</v>
          </cell>
          <cell r="B279">
            <v>31140</v>
          </cell>
          <cell r="C279" t="str">
            <v>PARKING ENFORCEMENT OFFICER</v>
          </cell>
          <cell r="D279">
            <v>50000241</v>
          </cell>
          <cell r="E279" t="str">
            <v>GR-056</v>
          </cell>
          <cell r="F279">
            <v>3</v>
          </cell>
          <cell r="G279">
            <v>1826.23</v>
          </cell>
          <cell r="H279">
            <v>17.46</v>
          </cell>
          <cell r="I279">
            <v>11636</v>
          </cell>
          <cell r="J279" t="str">
            <v>HOPWOOD</v>
          </cell>
          <cell r="K279" t="str">
            <v>CATHERINE</v>
          </cell>
          <cell r="L279">
            <v>1</v>
          </cell>
          <cell r="M279">
            <v>1260.71</v>
          </cell>
          <cell r="N279">
            <v>1</v>
          </cell>
          <cell r="O279">
            <v>37259.455223880592</v>
          </cell>
          <cell r="P279">
            <v>274</v>
          </cell>
        </row>
        <row r="280">
          <cell r="A280">
            <v>50005243</v>
          </cell>
          <cell r="B280">
            <v>31140</v>
          </cell>
          <cell r="C280" t="str">
            <v>PARKING ENFORCEMENT OFFICER</v>
          </cell>
          <cell r="D280">
            <v>50000241</v>
          </cell>
          <cell r="E280" t="str">
            <v>GR-016</v>
          </cell>
          <cell r="F280">
            <v>5</v>
          </cell>
          <cell r="G280">
            <v>1826.23</v>
          </cell>
          <cell r="L280">
            <v>1</v>
          </cell>
          <cell r="N280">
            <v>1</v>
          </cell>
          <cell r="O280">
            <v>37483.03</v>
          </cell>
          <cell r="P280">
            <v>275</v>
          </cell>
        </row>
        <row r="281">
          <cell r="A281">
            <v>50005244</v>
          </cell>
          <cell r="B281">
            <v>31140</v>
          </cell>
          <cell r="C281" t="str">
            <v>PARKING ENFORCEMENT OFFICER</v>
          </cell>
          <cell r="D281">
            <v>50000241</v>
          </cell>
          <cell r="E281" t="str">
            <v>GR-056</v>
          </cell>
          <cell r="F281">
            <v>7</v>
          </cell>
          <cell r="G281">
            <v>1826.23</v>
          </cell>
          <cell r="H281">
            <v>20.52</v>
          </cell>
          <cell r="I281">
            <v>7863</v>
          </cell>
          <cell r="J281" t="str">
            <v>GAUTAM</v>
          </cell>
          <cell r="K281" t="str">
            <v>KAMAL</v>
          </cell>
          <cell r="L281">
            <v>1</v>
          </cell>
          <cell r="M281">
            <v>1436.38</v>
          </cell>
          <cell r="N281">
            <v>1</v>
          </cell>
          <cell r="O281">
            <v>37483.03</v>
          </cell>
          <cell r="P281">
            <v>276</v>
          </cell>
        </row>
        <row r="282">
          <cell r="A282">
            <v>50005245</v>
          </cell>
          <cell r="B282">
            <v>31140</v>
          </cell>
          <cell r="C282" t="str">
            <v>PARKING ENFORCEMENT OFFICER</v>
          </cell>
          <cell r="D282">
            <v>50000241</v>
          </cell>
          <cell r="E282" t="str">
            <v>GR-056</v>
          </cell>
          <cell r="F282">
            <v>5</v>
          </cell>
          <cell r="G282">
            <v>1826.23</v>
          </cell>
          <cell r="H282">
            <v>18.91</v>
          </cell>
          <cell r="I282">
            <v>1397</v>
          </cell>
          <cell r="J282" t="str">
            <v>ALEXANDER</v>
          </cell>
          <cell r="K282" t="str">
            <v>MICHELE</v>
          </cell>
          <cell r="L282">
            <v>1</v>
          </cell>
          <cell r="M282">
            <v>1379</v>
          </cell>
          <cell r="N282">
            <v>1</v>
          </cell>
          <cell r="O282">
            <v>37483.03</v>
          </cell>
          <cell r="P282">
            <v>277</v>
          </cell>
        </row>
        <row r="283">
          <cell r="A283">
            <v>50005247</v>
          </cell>
          <cell r="B283">
            <v>31140</v>
          </cell>
          <cell r="C283" t="str">
            <v>PARKING ENFORCEMENT OFFICER</v>
          </cell>
          <cell r="D283">
            <v>50000241</v>
          </cell>
          <cell r="E283" t="str">
            <v>GR-056</v>
          </cell>
          <cell r="F283">
            <v>6</v>
          </cell>
          <cell r="G283">
            <v>1826.23</v>
          </cell>
          <cell r="H283">
            <v>19.7</v>
          </cell>
          <cell r="I283">
            <v>168</v>
          </cell>
          <cell r="J283" t="str">
            <v>NORDSTROM</v>
          </cell>
          <cell r="K283" t="str">
            <v>MARILYN</v>
          </cell>
          <cell r="L283">
            <v>1</v>
          </cell>
          <cell r="M283">
            <v>1412.96</v>
          </cell>
          <cell r="N283">
            <v>1</v>
          </cell>
          <cell r="O283">
            <v>35407.58</v>
          </cell>
          <cell r="P283">
            <v>278</v>
          </cell>
        </row>
        <row r="284">
          <cell r="A284">
            <v>50005248</v>
          </cell>
          <cell r="B284">
            <v>31140</v>
          </cell>
          <cell r="C284" t="str">
            <v>PARKING ENFORCEMENT OFFICER</v>
          </cell>
          <cell r="D284">
            <v>50000241</v>
          </cell>
          <cell r="E284" t="str">
            <v>GR-056</v>
          </cell>
          <cell r="F284">
            <v>7</v>
          </cell>
          <cell r="G284">
            <v>1826.23</v>
          </cell>
          <cell r="H284">
            <v>20.52</v>
          </cell>
          <cell r="I284">
            <v>6751</v>
          </cell>
          <cell r="J284" t="str">
            <v>SURALIWALLA</v>
          </cell>
          <cell r="K284" t="str">
            <v>CYRUS</v>
          </cell>
          <cell r="L284">
            <v>1</v>
          </cell>
          <cell r="M284">
            <v>1436.38</v>
          </cell>
          <cell r="N284">
            <v>1</v>
          </cell>
          <cell r="O284">
            <v>37483.03</v>
          </cell>
          <cell r="P284">
            <v>279</v>
          </cell>
        </row>
        <row r="285">
          <cell r="A285">
            <v>50005249</v>
          </cell>
          <cell r="B285">
            <v>31140</v>
          </cell>
          <cell r="C285" t="str">
            <v>PARKING ENFORCEMENT OFFICER</v>
          </cell>
          <cell r="D285">
            <v>50000241</v>
          </cell>
          <cell r="E285" t="str">
            <v>GR-056</v>
          </cell>
          <cell r="F285">
            <v>7</v>
          </cell>
          <cell r="G285">
            <v>1826.23</v>
          </cell>
          <cell r="H285">
            <v>20.52</v>
          </cell>
          <cell r="I285">
            <v>3439</v>
          </cell>
          <cell r="J285" t="str">
            <v>LIND</v>
          </cell>
          <cell r="K285" t="str">
            <v>ERIC</v>
          </cell>
          <cell r="L285">
            <v>1</v>
          </cell>
          <cell r="M285">
            <v>1436.38</v>
          </cell>
          <cell r="N285">
            <v>1</v>
          </cell>
          <cell r="O285">
            <v>37483.03</v>
          </cell>
          <cell r="P285">
            <v>280</v>
          </cell>
        </row>
        <row r="286">
          <cell r="A286">
            <v>50005250</v>
          </cell>
          <cell r="B286">
            <v>31140</v>
          </cell>
          <cell r="C286" t="str">
            <v>PARKING ENFORCEMENT OFFICER</v>
          </cell>
          <cell r="D286">
            <v>50000241</v>
          </cell>
          <cell r="E286" t="str">
            <v>GR-056</v>
          </cell>
          <cell r="F286">
            <v>3</v>
          </cell>
          <cell r="G286">
            <v>1826.23</v>
          </cell>
          <cell r="H286">
            <v>17.46</v>
          </cell>
          <cell r="I286">
            <v>0</v>
          </cell>
          <cell r="L286">
            <v>1</v>
          </cell>
          <cell r="M286">
            <v>1222.23</v>
          </cell>
          <cell r="N286">
            <v>1</v>
          </cell>
          <cell r="O286">
            <v>37483.03</v>
          </cell>
          <cell r="P286">
            <v>281</v>
          </cell>
        </row>
        <row r="287">
          <cell r="A287">
            <v>50005251</v>
          </cell>
          <cell r="B287">
            <v>31140</v>
          </cell>
          <cell r="C287" t="str">
            <v>PARKING ENFORCEMENT OFFICER</v>
          </cell>
          <cell r="D287">
            <v>50000241</v>
          </cell>
          <cell r="E287" t="str">
            <v>GR-056</v>
          </cell>
          <cell r="F287">
            <v>7</v>
          </cell>
          <cell r="G287">
            <v>1826.23</v>
          </cell>
          <cell r="H287">
            <v>20.52</v>
          </cell>
          <cell r="I287">
            <v>4222</v>
          </cell>
          <cell r="J287" t="str">
            <v>LOOS</v>
          </cell>
          <cell r="K287" t="str">
            <v>WALTER</v>
          </cell>
          <cell r="L287">
            <v>1</v>
          </cell>
          <cell r="M287">
            <v>1431.58</v>
          </cell>
          <cell r="N287">
            <v>1</v>
          </cell>
          <cell r="O287">
            <v>37391.347500000003</v>
          </cell>
          <cell r="P287">
            <v>282</v>
          </cell>
        </row>
        <row r="288">
          <cell r="A288">
            <v>50005252</v>
          </cell>
          <cell r="B288">
            <v>31140</v>
          </cell>
          <cell r="C288" t="str">
            <v>PARKING ENFORCEMENT OFFICER</v>
          </cell>
          <cell r="D288">
            <v>50000241</v>
          </cell>
          <cell r="E288" t="str">
            <v>GR-056</v>
          </cell>
          <cell r="F288">
            <v>7</v>
          </cell>
          <cell r="G288">
            <v>1826.23</v>
          </cell>
          <cell r="H288">
            <v>20.52</v>
          </cell>
          <cell r="I288">
            <v>3630</v>
          </cell>
          <cell r="J288" t="str">
            <v>HIGGS</v>
          </cell>
          <cell r="K288" t="str">
            <v>SUSAN</v>
          </cell>
          <cell r="L288">
            <v>1</v>
          </cell>
          <cell r="M288">
            <v>1436.38</v>
          </cell>
          <cell r="N288">
            <v>1</v>
          </cell>
          <cell r="O288">
            <v>37483.03</v>
          </cell>
          <cell r="P288">
            <v>283</v>
          </cell>
        </row>
        <row r="289">
          <cell r="A289">
            <v>50005253</v>
          </cell>
          <cell r="B289">
            <v>31140</v>
          </cell>
          <cell r="C289" t="str">
            <v>PARKING ENFORCEMENT OFFICER</v>
          </cell>
          <cell r="D289">
            <v>50000241</v>
          </cell>
          <cell r="E289" t="str">
            <v>GR-056</v>
          </cell>
          <cell r="F289">
            <v>7</v>
          </cell>
          <cell r="G289">
            <v>1826.23</v>
          </cell>
          <cell r="H289">
            <v>20.52</v>
          </cell>
          <cell r="I289">
            <v>1411</v>
          </cell>
          <cell r="J289" t="str">
            <v>BIETENHOLZ</v>
          </cell>
          <cell r="K289" t="str">
            <v>BALZ</v>
          </cell>
          <cell r="L289">
            <v>1</v>
          </cell>
          <cell r="M289">
            <v>1436.38</v>
          </cell>
          <cell r="N289">
            <v>1</v>
          </cell>
          <cell r="O289">
            <v>37483.03</v>
          </cell>
          <cell r="P289">
            <v>284</v>
          </cell>
        </row>
        <row r="290">
          <cell r="A290">
            <v>50005254</v>
          </cell>
          <cell r="B290">
            <v>31140</v>
          </cell>
          <cell r="C290" t="str">
            <v>PARKING ENFORCEMENT OFFICER</v>
          </cell>
          <cell r="D290">
            <v>50000241</v>
          </cell>
          <cell r="E290" t="str">
            <v>GR-056</v>
          </cell>
          <cell r="F290">
            <v>7</v>
          </cell>
          <cell r="G290">
            <v>1826.23</v>
          </cell>
          <cell r="H290">
            <v>20.52</v>
          </cell>
          <cell r="I290">
            <v>2261</v>
          </cell>
          <cell r="J290" t="str">
            <v>ATHERTON</v>
          </cell>
          <cell r="K290" t="str">
            <v>LIN</v>
          </cell>
          <cell r="L290">
            <v>1</v>
          </cell>
          <cell r="M290">
            <v>1436.38</v>
          </cell>
          <cell r="N290">
            <v>1</v>
          </cell>
          <cell r="O290">
            <v>37483.03</v>
          </cell>
          <cell r="P290">
            <v>285</v>
          </cell>
        </row>
        <row r="291">
          <cell r="A291">
            <v>50005255</v>
          </cell>
          <cell r="B291">
            <v>31140</v>
          </cell>
          <cell r="C291" t="str">
            <v>PARKING ENFORCEMENT OFFICER</v>
          </cell>
          <cell r="D291">
            <v>50000241</v>
          </cell>
          <cell r="E291" t="str">
            <v>GR-056</v>
          </cell>
          <cell r="F291">
            <v>7</v>
          </cell>
          <cell r="G291">
            <v>1826.23</v>
          </cell>
          <cell r="H291">
            <v>20.52</v>
          </cell>
          <cell r="I291">
            <v>1400</v>
          </cell>
          <cell r="J291" t="str">
            <v>GAULT</v>
          </cell>
          <cell r="K291" t="str">
            <v>RANDY</v>
          </cell>
          <cell r="L291">
            <v>1</v>
          </cell>
          <cell r="M291">
            <v>1436.38</v>
          </cell>
          <cell r="N291">
            <v>1</v>
          </cell>
          <cell r="O291">
            <v>37483.03</v>
          </cell>
          <cell r="P291">
            <v>286</v>
          </cell>
        </row>
        <row r="292">
          <cell r="A292">
            <v>50005256</v>
          </cell>
          <cell r="B292">
            <v>31140</v>
          </cell>
          <cell r="C292" t="str">
            <v>PARKING ENFORCEMENT OFFICER</v>
          </cell>
          <cell r="D292">
            <v>50000241</v>
          </cell>
          <cell r="E292" t="str">
            <v>GR-056</v>
          </cell>
          <cell r="F292">
            <v>7</v>
          </cell>
          <cell r="G292">
            <v>1826.23</v>
          </cell>
          <cell r="H292">
            <v>20.52</v>
          </cell>
          <cell r="I292">
            <v>2764</v>
          </cell>
          <cell r="J292" t="str">
            <v>BURROWS</v>
          </cell>
          <cell r="K292" t="str">
            <v>ANNE</v>
          </cell>
          <cell r="L292">
            <v>1</v>
          </cell>
          <cell r="M292">
            <v>1436.38</v>
          </cell>
          <cell r="N292">
            <v>1</v>
          </cell>
          <cell r="O292">
            <v>37483.03</v>
          </cell>
          <cell r="P292">
            <v>287</v>
          </cell>
        </row>
        <row r="293">
          <cell r="A293">
            <v>50005257</v>
          </cell>
          <cell r="B293">
            <v>31140</v>
          </cell>
          <cell r="C293" t="str">
            <v>PARKING ENFORCEMENT OFFICER</v>
          </cell>
          <cell r="D293">
            <v>50000241</v>
          </cell>
          <cell r="E293" t="str">
            <v>GR-056</v>
          </cell>
          <cell r="F293">
            <v>7</v>
          </cell>
          <cell r="G293">
            <v>1826.23</v>
          </cell>
          <cell r="H293">
            <v>20.52</v>
          </cell>
          <cell r="I293">
            <v>1250</v>
          </cell>
          <cell r="J293" t="str">
            <v>SCHWARTZ</v>
          </cell>
          <cell r="K293" t="str">
            <v>DANIEL</v>
          </cell>
          <cell r="L293">
            <v>1</v>
          </cell>
          <cell r="M293">
            <v>1436.38</v>
          </cell>
          <cell r="N293">
            <v>1</v>
          </cell>
          <cell r="O293">
            <v>37483.03</v>
          </cell>
          <cell r="P293">
            <v>288</v>
          </cell>
        </row>
        <row r="294">
          <cell r="A294">
            <v>50005258</v>
          </cell>
          <cell r="B294">
            <v>31140</v>
          </cell>
          <cell r="C294" t="str">
            <v>PARKING ENFORCEMENT OFFICER</v>
          </cell>
          <cell r="D294">
            <v>50000241</v>
          </cell>
          <cell r="E294" t="str">
            <v>GR-056</v>
          </cell>
          <cell r="F294">
            <v>7</v>
          </cell>
          <cell r="G294">
            <v>1826.23</v>
          </cell>
          <cell r="H294">
            <v>20.52</v>
          </cell>
          <cell r="I294">
            <v>7746</v>
          </cell>
          <cell r="J294" t="str">
            <v>JIWA</v>
          </cell>
          <cell r="K294" t="str">
            <v>ANIL</v>
          </cell>
          <cell r="L294">
            <v>1</v>
          </cell>
          <cell r="M294">
            <v>1436.38</v>
          </cell>
          <cell r="N294">
            <v>1</v>
          </cell>
          <cell r="O294">
            <v>37483.03</v>
          </cell>
          <cell r="P294">
            <v>289</v>
          </cell>
        </row>
        <row r="295">
          <cell r="A295">
            <v>50005259</v>
          </cell>
          <cell r="B295">
            <v>31140</v>
          </cell>
          <cell r="C295" t="str">
            <v>PARKING ENFORCEMENT OFFICER</v>
          </cell>
          <cell r="D295">
            <v>50000241</v>
          </cell>
          <cell r="E295" t="str">
            <v>GR-056</v>
          </cell>
          <cell r="F295">
            <v>7</v>
          </cell>
          <cell r="G295">
            <v>1826.23</v>
          </cell>
          <cell r="H295">
            <v>20.52</v>
          </cell>
          <cell r="I295">
            <v>1406</v>
          </cell>
          <cell r="J295" t="str">
            <v>RANGEN</v>
          </cell>
          <cell r="K295" t="str">
            <v>DARCY</v>
          </cell>
          <cell r="L295">
            <v>1</v>
          </cell>
          <cell r="M295">
            <v>1436.38</v>
          </cell>
          <cell r="N295">
            <v>1</v>
          </cell>
          <cell r="O295">
            <v>37483.03</v>
          </cell>
          <cell r="P295">
            <v>290</v>
          </cell>
        </row>
        <row r="296">
          <cell r="A296">
            <v>50005260</v>
          </cell>
          <cell r="B296">
            <v>31140</v>
          </cell>
          <cell r="C296" t="str">
            <v>PARKING ENFORCEMENT OFFICER</v>
          </cell>
          <cell r="D296">
            <v>50000241</v>
          </cell>
          <cell r="E296" t="str">
            <v>GR-056</v>
          </cell>
          <cell r="F296">
            <v>7</v>
          </cell>
          <cell r="G296">
            <v>1826.23</v>
          </cell>
          <cell r="H296">
            <v>20.52</v>
          </cell>
          <cell r="I296">
            <v>7355</v>
          </cell>
          <cell r="J296" t="str">
            <v>MACKIE</v>
          </cell>
          <cell r="K296" t="str">
            <v>MARK</v>
          </cell>
          <cell r="L296">
            <v>1</v>
          </cell>
          <cell r="M296">
            <v>1436.38</v>
          </cell>
          <cell r="N296">
            <v>1</v>
          </cell>
          <cell r="O296">
            <v>37483.03</v>
          </cell>
          <cell r="P296">
            <v>291</v>
          </cell>
        </row>
        <row r="297">
          <cell r="A297">
            <v>50005261</v>
          </cell>
          <cell r="B297">
            <v>31140</v>
          </cell>
          <cell r="C297" t="str">
            <v>PARKING ENFORCEMENT OFFICER</v>
          </cell>
          <cell r="D297">
            <v>50000241</v>
          </cell>
          <cell r="E297" t="str">
            <v>GR-056</v>
          </cell>
          <cell r="F297">
            <v>7</v>
          </cell>
          <cell r="G297">
            <v>1826.23</v>
          </cell>
          <cell r="H297">
            <v>20.52</v>
          </cell>
          <cell r="I297">
            <v>3576</v>
          </cell>
          <cell r="J297" t="str">
            <v>DAHL</v>
          </cell>
          <cell r="K297" t="str">
            <v>JANET</v>
          </cell>
          <cell r="L297">
            <v>1</v>
          </cell>
          <cell r="M297">
            <v>1436.38</v>
          </cell>
          <cell r="N297">
            <v>1</v>
          </cell>
          <cell r="O297">
            <v>37483.03</v>
          </cell>
          <cell r="P297">
            <v>292</v>
          </cell>
        </row>
        <row r="298">
          <cell r="A298">
            <v>50005275</v>
          </cell>
          <cell r="B298">
            <v>31140</v>
          </cell>
          <cell r="C298" t="str">
            <v>PARKING ENFORCEMENT OFFICER</v>
          </cell>
          <cell r="D298">
            <v>50000241</v>
          </cell>
          <cell r="E298" t="str">
            <v>GR-056</v>
          </cell>
          <cell r="F298">
            <v>3</v>
          </cell>
          <cell r="G298">
            <v>1826.23</v>
          </cell>
          <cell r="H298">
            <v>17.46</v>
          </cell>
          <cell r="I298">
            <v>10734</v>
          </cell>
          <cell r="J298" t="str">
            <v>LEE</v>
          </cell>
          <cell r="K298" t="str">
            <v>SANDY</v>
          </cell>
          <cell r="L298">
            <v>1</v>
          </cell>
          <cell r="M298">
            <v>1272.5899999999999</v>
          </cell>
          <cell r="N298">
            <v>1</v>
          </cell>
          <cell r="O298">
            <v>33004.831557500002</v>
          </cell>
          <cell r="P298">
            <v>293</v>
          </cell>
        </row>
        <row r="299">
          <cell r="A299">
            <v>50005276</v>
          </cell>
          <cell r="B299">
            <v>31140</v>
          </cell>
          <cell r="C299" t="str">
            <v>PARKING ENFORCEMENT OFFICER</v>
          </cell>
          <cell r="D299">
            <v>50000241</v>
          </cell>
          <cell r="E299" t="str">
            <v>GR-056</v>
          </cell>
          <cell r="F299">
            <v>3</v>
          </cell>
          <cell r="G299">
            <v>1826.23</v>
          </cell>
          <cell r="H299">
            <v>17.46</v>
          </cell>
          <cell r="I299">
            <v>0</v>
          </cell>
          <cell r="L299">
            <v>1</v>
          </cell>
          <cell r="M299">
            <v>1222.23</v>
          </cell>
          <cell r="N299">
            <v>1</v>
          </cell>
          <cell r="O299">
            <v>32323.719504999997</v>
          </cell>
          <cell r="P299">
            <v>294</v>
          </cell>
        </row>
        <row r="300">
          <cell r="A300">
            <v>50005277</v>
          </cell>
          <cell r="B300">
            <v>31140</v>
          </cell>
          <cell r="C300" t="str">
            <v>CLERK III</v>
          </cell>
          <cell r="D300">
            <v>50000241</v>
          </cell>
          <cell r="E300" t="str">
            <v>GR-017</v>
          </cell>
          <cell r="F300">
            <v>3</v>
          </cell>
          <cell r="G300">
            <v>1826.23</v>
          </cell>
          <cell r="H300">
            <v>19.7</v>
          </cell>
          <cell r="I300">
            <v>0</v>
          </cell>
          <cell r="L300">
            <v>1</v>
          </cell>
          <cell r="M300">
            <v>1379.03</v>
          </cell>
          <cell r="N300">
            <v>1</v>
          </cell>
          <cell r="O300">
            <v>39037.602500000001</v>
          </cell>
          <cell r="P300">
            <v>295</v>
          </cell>
        </row>
        <row r="301">
          <cell r="A301">
            <v>50005278</v>
          </cell>
          <cell r="B301">
            <v>31140</v>
          </cell>
          <cell r="C301" t="str">
            <v>PARKING ENFORCEMENT OFFICER</v>
          </cell>
          <cell r="D301">
            <v>50000241</v>
          </cell>
          <cell r="E301" t="str">
            <v>GR-056</v>
          </cell>
          <cell r="F301">
            <v>7</v>
          </cell>
          <cell r="G301">
            <v>913.12</v>
          </cell>
          <cell r="H301">
            <v>20.52</v>
          </cell>
          <cell r="I301">
            <v>4542</v>
          </cell>
          <cell r="J301" t="str">
            <v>MURPHY</v>
          </cell>
          <cell r="K301" t="str">
            <v>KATHLEEN</v>
          </cell>
          <cell r="L301">
            <v>0.5</v>
          </cell>
          <cell r="M301">
            <v>718.19</v>
          </cell>
          <cell r="N301">
            <v>1</v>
          </cell>
          <cell r="O301">
            <v>37483.03</v>
          </cell>
          <cell r="P301">
            <v>296</v>
          </cell>
        </row>
        <row r="302">
          <cell r="A302">
            <v>50005300</v>
          </cell>
          <cell r="B302">
            <v>32200</v>
          </cell>
          <cell r="C302" t="str">
            <v>CLERK TYPIST II</v>
          </cell>
          <cell r="D302">
            <v>50000238</v>
          </cell>
          <cell r="E302" t="str">
            <v>GR-013</v>
          </cell>
          <cell r="F302">
            <v>5</v>
          </cell>
          <cell r="G302">
            <v>1826.23</v>
          </cell>
          <cell r="H302">
            <v>18.18</v>
          </cell>
          <cell r="I302">
            <v>2153</v>
          </cell>
          <cell r="J302" t="str">
            <v>FAWLEY</v>
          </cell>
          <cell r="K302" t="str">
            <v>SHARON</v>
          </cell>
          <cell r="L302">
            <v>1</v>
          </cell>
          <cell r="M302">
            <v>1272.5899999999999</v>
          </cell>
          <cell r="N302">
            <v>1</v>
          </cell>
          <cell r="O302">
            <v>33209.215000000004</v>
          </cell>
          <cell r="P302">
            <v>297</v>
          </cell>
        </row>
        <row r="303">
          <cell r="A303">
            <v>50005301</v>
          </cell>
          <cell r="B303">
            <v>32200</v>
          </cell>
          <cell r="C303" t="str">
            <v>ENGINEERING ASSISTANT III</v>
          </cell>
          <cell r="D303">
            <v>50000238</v>
          </cell>
          <cell r="E303" t="str">
            <v>GR-021</v>
          </cell>
          <cell r="F303">
            <v>5</v>
          </cell>
          <cell r="G303">
            <v>1826.23</v>
          </cell>
          <cell r="H303">
            <v>25.16</v>
          </cell>
          <cell r="I303">
            <v>5776</v>
          </cell>
          <cell r="J303" t="str">
            <v>LAM</v>
          </cell>
          <cell r="K303" t="str">
            <v>JASON</v>
          </cell>
          <cell r="L303">
            <v>1</v>
          </cell>
          <cell r="M303">
            <v>1726.19</v>
          </cell>
          <cell r="N303">
            <v>1</v>
          </cell>
          <cell r="O303">
            <v>45961.142500000002</v>
          </cell>
          <cell r="P303">
            <v>298</v>
          </cell>
        </row>
        <row r="304">
          <cell r="A304">
            <v>50005302</v>
          </cell>
          <cell r="B304">
            <v>32200</v>
          </cell>
          <cell r="C304" t="str">
            <v>ENGINEERING ASSISTANT III</v>
          </cell>
          <cell r="D304">
            <v>50000238</v>
          </cell>
          <cell r="E304" t="str">
            <v>GR-021</v>
          </cell>
          <cell r="F304">
            <v>5</v>
          </cell>
          <cell r="G304">
            <v>1826.23</v>
          </cell>
          <cell r="H304">
            <v>25.16</v>
          </cell>
          <cell r="I304">
            <v>3246</v>
          </cell>
          <cell r="J304" t="str">
            <v>MARPHIS</v>
          </cell>
          <cell r="K304" t="str">
            <v>LOUISE</v>
          </cell>
          <cell r="L304">
            <v>1</v>
          </cell>
          <cell r="M304">
            <v>1761.18</v>
          </cell>
          <cell r="N304">
            <v>1</v>
          </cell>
          <cell r="O304">
            <v>45961.142500000002</v>
          </cell>
          <cell r="P304">
            <v>299</v>
          </cell>
        </row>
        <row r="305">
          <cell r="A305">
            <v>50005303</v>
          </cell>
          <cell r="B305">
            <v>32200</v>
          </cell>
          <cell r="C305" t="str">
            <v>ENGINEERING ASSISTANT III</v>
          </cell>
          <cell r="D305">
            <v>50000238</v>
          </cell>
          <cell r="E305" t="str">
            <v>GR-021</v>
          </cell>
          <cell r="F305">
            <v>5</v>
          </cell>
          <cell r="G305">
            <v>1826.23</v>
          </cell>
          <cell r="H305">
            <v>25.16</v>
          </cell>
          <cell r="I305">
            <v>2481</v>
          </cell>
          <cell r="J305" t="str">
            <v>THOMPSON</v>
          </cell>
          <cell r="K305" t="str">
            <v>GORDON</v>
          </cell>
          <cell r="L305">
            <v>1</v>
          </cell>
          <cell r="M305">
            <v>1761.18</v>
          </cell>
          <cell r="N305">
            <v>1</v>
          </cell>
          <cell r="O305">
            <v>45961.142500000002</v>
          </cell>
          <cell r="P305">
            <v>300</v>
          </cell>
        </row>
        <row r="306">
          <cell r="A306">
            <v>50005304</v>
          </cell>
          <cell r="B306">
            <v>32200</v>
          </cell>
          <cell r="C306" t="str">
            <v>ENGINEERING ASSISTANT III</v>
          </cell>
          <cell r="D306">
            <v>50000238</v>
          </cell>
          <cell r="E306" t="str">
            <v>GR-021</v>
          </cell>
          <cell r="F306">
            <v>5</v>
          </cell>
          <cell r="G306">
            <v>1826.23</v>
          </cell>
          <cell r="H306">
            <v>25.16</v>
          </cell>
          <cell r="I306">
            <v>1191</v>
          </cell>
          <cell r="J306" t="str">
            <v>ADRIAN</v>
          </cell>
          <cell r="K306" t="str">
            <v>ELAINE</v>
          </cell>
          <cell r="L306">
            <v>1</v>
          </cell>
          <cell r="M306">
            <v>1761.18</v>
          </cell>
          <cell r="N306">
            <v>1</v>
          </cell>
          <cell r="O306">
            <v>45961.142500000002</v>
          </cell>
          <cell r="P306">
            <v>301</v>
          </cell>
        </row>
        <row r="307">
          <cell r="A307">
            <v>50005305</v>
          </cell>
          <cell r="B307">
            <v>32200</v>
          </cell>
          <cell r="C307" t="str">
            <v>ENGINEERING ASSISTANT III</v>
          </cell>
          <cell r="D307">
            <v>50000238</v>
          </cell>
          <cell r="E307" t="str">
            <v>GR-021</v>
          </cell>
          <cell r="F307">
            <v>2</v>
          </cell>
          <cell r="G307">
            <v>1826.23</v>
          </cell>
          <cell r="H307">
            <v>22.25</v>
          </cell>
          <cell r="I307">
            <v>5377</v>
          </cell>
          <cell r="J307" t="str">
            <v>REESE</v>
          </cell>
          <cell r="K307" t="str">
            <v>ALAN</v>
          </cell>
          <cell r="L307">
            <v>1</v>
          </cell>
          <cell r="M307">
            <v>1613.5</v>
          </cell>
          <cell r="N307">
            <v>1</v>
          </cell>
          <cell r="O307">
            <v>40986.198577499999</v>
          </cell>
          <cell r="P307">
            <v>302</v>
          </cell>
        </row>
        <row r="308">
          <cell r="A308">
            <v>50005306</v>
          </cell>
          <cell r="B308">
            <v>32200</v>
          </cell>
          <cell r="C308" t="str">
            <v>ENGINEERING ASSISTANT III</v>
          </cell>
          <cell r="D308">
            <v>50000238</v>
          </cell>
          <cell r="E308" t="str">
            <v>GR-017</v>
          </cell>
          <cell r="F308">
            <v>2</v>
          </cell>
          <cell r="G308">
            <v>1826.23</v>
          </cell>
          <cell r="H308">
            <v>18.91</v>
          </cell>
          <cell r="I308">
            <v>10654</v>
          </cell>
          <cell r="J308" t="str">
            <v>MCGUIRE</v>
          </cell>
          <cell r="K308" t="str">
            <v>MICHELLE</v>
          </cell>
          <cell r="L308">
            <v>1</v>
          </cell>
          <cell r="M308">
            <v>1403.18</v>
          </cell>
          <cell r="N308">
            <v>1</v>
          </cell>
          <cell r="O308">
            <v>45688.628864999999</v>
          </cell>
          <cell r="P308">
            <v>303</v>
          </cell>
        </row>
        <row r="309">
          <cell r="A309">
            <v>50005307</v>
          </cell>
          <cell r="B309">
            <v>32200</v>
          </cell>
          <cell r="C309" t="str">
            <v>ENGINEERING ASSISTANT III</v>
          </cell>
          <cell r="D309">
            <v>50000238</v>
          </cell>
          <cell r="E309" t="str">
            <v>GR-021</v>
          </cell>
          <cell r="F309">
            <v>3</v>
          </cell>
          <cell r="G309">
            <v>1826.23</v>
          </cell>
          <cell r="H309">
            <v>23.18</v>
          </cell>
          <cell r="I309">
            <v>5256</v>
          </cell>
          <cell r="J309" t="str">
            <v>KING</v>
          </cell>
          <cell r="K309" t="str">
            <v>RANDY</v>
          </cell>
          <cell r="L309">
            <v>1</v>
          </cell>
          <cell r="M309">
            <v>1691.19</v>
          </cell>
          <cell r="N309">
            <v>1</v>
          </cell>
          <cell r="O309">
            <v>43570.748209999998</v>
          </cell>
          <cell r="P309">
            <v>304</v>
          </cell>
        </row>
        <row r="310">
          <cell r="A310">
            <v>50005308</v>
          </cell>
          <cell r="B310">
            <v>32200</v>
          </cell>
          <cell r="C310" t="str">
            <v>ENGINEERING ASSISTANT I</v>
          </cell>
          <cell r="D310">
            <v>50000238</v>
          </cell>
          <cell r="E310" t="str">
            <v>GR-013</v>
          </cell>
          <cell r="F310">
            <v>3</v>
          </cell>
          <cell r="G310">
            <v>1826.23</v>
          </cell>
          <cell r="H310">
            <v>16.760000000000002</v>
          </cell>
          <cell r="I310">
            <v>11986</v>
          </cell>
          <cell r="J310" t="str">
            <v>THIESSEN</v>
          </cell>
          <cell r="K310" t="str">
            <v>AVI</v>
          </cell>
          <cell r="L310">
            <v>1</v>
          </cell>
          <cell r="M310">
            <v>1173.2</v>
          </cell>
          <cell r="N310">
            <v>1</v>
          </cell>
          <cell r="O310">
            <v>30612.887500000001</v>
          </cell>
          <cell r="P310">
            <v>305</v>
          </cell>
        </row>
        <row r="311">
          <cell r="A311">
            <v>50005309</v>
          </cell>
          <cell r="B311">
            <v>32200</v>
          </cell>
          <cell r="C311" t="str">
            <v>ENGINEERING ASSISTANT II</v>
          </cell>
          <cell r="D311">
            <v>50000238</v>
          </cell>
          <cell r="E311" t="str">
            <v>GR-013</v>
          </cell>
          <cell r="F311">
            <v>2</v>
          </cell>
          <cell r="G311">
            <v>1826.23</v>
          </cell>
          <cell r="H311">
            <v>16.13</v>
          </cell>
          <cell r="I311">
            <v>12445</v>
          </cell>
          <cell r="J311" t="str">
            <v>SCOTT</v>
          </cell>
          <cell r="K311" t="str">
            <v>CAMERON</v>
          </cell>
          <cell r="L311">
            <v>1</v>
          </cell>
          <cell r="M311">
            <v>1172.5899999999999</v>
          </cell>
          <cell r="N311">
            <v>1</v>
          </cell>
          <cell r="O311">
            <v>36472.682427499996</v>
          </cell>
          <cell r="P311">
            <v>306</v>
          </cell>
        </row>
        <row r="312">
          <cell r="A312">
            <v>50005310</v>
          </cell>
          <cell r="B312">
            <v>32200</v>
          </cell>
          <cell r="C312" t="str">
            <v>ENGINEERING ASSISTANT IV</v>
          </cell>
          <cell r="D312">
            <v>50000238</v>
          </cell>
          <cell r="E312" t="str">
            <v>GR-025</v>
          </cell>
          <cell r="F312">
            <v>5</v>
          </cell>
          <cell r="G312">
            <v>1826.23</v>
          </cell>
          <cell r="H312">
            <v>29.69</v>
          </cell>
          <cell r="I312">
            <v>2534</v>
          </cell>
          <cell r="J312" t="str">
            <v>COBURN</v>
          </cell>
          <cell r="K312" t="str">
            <v>DAVID</v>
          </cell>
          <cell r="L312">
            <v>1</v>
          </cell>
          <cell r="M312">
            <v>2078.29</v>
          </cell>
          <cell r="N312">
            <v>1</v>
          </cell>
          <cell r="O312">
            <v>54236.747500000005</v>
          </cell>
          <cell r="P312">
            <v>307</v>
          </cell>
        </row>
        <row r="313">
          <cell r="A313">
            <v>50005311</v>
          </cell>
          <cell r="B313">
            <v>32010</v>
          </cell>
          <cell r="C313" t="str">
            <v>CLERK STENO III</v>
          </cell>
          <cell r="D313">
            <v>50000236</v>
          </cell>
          <cell r="E313" t="str">
            <v>GR-015</v>
          </cell>
          <cell r="F313">
            <v>5</v>
          </cell>
          <cell r="G313">
            <v>1826.23</v>
          </cell>
          <cell r="H313">
            <v>19.7</v>
          </cell>
          <cell r="I313">
            <v>35</v>
          </cell>
          <cell r="J313" t="str">
            <v>EGERTON BALL</v>
          </cell>
          <cell r="K313" t="str">
            <v>CHRISTINE</v>
          </cell>
          <cell r="L313">
            <v>1</v>
          </cell>
          <cell r="M313">
            <v>1379</v>
          </cell>
          <cell r="N313">
            <v>1</v>
          </cell>
          <cell r="O313">
            <v>35987.9</v>
          </cell>
          <cell r="P313">
            <v>308</v>
          </cell>
        </row>
        <row r="314">
          <cell r="A314">
            <v>50005312</v>
          </cell>
          <cell r="B314">
            <v>34010</v>
          </cell>
          <cell r="C314" t="str">
            <v>CLERK STENO III</v>
          </cell>
          <cell r="D314">
            <v>50000212</v>
          </cell>
          <cell r="E314" t="str">
            <v>GR-015</v>
          </cell>
          <cell r="F314">
            <v>5</v>
          </cell>
          <cell r="G314">
            <v>1826.23</v>
          </cell>
          <cell r="H314">
            <v>19.7</v>
          </cell>
          <cell r="I314">
            <v>7170</v>
          </cell>
          <cell r="J314" t="str">
            <v>PROHL</v>
          </cell>
          <cell r="K314" t="str">
            <v>MONIKA</v>
          </cell>
          <cell r="L314">
            <v>1</v>
          </cell>
          <cell r="M314">
            <v>1379</v>
          </cell>
          <cell r="N314">
            <v>1</v>
          </cell>
          <cell r="O314">
            <v>35987.9</v>
          </cell>
          <cell r="P314">
            <v>309</v>
          </cell>
        </row>
        <row r="315">
          <cell r="A315">
            <v>50005313</v>
          </cell>
          <cell r="B315">
            <v>37000</v>
          </cell>
          <cell r="C315" t="str">
            <v>CLERK STENO III</v>
          </cell>
          <cell r="D315">
            <v>50000218</v>
          </cell>
          <cell r="E315" t="str">
            <v>GR-015</v>
          </cell>
          <cell r="F315">
            <v>5</v>
          </cell>
          <cell r="G315">
            <v>1826.23</v>
          </cell>
          <cell r="H315">
            <v>19.7</v>
          </cell>
          <cell r="I315">
            <v>538</v>
          </cell>
          <cell r="J315" t="str">
            <v>BORDEWICK</v>
          </cell>
          <cell r="K315" t="str">
            <v>CHRISTINE</v>
          </cell>
          <cell r="L315">
            <v>1</v>
          </cell>
          <cell r="M315">
            <v>1379</v>
          </cell>
          <cell r="N315">
            <v>1</v>
          </cell>
          <cell r="O315">
            <v>35987.9</v>
          </cell>
          <cell r="P315">
            <v>310</v>
          </cell>
        </row>
        <row r="316">
          <cell r="A316">
            <v>50005320</v>
          </cell>
          <cell r="B316">
            <v>33060</v>
          </cell>
          <cell r="C316" t="str">
            <v>ENGINEERING ASSISTANT II</v>
          </cell>
          <cell r="D316">
            <v>50011231</v>
          </cell>
          <cell r="E316" t="str">
            <v>GR-017</v>
          </cell>
          <cell r="F316">
            <v>5</v>
          </cell>
          <cell r="G316">
            <v>1956.68</v>
          </cell>
          <cell r="H316">
            <v>21.37</v>
          </cell>
          <cell r="I316">
            <v>1039</v>
          </cell>
          <cell r="J316" t="str">
            <v>TAIT</v>
          </cell>
          <cell r="K316" t="str">
            <v>STEWART</v>
          </cell>
          <cell r="L316">
            <v>1</v>
          </cell>
          <cell r="M316">
            <v>1602.73</v>
          </cell>
          <cell r="N316">
            <v>1</v>
          </cell>
          <cell r="O316">
            <v>41826.362500000003</v>
          </cell>
          <cell r="P316">
            <v>311</v>
          </cell>
          <cell r="Q316" t="str">
            <v>Requested reclass need firmer number</v>
          </cell>
        </row>
        <row r="317">
          <cell r="A317">
            <v>50005330</v>
          </cell>
          <cell r="B317">
            <v>33060</v>
          </cell>
          <cell r="C317" t="str">
            <v>CLERK III</v>
          </cell>
          <cell r="D317">
            <v>50011231</v>
          </cell>
          <cell r="E317" t="str">
            <v>GR-013</v>
          </cell>
          <cell r="F317">
            <v>5</v>
          </cell>
          <cell r="G317">
            <v>1956.68</v>
          </cell>
          <cell r="H317">
            <v>18.18</v>
          </cell>
          <cell r="I317">
            <v>1342</v>
          </cell>
          <cell r="J317" t="str">
            <v>PERREAULT</v>
          </cell>
          <cell r="K317" t="str">
            <v>SUZANNE</v>
          </cell>
          <cell r="L317">
            <v>1</v>
          </cell>
          <cell r="M317">
            <v>1447.87</v>
          </cell>
          <cell r="N317">
            <v>1</v>
          </cell>
          <cell r="O317">
            <v>39752.640317499994</v>
          </cell>
          <cell r="P317">
            <v>312</v>
          </cell>
        </row>
        <row r="318">
          <cell r="A318">
            <v>50005334</v>
          </cell>
          <cell r="B318">
            <v>31200</v>
          </cell>
          <cell r="C318" t="str">
            <v>ENGINEERING ASSISTANT IV</v>
          </cell>
          <cell r="D318">
            <v>50000240</v>
          </cell>
          <cell r="E318" t="str">
            <v>GR-025</v>
          </cell>
          <cell r="F318">
            <v>4</v>
          </cell>
          <cell r="G318">
            <v>1826.23</v>
          </cell>
          <cell r="H318">
            <v>28.51</v>
          </cell>
          <cell r="I318">
            <v>5479</v>
          </cell>
          <cell r="J318" t="str">
            <v>WAITE</v>
          </cell>
          <cell r="K318" t="str">
            <v>ROBERT</v>
          </cell>
          <cell r="L318">
            <v>1</v>
          </cell>
          <cell r="M318">
            <v>1995.69</v>
          </cell>
          <cell r="N318">
            <v>1</v>
          </cell>
          <cell r="O318">
            <v>53913.031369999997</v>
          </cell>
          <cell r="P318">
            <v>313</v>
          </cell>
        </row>
        <row r="319">
          <cell r="A319">
            <v>50005335</v>
          </cell>
          <cell r="B319">
            <v>31200</v>
          </cell>
          <cell r="C319" t="str">
            <v>ENGINEERING ASSISTANT III</v>
          </cell>
          <cell r="D319">
            <v>50000240</v>
          </cell>
          <cell r="E319" t="str">
            <v>GR-021</v>
          </cell>
          <cell r="F319">
            <v>3</v>
          </cell>
          <cell r="G319">
            <v>1826.23</v>
          </cell>
          <cell r="H319">
            <v>23.18</v>
          </cell>
          <cell r="I319">
            <v>6356</v>
          </cell>
          <cell r="J319" t="str">
            <v>TODERIAN</v>
          </cell>
          <cell r="K319" t="str">
            <v>LEANNE</v>
          </cell>
          <cell r="L319">
            <v>1</v>
          </cell>
          <cell r="M319">
            <v>1691.19</v>
          </cell>
          <cell r="N319">
            <v>1</v>
          </cell>
          <cell r="O319">
            <v>42915.165094999997</v>
          </cell>
          <cell r="P319">
            <v>314</v>
          </cell>
        </row>
        <row r="320">
          <cell r="A320">
            <v>50005337</v>
          </cell>
          <cell r="B320">
            <v>31200</v>
          </cell>
          <cell r="C320" t="str">
            <v>ENGINEERING ASSISTANT II</v>
          </cell>
          <cell r="D320">
            <v>50000240</v>
          </cell>
          <cell r="E320" t="str">
            <v>GR-017</v>
          </cell>
          <cell r="F320">
            <v>3</v>
          </cell>
          <cell r="G320">
            <v>1826.23</v>
          </cell>
          <cell r="H320">
            <v>19.7</v>
          </cell>
          <cell r="I320">
            <v>5373</v>
          </cell>
          <cell r="J320" t="str">
            <v>ROHRMOSER</v>
          </cell>
          <cell r="K320" t="str">
            <v>MARIA</v>
          </cell>
          <cell r="L320">
            <v>1</v>
          </cell>
          <cell r="M320">
            <v>1428.36</v>
          </cell>
          <cell r="N320">
            <v>1</v>
          </cell>
          <cell r="O320">
            <v>36472.682427499996</v>
          </cell>
          <cell r="P320">
            <v>315</v>
          </cell>
        </row>
        <row r="321">
          <cell r="A321">
            <v>50005350</v>
          </cell>
          <cell r="B321">
            <v>37200</v>
          </cell>
          <cell r="C321" t="str">
            <v>ENGINEERING ASSISTANT IV</v>
          </cell>
          <cell r="D321">
            <v>50000219</v>
          </cell>
          <cell r="E321" t="str">
            <v>GR-025</v>
          </cell>
          <cell r="F321">
            <v>3</v>
          </cell>
          <cell r="G321">
            <v>1826.23</v>
          </cell>
          <cell r="H321">
            <v>27.34</v>
          </cell>
          <cell r="I321">
            <v>5370</v>
          </cell>
          <cell r="J321" t="str">
            <v>MCLEOD</v>
          </cell>
          <cell r="K321" t="str">
            <v>BRETT</v>
          </cell>
          <cell r="L321">
            <v>1</v>
          </cell>
          <cell r="M321">
            <v>1968.51</v>
          </cell>
          <cell r="N321">
            <v>1</v>
          </cell>
          <cell r="O321">
            <v>49948.897955</v>
          </cell>
          <cell r="P321">
            <v>316</v>
          </cell>
        </row>
        <row r="322">
          <cell r="A322">
            <v>50005351</v>
          </cell>
          <cell r="B322">
            <v>37200</v>
          </cell>
          <cell r="C322" t="str">
            <v>ENGINEERING ASSISTANT IV</v>
          </cell>
          <cell r="D322">
            <v>50000219</v>
          </cell>
          <cell r="E322" t="str">
            <v>GR-025</v>
          </cell>
          <cell r="F322">
            <v>5</v>
          </cell>
          <cell r="G322">
            <v>1826.23</v>
          </cell>
          <cell r="H322">
            <v>29.69</v>
          </cell>
          <cell r="I322">
            <v>2748</v>
          </cell>
          <cell r="J322" t="str">
            <v>KAWAGUCHI</v>
          </cell>
          <cell r="K322" t="str">
            <v>REN</v>
          </cell>
          <cell r="L322">
            <v>1</v>
          </cell>
          <cell r="M322">
            <v>2078.29</v>
          </cell>
          <cell r="N322">
            <v>1</v>
          </cell>
          <cell r="O322">
            <v>54236.747500000005</v>
          </cell>
          <cell r="P322">
            <v>317</v>
          </cell>
        </row>
        <row r="323">
          <cell r="A323">
            <v>50005352</v>
          </cell>
          <cell r="B323">
            <v>37200</v>
          </cell>
          <cell r="C323" t="str">
            <v>ENGINEERING ASSISTANT IV</v>
          </cell>
          <cell r="D323">
            <v>50000219</v>
          </cell>
          <cell r="E323" t="str">
            <v>GR-027</v>
          </cell>
          <cell r="F323">
            <v>5</v>
          </cell>
          <cell r="G323">
            <v>1826.23</v>
          </cell>
          <cell r="H323">
            <v>32.31</v>
          </cell>
          <cell r="I323">
            <v>5310</v>
          </cell>
          <cell r="J323" t="str">
            <v>WAGER</v>
          </cell>
          <cell r="K323" t="str">
            <v>ALBERT</v>
          </cell>
          <cell r="L323">
            <v>1</v>
          </cell>
          <cell r="M323">
            <v>2261.66</v>
          </cell>
          <cell r="N323">
            <v>1</v>
          </cell>
          <cell r="O323">
            <v>59021.365000000005</v>
          </cell>
          <cell r="P323">
            <v>318</v>
          </cell>
        </row>
        <row r="324">
          <cell r="A324">
            <v>50005353</v>
          </cell>
          <cell r="B324">
            <v>37200</v>
          </cell>
          <cell r="C324" t="str">
            <v>ENGINEERING ASSISTANT IV</v>
          </cell>
          <cell r="D324">
            <v>50000219</v>
          </cell>
          <cell r="E324" t="str">
            <v>GR-025</v>
          </cell>
          <cell r="F324">
            <v>5</v>
          </cell>
          <cell r="G324">
            <v>1826.23</v>
          </cell>
          <cell r="H324">
            <v>29.69</v>
          </cell>
          <cell r="I324">
            <v>772</v>
          </cell>
          <cell r="J324" t="str">
            <v>POULIOTTE</v>
          </cell>
          <cell r="K324" t="str">
            <v>DENIS</v>
          </cell>
          <cell r="L324">
            <v>1</v>
          </cell>
          <cell r="M324">
            <v>2078.29</v>
          </cell>
          <cell r="N324">
            <v>1</v>
          </cell>
          <cell r="O324">
            <v>54236.747500000005</v>
          </cell>
          <cell r="P324">
            <v>319</v>
          </cell>
        </row>
        <row r="325">
          <cell r="A325">
            <v>50005354</v>
          </cell>
          <cell r="B325">
            <v>37200</v>
          </cell>
          <cell r="C325" t="str">
            <v>ENGINEERING ASSISTANT IV</v>
          </cell>
          <cell r="D325">
            <v>50000219</v>
          </cell>
          <cell r="E325" t="str">
            <v>GR-025</v>
          </cell>
          <cell r="F325">
            <v>5</v>
          </cell>
          <cell r="G325">
            <v>1826.23</v>
          </cell>
          <cell r="H325">
            <v>29.69</v>
          </cell>
          <cell r="I325">
            <v>4561</v>
          </cell>
          <cell r="J325" t="str">
            <v>EMLYN</v>
          </cell>
          <cell r="K325" t="str">
            <v>BRIAN</v>
          </cell>
          <cell r="L325">
            <v>1</v>
          </cell>
          <cell r="M325">
            <v>2078.29</v>
          </cell>
          <cell r="N325">
            <v>1</v>
          </cell>
          <cell r="O325">
            <v>54236.747500000005</v>
          </cell>
          <cell r="P325">
            <v>320</v>
          </cell>
        </row>
        <row r="326">
          <cell r="A326">
            <v>50005355</v>
          </cell>
          <cell r="B326">
            <v>37200</v>
          </cell>
          <cell r="C326" t="str">
            <v>ENGINEERING ASSISTANT IV</v>
          </cell>
          <cell r="D326">
            <v>50000219</v>
          </cell>
          <cell r="E326" t="str">
            <v>GR-025</v>
          </cell>
          <cell r="F326">
            <v>5</v>
          </cell>
          <cell r="G326">
            <v>1826.23</v>
          </cell>
          <cell r="H326">
            <v>29.69</v>
          </cell>
          <cell r="I326">
            <v>2588</v>
          </cell>
          <cell r="J326" t="str">
            <v>BROWN</v>
          </cell>
          <cell r="K326" t="str">
            <v>BRIAN</v>
          </cell>
          <cell r="L326">
            <v>1</v>
          </cell>
          <cell r="M326">
            <v>2078.29</v>
          </cell>
          <cell r="N326">
            <v>1</v>
          </cell>
          <cell r="O326">
            <v>54236.747500000005</v>
          </cell>
          <cell r="P326">
            <v>321</v>
          </cell>
        </row>
        <row r="327">
          <cell r="A327">
            <v>50005356</v>
          </cell>
          <cell r="B327">
            <v>37200</v>
          </cell>
          <cell r="C327" t="str">
            <v>ENGINEERING ASSISTANT III</v>
          </cell>
          <cell r="D327">
            <v>50000219</v>
          </cell>
          <cell r="E327" t="str">
            <v>GR-021</v>
          </cell>
          <cell r="F327">
            <v>5</v>
          </cell>
          <cell r="G327">
            <v>1826.23</v>
          </cell>
          <cell r="H327">
            <v>25.16</v>
          </cell>
          <cell r="I327">
            <v>3638</v>
          </cell>
          <cell r="J327" t="str">
            <v>KINNAIRD</v>
          </cell>
          <cell r="K327" t="str">
            <v>THEODORE</v>
          </cell>
          <cell r="L327">
            <v>1</v>
          </cell>
          <cell r="M327">
            <v>1761.18</v>
          </cell>
          <cell r="N327">
            <v>1</v>
          </cell>
          <cell r="O327">
            <v>45961.142500000002</v>
          </cell>
          <cell r="P327">
            <v>322</v>
          </cell>
        </row>
        <row r="328">
          <cell r="A328">
            <v>50005357</v>
          </cell>
          <cell r="B328">
            <v>37200</v>
          </cell>
          <cell r="C328" t="str">
            <v>ENGINEERING ASSISTANT III</v>
          </cell>
          <cell r="D328">
            <v>50000219</v>
          </cell>
          <cell r="E328" t="str">
            <v>GR-021</v>
          </cell>
          <cell r="F328">
            <v>5</v>
          </cell>
          <cell r="G328">
            <v>1826.23</v>
          </cell>
          <cell r="H328">
            <v>25.16</v>
          </cell>
          <cell r="I328">
            <v>4351</v>
          </cell>
          <cell r="J328" t="str">
            <v>SASHAW</v>
          </cell>
          <cell r="K328" t="str">
            <v>BRUCE</v>
          </cell>
          <cell r="L328">
            <v>1</v>
          </cell>
          <cell r="M328">
            <v>1761.18</v>
          </cell>
          <cell r="N328">
            <v>1</v>
          </cell>
          <cell r="O328">
            <v>45961.142500000002</v>
          </cell>
          <cell r="P328">
            <v>323</v>
          </cell>
        </row>
        <row r="329">
          <cell r="A329">
            <v>50005358</v>
          </cell>
          <cell r="B329">
            <v>37200</v>
          </cell>
          <cell r="C329" t="str">
            <v>ENGINEERING ASSISTANT III</v>
          </cell>
          <cell r="D329">
            <v>50000219</v>
          </cell>
          <cell r="E329" t="str">
            <v>GR-021</v>
          </cell>
          <cell r="F329">
            <v>5</v>
          </cell>
          <cell r="G329">
            <v>1826.23</v>
          </cell>
          <cell r="H329">
            <v>25.16</v>
          </cell>
          <cell r="I329">
            <v>819</v>
          </cell>
          <cell r="J329" t="str">
            <v>SILLS</v>
          </cell>
          <cell r="K329" t="str">
            <v>CHARLES</v>
          </cell>
          <cell r="L329">
            <v>1</v>
          </cell>
          <cell r="M329">
            <v>1761.18</v>
          </cell>
          <cell r="N329">
            <v>1</v>
          </cell>
          <cell r="O329">
            <v>45961.142500000002</v>
          </cell>
          <cell r="P329">
            <v>324</v>
          </cell>
        </row>
        <row r="330">
          <cell r="A330">
            <v>50005359</v>
          </cell>
          <cell r="B330">
            <v>37200</v>
          </cell>
          <cell r="C330" t="str">
            <v>ENGINEERING ASSISTANT III</v>
          </cell>
          <cell r="D330">
            <v>50000219</v>
          </cell>
          <cell r="E330" t="str">
            <v>GR-021</v>
          </cell>
          <cell r="F330">
            <v>5</v>
          </cell>
          <cell r="G330">
            <v>1826.23</v>
          </cell>
          <cell r="H330">
            <v>25.16</v>
          </cell>
          <cell r="I330">
            <v>2907</v>
          </cell>
          <cell r="J330" t="str">
            <v>MAH</v>
          </cell>
          <cell r="K330" t="str">
            <v>SAM</v>
          </cell>
          <cell r="L330">
            <v>1</v>
          </cell>
          <cell r="M330">
            <v>1761.18</v>
          </cell>
          <cell r="N330">
            <v>1</v>
          </cell>
          <cell r="O330">
            <v>45961.142500000002</v>
          </cell>
          <cell r="P330">
            <v>325</v>
          </cell>
        </row>
        <row r="331">
          <cell r="A331">
            <v>50005360</v>
          </cell>
          <cell r="B331">
            <v>37200</v>
          </cell>
          <cell r="C331" t="str">
            <v>ENGINEERING ASSISTANT III</v>
          </cell>
          <cell r="D331">
            <v>50000219</v>
          </cell>
          <cell r="E331" t="str">
            <v>GR-021</v>
          </cell>
          <cell r="F331">
            <v>1</v>
          </cell>
          <cell r="G331">
            <v>1826.23</v>
          </cell>
          <cell r="H331">
            <v>21.37</v>
          </cell>
          <cell r="I331">
            <v>8193</v>
          </cell>
          <cell r="J331" t="str">
            <v>PANGANIBAN</v>
          </cell>
          <cell r="K331" t="str">
            <v>MICHAEL</v>
          </cell>
          <cell r="L331">
            <v>1</v>
          </cell>
          <cell r="M331">
            <v>1557.5</v>
          </cell>
          <cell r="N331">
            <v>1</v>
          </cell>
          <cell r="O331">
            <v>40331.636619999997</v>
          </cell>
          <cell r="P331">
            <v>326</v>
          </cell>
        </row>
        <row r="332">
          <cell r="A332">
            <v>50005361</v>
          </cell>
          <cell r="B332">
            <v>37200</v>
          </cell>
          <cell r="C332" t="str">
            <v>ENGINEERING ASSISTANT III</v>
          </cell>
          <cell r="D332">
            <v>50000219</v>
          </cell>
          <cell r="E332" t="str">
            <v>GR-021</v>
          </cell>
          <cell r="F332">
            <v>3</v>
          </cell>
          <cell r="G332">
            <v>1826.23</v>
          </cell>
          <cell r="H332">
            <v>23.18</v>
          </cell>
          <cell r="I332">
            <v>6684</v>
          </cell>
          <cell r="J332" t="str">
            <v>BROWN</v>
          </cell>
          <cell r="K332" t="str">
            <v>PATRICK</v>
          </cell>
          <cell r="L332">
            <v>1</v>
          </cell>
          <cell r="M332">
            <v>1663.17</v>
          </cell>
          <cell r="N332">
            <v>1</v>
          </cell>
          <cell r="O332">
            <v>42215.6722075</v>
          </cell>
          <cell r="P332">
            <v>327</v>
          </cell>
        </row>
        <row r="333">
          <cell r="A333">
            <v>50005362</v>
          </cell>
          <cell r="B333">
            <v>37200</v>
          </cell>
          <cell r="C333" t="str">
            <v>ENGINEERING ASSISTANT III</v>
          </cell>
          <cell r="D333">
            <v>50000219</v>
          </cell>
          <cell r="E333" t="str">
            <v>GR-021</v>
          </cell>
          <cell r="F333">
            <v>5</v>
          </cell>
          <cell r="G333">
            <v>1826.23</v>
          </cell>
          <cell r="H333">
            <v>25.16</v>
          </cell>
          <cell r="I333">
            <v>4627</v>
          </cell>
          <cell r="J333" t="str">
            <v>SANDHU</v>
          </cell>
          <cell r="K333" t="str">
            <v>BALBIR</v>
          </cell>
          <cell r="L333">
            <v>1</v>
          </cell>
          <cell r="M333">
            <v>1761.18</v>
          </cell>
          <cell r="N333">
            <v>1</v>
          </cell>
          <cell r="O333">
            <v>45961.142500000002</v>
          </cell>
          <cell r="P333">
            <v>328</v>
          </cell>
        </row>
        <row r="334">
          <cell r="A334">
            <v>50005363</v>
          </cell>
          <cell r="B334">
            <v>37200</v>
          </cell>
          <cell r="C334" t="str">
            <v>ENGINEERING ASSISTANT III</v>
          </cell>
          <cell r="D334">
            <v>50000219</v>
          </cell>
          <cell r="E334" t="str">
            <v>GR-021</v>
          </cell>
          <cell r="F334">
            <v>1</v>
          </cell>
          <cell r="G334">
            <v>1826.23</v>
          </cell>
          <cell r="H334">
            <v>21.37</v>
          </cell>
          <cell r="I334">
            <v>10970</v>
          </cell>
          <cell r="J334" t="str">
            <v>PACCANI</v>
          </cell>
          <cell r="K334" t="str">
            <v>VINCE</v>
          </cell>
          <cell r="L334">
            <v>1</v>
          </cell>
          <cell r="M334">
            <v>1557.5</v>
          </cell>
          <cell r="N334">
            <v>1</v>
          </cell>
          <cell r="O334">
            <v>42915.165094999997</v>
          </cell>
          <cell r="P334">
            <v>329</v>
          </cell>
        </row>
        <row r="335">
          <cell r="A335">
            <v>50005364</v>
          </cell>
          <cell r="B335">
            <v>37200</v>
          </cell>
          <cell r="C335" t="str">
            <v>SURVEY ASSISTANT</v>
          </cell>
          <cell r="D335">
            <v>50000219</v>
          </cell>
          <cell r="E335" t="str">
            <v>GR-012</v>
          </cell>
          <cell r="F335">
            <v>3</v>
          </cell>
          <cell r="G335">
            <v>1826.23</v>
          </cell>
          <cell r="H335">
            <v>16.13</v>
          </cell>
          <cell r="I335">
            <v>12051</v>
          </cell>
          <cell r="J335" t="str">
            <v>NICKOLET</v>
          </cell>
          <cell r="K335" t="str">
            <v>JORDI</v>
          </cell>
          <cell r="L335">
            <v>1</v>
          </cell>
          <cell r="M335">
            <v>1129.1199999999999</v>
          </cell>
          <cell r="N335">
            <v>1</v>
          </cell>
          <cell r="O335">
            <v>29461.315000000002</v>
          </cell>
          <cell r="P335">
            <v>330</v>
          </cell>
        </row>
        <row r="336">
          <cell r="A336">
            <v>50005366</v>
          </cell>
          <cell r="B336">
            <v>37200</v>
          </cell>
          <cell r="C336" t="str">
            <v>SURVEY ASSISTANT</v>
          </cell>
          <cell r="D336">
            <v>50000219</v>
          </cell>
          <cell r="E336" t="str">
            <v>GR-012</v>
          </cell>
          <cell r="F336">
            <v>3</v>
          </cell>
          <cell r="G336">
            <v>1826.23</v>
          </cell>
          <cell r="H336">
            <v>16.13</v>
          </cell>
          <cell r="I336">
            <v>13111</v>
          </cell>
          <cell r="J336" t="str">
            <v>ROGERS</v>
          </cell>
          <cell r="K336" t="str">
            <v>NATHANIEL</v>
          </cell>
          <cell r="L336">
            <v>1</v>
          </cell>
          <cell r="M336">
            <v>1129.1199999999999</v>
          </cell>
          <cell r="N336">
            <v>1</v>
          </cell>
          <cell r="O336">
            <v>29860.687614999999</v>
          </cell>
          <cell r="P336">
            <v>331</v>
          </cell>
        </row>
        <row r="337">
          <cell r="A337">
            <v>50005367</v>
          </cell>
          <cell r="B337">
            <v>37200</v>
          </cell>
          <cell r="C337" t="str">
            <v>SURVEY ASSISTANT</v>
          </cell>
          <cell r="D337">
            <v>50000219</v>
          </cell>
          <cell r="E337" t="str">
            <v>GR-012</v>
          </cell>
          <cell r="F337">
            <v>3</v>
          </cell>
          <cell r="G337">
            <v>1826.23</v>
          </cell>
          <cell r="H337">
            <v>16.13</v>
          </cell>
          <cell r="I337">
            <v>0</v>
          </cell>
          <cell r="L337">
            <v>1</v>
          </cell>
          <cell r="M337">
            <v>1129.1199999999999</v>
          </cell>
          <cell r="N337">
            <v>1</v>
          </cell>
          <cell r="O337">
            <v>31893.42</v>
          </cell>
          <cell r="P337">
            <v>332</v>
          </cell>
        </row>
        <row r="338">
          <cell r="A338">
            <v>50005368</v>
          </cell>
          <cell r="B338">
            <v>37200</v>
          </cell>
          <cell r="C338" t="str">
            <v>SURVEY ASSISTANT</v>
          </cell>
          <cell r="D338">
            <v>50000219</v>
          </cell>
          <cell r="E338" t="str">
            <v>GR-012</v>
          </cell>
          <cell r="F338">
            <v>5</v>
          </cell>
          <cell r="G338">
            <v>1826.23</v>
          </cell>
          <cell r="H338">
            <v>17.46</v>
          </cell>
          <cell r="I338">
            <v>834</v>
          </cell>
          <cell r="J338" t="str">
            <v>SIWICKY</v>
          </cell>
          <cell r="K338" t="str">
            <v>ANDREW</v>
          </cell>
          <cell r="L338">
            <v>1</v>
          </cell>
          <cell r="M338">
            <v>1222.19</v>
          </cell>
          <cell r="N338">
            <v>1</v>
          </cell>
          <cell r="O338">
            <v>31893.42</v>
          </cell>
          <cell r="P338">
            <v>333</v>
          </cell>
        </row>
        <row r="339">
          <cell r="A339">
            <v>50005369</v>
          </cell>
          <cell r="B339">
            <v>37200</v>
          </cell>
          <cell r="C339" t="str">
            <v>SURVEY ASSISTANT</v>
          </cell>
          <cell r="D339">
            <v>50000219</v>
          </cell>
          <cell r="E339" t="str">
            <v>GR-012</v>
          </cell>
          <cell r="F339">
            <v>3</v>
          </cell>
          <cell r="G339">
            <v>1826.23</v>
          </cell>
          <cell r="H339">
            <v>16.13</v>
          </cell>
          <cell r="I339">
            <v>0</v>
          </cell>
          <cell r="L339">
            <v>1</v>
          </cell>
          <cell r="M339">
            <v>1129.1199999999999</v>
          </cell>
          <cell r="N339">
            <v>1</v>
          </cell>
          <cell r="O339">
            <v>29461.315000000002</v>
          </cell>
          <cell r="P339">
            <v>334</v>
          </cell>
        </row>
        <row r="340">
          <cell r="A340">
            <v>50005370</v>
          </cell>
          <cell r="B340">
            <v>37200</v>
          </cell>
          <cell r="C340" t="str">
            <v>SURVEY ASSISTANT</v>
          </cell>
          <cell r="D340">
            <v>50000219</v>
          </cell>
          <cell r="E340" t="str">
            <v>GR-012</v>
          </cell>
          <cell r="F340">
            <v>3</v>
          </cell>
          <cell r="G340">
            <v>1826.23</v>
          </cell>
          <cell r="H340">
            <v>16.13</v>
          </cell>
          <cell r="I340">
            <v>0</v>
          </cell>
          <cell r="L340">
            <v>1</v>
          </cell>
          <cell r="M340">
            <v>1129.1199999999999</v>
          </cell>
          <cell r="N340">
            <v>1</v>
          </cell>
          <cell r="O340">
            <v>29863.751087499997</v>
          </cell>
          <cell r="P340">
            <v>335</v>
          </cell>
        </row>
        <row r="341">
          <cell r="A341">
            <v>50005371</v>
          </cell>
          <cell r="B341">
            <v>37200</v>
          </cell>
          <cell r="C341" t="str">
            <v>SURVEY ASSISTANT</v>
          </cell>
          <cell r="D341">
            <v>50000219</v>
          </cell>
          <cell r="E341" t="str">
            <v>GR-012</v>
          </cell>
          <cell r="F341">
            <v>3</v>
          </cell>
          <cell r="G341">
            <v>1826.23</v>
          </cell>
          <cell r="H341">
            <v>16.13</v>
          </cell>
          <cell r="I341">
            <v>0</v>
          </cell>
          <cell r="L341">
            <v>1</v>
          </cell>
          <cell r="M341">
            <v>1129.1199999999999</v>
          </cell>
          <cell r="N341">
            <v>1</v>
          </cell>
          <cell r="O341">
            <v>29860.687614999999</v>
          </cell>
          <cell r="P341">
            <v>336</v>
          </cell>
        </row>
        <row r="342">
          <cell r="A342">
            <v>50005372</v>
          </cell>
          <cell r="B342">
            <v>37200</v>
          </cell>
          <cell r="C342" t="str">
            <v>SURVEY ASSISTANT</v>
          </cell>
          <cell r="D342">
            <v>50000219</v>
          </cell>
          <cell r="E342" t="str">
            <v>GR-012</v>
          </cell>
          <cell r="F342">
            <v>3</v>
          </cell>
          <cell r="G342">
            <v>1826.23</v>
          </cell>
          <cell r="H342">
            <v>16.13</v>
          </cell>
          <cell r="I342">
            <v>12977</v>
          </cell>
          <cell r="J342" t="str">
            <v>HELMUS</v>
          </cell>
          <cell r="K342" t="str">
            <v>JONATHAN</v>
          </cell>
          <cell r="L342">
            <v>1</v>
          </cell>
          <cell r="M342">
            <v>1129.1199999999999</v>
          </cell>
          <cell r="N342">
            <v>1</v>
          </cell>
          <cell r="O342">
            <v>31893.42</v>
          </cell>
          <cell r="P342">
            <v>337</v>
          </cell>
        </row>
        <row r="343">
          <cell r="A343">
            <v>50005373</v>
          </cell>
          <cell r="B343">
            <v>37200</v>
          </cell>
          <cell r="C343" t="str">
            <v>SURVEY ASSISTANT</v>
          </cell>
          <cell r="D343">
            <v>50000219</v>
          </cell>
          <cell r="E343" t="str">
            <v>GR-012</v>
          </cell>
          <cell r="F343">
            <v>3</v>
          </cell>
          <cell r="G343">
            <v>1826.23</v>
          </cell>
          <cell r="H343">
            <v>16.13</v>
          </cell>
          <cell r="I343">
            <v>12812</v>
          </cell>
          <cell r="J343" t="str">
            <v>BILLY</v>
          </cell>
          <cell r="K343" t="str">
            <v>SHAWN</v>
          </cell>
          <cell r="L343">
            <v>1</v>
          </cell>
          <cell r="M343">
            <v>1129.1199999999999</v>
          </cell>
          <cell r="N343">
            <v>1</v>
          </cell>
          <cell r="O343">
            <v>29461.315000000002</v>
          </cell>
          <cell r="P343">
            <v>338</v>
          </cell>
        </row>
        <row r="344">
          <cell r="A344">
            <v>50005374</v>
          </cell>
          <cell r="B344">
            <v>37200</v>
          </cell>
          <cell r="C344" t="str">
            <v>SURVEY ASSISTANT</v>
          </cell>
          <cell r="D344">
            <v>50000219</v>
          </cell>
          <cell r="E344" t="str">
            <v>GR-012</v>
          </cell>
          <cell r="F344">
            <v>3</v>
          </cell>
          <cell r="G344">
            <v>1826.23</v>
          </cell>
          <cell r="H344">
            <v>16.13</v>
          </cell>
          <cell r="I344">
            <v>8362</v>
          </cell>
          <cell r="J344" t="str">
            <v>GOTTFRIED</v>
          </cell>
          <cell r="K344" t="str">
            <v>NATHAN</v>
          </cell>
          <cell r="L344">
            <v>1</v>
          </cell>
          <cell r="M344">
            <v>1129.1199999999999</v>
          </cell>
          <cell r="N344">
            <v>1</v>
          </cell>
          <cell r="O344">
            <v>29860.687614999999</v>
          </cell>
          <cell r="P344">
            <v>339</v>
          </cell>
        </row>
        <row r="345">
          <cell r="A345">
            <v>50005375</v>
          </cell>
          <cell r="B345">
            <v>37200</v>
          </cell>
          <cell r="C345" t="str">
            <v>CLERK TYPIST II</v>
          </cell>
          <cell r="D345">
            <v>50000219</v>
          </cell>
          <cell r="E345" t="str">
            <v>GR-013</v>
          </cell>
          <cell r="F345">
            <v>5</v>
          </cell>
          <cell r="G345">
            <v>1826.23</v>
          </cell>
          <cell r="H345">
            <v>18.18</v>
          </cell>
          <cell r="I345">
            <v>1302</v>
          </cell>
          <cell r="J345" t="str">
            <v>HANDSCOMB</v>
          </cell>
          <cell r="K345" t="str">
            <v>CONNIE</v>
          </cell>
          <cell r="L345">
            <v>1</v>
          </cell>
          <cell r="M345">
            <v>1272.5899999999999</v>
          </cell>
          <cell r="N345">
            <v>1</v>
          </cell>
          <cell r="O345">
            <v>33209.215000000004</v>
          </cell>
          <cell r="P345">
            <v>340</v>
          </cell>
        </row>
        <row r="346">
          <cell r="A346">
            <v>50005450</v>
          </cell>
          <cell r="B346">
            <v>30100</v>
          </cell>
          <cell r="C346" t="str">
            <v>CLERK I</v>
          </cell>
          <cell r="D346">
            <v>50000082</v>
          </cell>
          <cell r="E346" t="str">
            <v>GR-011</v>
          </cell>
          <cell r="F346">
            <v>5</v>
          </cell>
          <cell r="G346">
            <v>1826.23</v>
          </cell>
          <cell r="H346">
            <v>16.760000000000002</v>
          </cell>
          <cell r="I346">
            <v>4674</v>
          </cell>
          <cell r="J346" t="str">
            <v>CORLETO</v>
          </cell>
          <cell r="K346" t="str">
            <v>LYDIA</v>
          </cell>
          <cell r="L346">
            <v>1</v>
          </cell>
          <cell r="M346">
            <v>1173.2</v>
          </cell>
          <cell r="N346">
            <v>1</v>
          </cell>
          <cell r="O346">
            <v>30648.9</v>
          </cell>
          <cell r="P346">
            <v>341</v>
          </cell>
        </row>
        <row r="347">
          <cell r="A347">
            <v>50005452</v>
          </cell>
          <cell r="B347">
            <v>30100</v>
          </cell>
          <cell r="C347" t="str">
            <v>BUDGET ANALYST I</v>
          </cell>
          <cell r="D347">
            <v>50000082</v>
          </cell>
          <cell r="E347" t="str">
            <v>GR-025</v>
          </cell>
          <cell r="F347">
            <v>5</v>
          </cell>
          <cell r="G347">
            <v>1826.23</v>
          </cell>
          <cell r="H347">
            <v>29.69</v>
          </cell>
          <cell r="I347">
            <v>7678</v>
          </cell>
          <cell r="J347" t="str">
            <v>CHAN</v>
          </cell>
          <cell r="K347" t="str">
            <v>DOMINICA</v>
          </cell>
          <cell r="L347">
            <v>1</v>
          </cell>
          <cell r="M347">
            <v>2078.29</v>
          </cell>
          <cell r="N347">
            <v>1</v>
          </cell>
          <cell r="O347">
            <v>54236.747500000005</v>
          </cell>
          <cell r="P347">
            <v>342</v>
          </cell>
        </row>
        <row r="348">
          <cell r="A348">
            <v>50005453</v>
          </cell>
          <cell r="B348">
            <v>30100</v>
          </cell>
          <cell r="C348" t="str">
            <v>BUDGET ANALYST I</v>
          </cell>
          <cell r="D348">
            <v>50000082</v>
          </cell>
          <cell r="E348" t="str">
            <v>GR-025</v>
          </cell>
          <cell r="F348">
            <v>5</v>
          </cell>
          <cell r="G348">
            <v>1826.23</v>
          </cell>
          <cell r="H348">
            <v>29.69</v>
          </cell>
          <cell r="I348">
            <v>5174</v>
          </cell>
          <cell r="J348" t="str">
            <v>SWAIN</v>
          </cell>
          <cell r="K348" t="str">
            <v>DANIEL</v>
          </cell>
          <cell r="L348">
            <v>1</v>
          </cell>
          <cell r="M348">
            <v>2078.29</v>
          </cell>
          <cell r="N348">
            <v>1</v>
          </cell>
          <cell r="O348">
            <v>54236.747500000005</v>
          </cell>
          <cell r="P348">
            <v>343</v>
          </cell>
        </row>
        <row r="349">
          <cell r="A349">
            <v>50005454</v>
          </cell>
          <cell r="B349">
            <v>30600</v>
          </cell>
          <cell r="C349" t="str">
            <v>CLERK III</v>
          </cell>
          <cell r="D349">
            <v>50011229</v>
          </cell>
          <cell r="E349" t="str">
            <v>GR-017</v>
          </cell>
          <cell r="F349">
            <v>3</v>
          </cell>
          <cell r="G349">
            <v>1956.68</v>
          </cell>
          <cell r="H349">
            <v>19.7</v>
          </cell>
          <cell r="I349">
            <v>7052</v>
          </cell>
          <cell r="J349" t="str">
            <v>ADAMS</v>
          </cell>
          <cell r="K349" t="str">
            <v>NADA</v>
          </cell>
          <cell r="L349">
            <v>1</v>
          </cell>
          <cell r="M349">
            <v>1538.98</v>
          </cell>
          <cell r="N349">
            <v>1</v>
          </cell>
          <cell r="O349">
            <v>39668.9054025</v>
          </cell>
          <cell r="P349">
            <v>344</v>
          </cell>
        </row>
        <row r="350">
          <cell r="A350">
            <v>50005456</v>
          </cell>
          <cell r="B350">
            <v>30900</v>
          </cell>
          <cell r="C350" t="str">
            <v>ENGINEERING ASSISTANT IV</v>
          </cell>
          <cell r="D350">
            <v>50000208</v>
          </cell>
          <cell r="E350" t="str">
            <v>GR-025</v>
          </cell>
          <cell r="F350">
            <v>5</v>
          </cell>
          <cell r="G350">
            <v>1826.23</v>
          </cell>
          <cell r="H350">
            <v>29.69</v>
          </cell>
          <cell r="I350">
            <v>2564</v>
          </cell>
          <cell r="J350" t="str">
            <v>ANDREW</v>
          </cell>
          <cell r="K350" t="str">
            <v>IAN</v>
          </cell>
          <cell r="L350">
            <v>0.67</v>
          </cell>
          <cell r="M350">
            <v>1392.45</v>
          </cell>
          <cell r="N350">
            <v>1</v>
          </cell>
          <cell r="O350">
            <v>54236.747500000005</v>
          </cell>
          <cell r="P350">
            <v>345</v>
          </cell>
          <cell r="Q350" t="str">
            <v>Infotype 27 from .67 to 1.00</v>
          </cell>
        </row>
        <row r="351">
          <cell r="A351">
            <v>50005457</v>
          </cell>
          <cell r="B351">
            <v>30900</v>
          </cell>
          <cell r="C351" t="str">
            <v>SUPERVISOR COMPUTER GRAPHICS SYSTEM</v>
          </cell>
          <cell r="D351">
            <v>50000208</v>
          </cell>
          <cell r="E351" t="str">
            <v>GR-026</v>
          </cell>
          <cell r="F351">
            <v>3</v>
          </cell>
          <cell r="G351">
            <v>1826.23</v>
          </cell>
          <cell r="H351">
            <v>28.51</v>
          </cell>
          <cell r="I351">
            <v>0</v>
          </cell>
          <cell r="L351">
            <v>1</v>
          </cell>
          <cell r="M351">
            <v>1995.72</v>
          </cell>
          <cell r="N351">
            <v>1</v>
          </cell>
          <cell r="O351">
            <v>52075.66</v>
          </cell>
          <cell r="P351">
            <v>346</v>
          </cell>
        </row>
        <row r="352">
          <cell r="A352">
            <v>50005458</v>
          </cell>
          <cell r="B352">
            <v>37200</v>
          </cell>
          <cell r="C352" t="str">
            <v>ENGINEERING ASSISTANT III</v>
          </cell>
          <cell r="D352">
            <v>50000219</v>
          </cell>
          <cell r="E352" t="str">
            <v>GR-021</v>
          </cell>
          <cell r="F352">
            <v>5</v>
          </cell>
          <cell r="G352">
            <v>1826.23</v>
          </cell>
          <cell r="H352">
            <v>25.16</v>
          </cell>
          <cell r="I352">
            <v>4929</v>
          </cell>
          <cell r="J352" t="str">
            <v>HO</v>
          </cell>
          <cell r="K352" t="str">
            <v>JOHN</v>
          </cell>
          <cell r="L352">
            <v>1</v>
          </cell>
          <cell r="M352">
            <v>1761.18</v>
          </cell>
          <cell r="N352">
            <v>1</v>
          </cell>
          <cell r="O352">
            <v>45961.142500000002</v>
          </cell>
          <cell r="P352">
            <v>347</v>
          </cell>
        </row>
        <row r="353">
          <cell r="A353">
            <v>50005459</v>
          </cell>
          <cell r="B353">
            <v>30900</v>
          </cell>
          <cell r="C353" t="str">
            <v>ENGINEERING ASSISTANT III</v>
          </cell>
          <cell r="D353">
            <v>50000208</v>
          </cell>
          <cell r="E353" t="str">
            <v>GR-021</v>
          </cell>
          <cell r="F353">
            <v>5</v>
          </cell>
          <cell r="G353">
            <v>1826.23</v>
          </cell>
          <cell r="H353">
            <v>25.16</v>
          </cell>
          <cell r="I353">
            <v>1118</v>
          </cell>
          <cell r="J353" t="str">
            <v>KRUEGER</v>
          </cell>
          <cell r="K353" t="str">
            <v>KENNETH</v>
          </cell>
          <cell r="L353">
            <v>1</v>
          </cell>
          <cell r="M353">
            <v>1761.18</v>
          </cell>
          <cell r="N353">
            <v>1</v>
          </cell>
          <cell r="O353">
            <v>45961.142500000002</v>
          </cell>
          <cell r="P353">
            <v>348</v>
          </cell>
        </row>
        <row r="354">
          <cell r="A354">
            <v>50005460</v>
          </cell>
          <cell r="B354">
            <v>37200</v>
          </cell>
          <cell r="C354" t="str">
            <v>ENGINEERING ASSISTANT III</v>
          </cell>
          <cell r="D354">
            <v>50000219</v>
          </cell>
          <cell r="E354" t="str">
            <v>GR-021</v>
          </cell>
          <cell r="F354">
            <v>5</v>
          </cell>
          <cell r="G354">
            <v>1826.23</v>
          </cell>
          <cell r="H354">
            <v>25.16</v>
          </cell>
          <cell r="I354">
            <v>552</v>
          </cell>
          <cell r="J354" t="str">
            <v>LEROUX</v>
          </cell>
          <cell r="K354" t="str">
            <v>JAMES</v>
          </cell>
          <cell r="L354">
            <v>1</v>
          </cell>
          <cell r="M354">
            <v>1761.18</v>
          </cell>
          <cell r="N354">
            <v>1</v>
          </cell>
          <cell r="O354">
            <v>45961.142500000002</v>
          </cell>
          <cell r="P354">
            <v>349</v>
          </cell>
        </row>
        <row r="355">
          <cell r="A355">
            <v>50005461</v>
          </cell>
          <cell r="B355">
            <v>30900</v>
          </cell>
          <cell r="C355" t="str">
            <v>ENGINEERING ASSISTANT III</v>
          </cell>
          <cell r="D355">
            <v>50000208</v>
          </cell>
          <cell r="E355" t="str">
            <v>GR-021</v>
          </cell>
          <cell r="F355">
            <v>5</v>
          </cell>
          <cell r="G355">
            <v>1826.23</v>
          </cell>
          <cell r="H355">
            <v>25.16</v>
          </cell>
          <cell r="I355">
            <v>6376</v>
          </cell>
          <cell r="J355" t="str">
            <v>OSCHGER</v>
          </cell>
          <cell r="K355" t="str">
            <v>DAVID</v>
          </cell>
          <cell r="L355">
            <v>1</v>
          </cell>
          <cell r="M355">
            <v>1761.18</v>
          </cell>
          <cell r="N355">
            <v>1</v>
          </cell>
          <cell r="O355">
            <v>42338.172500000001</v>
          </cell>
          <cell r="P355">
            <v>350</v>
          </cell>
        </row>
        <row r="356">
          <cell r="A356">
            <v>50005463</v>
          </cell>
          <cell r="B356">
            <v>30900</v>
          </cell>
          <cell r="C356" t="str">
            <v>ENGINEERING ASSISTANT III</v>
          </cell>
          <cell r="D356">
            <v>50000208</v>
          </cell>
          <cell r="E356" t="str">
            <v>GR-021</v>
          </cell>
          <cell r="F356">
            <v>5</v>
          </cell>
          <cell r="G356">
            <v>1826.23</v>
          </cell>
          <cell r="H356">
            <v>25.16</v>
          </cell>
          <cell r="I356">
            <v>4274</v>
          </cell>
          <cell r="J356" t="str">
            <v>NEWTON</v>
          </cell>
          <cell r="K356" t="str">
            <v>PATRICK</v>
          </cell>
          <cell r="L356">
            <v>1</v>
          </cell>
          <cell r="M356">
            <v>1761.18</v>
          </cell>
          <cell r="N356">
            <v>1</v>
          </cell>
          <cell r="O356">
            <v>45961.142500000002</v>
          </cell>
          <cell r="P356">
            <v>351</v>
          </cell>
        </row>
        <row r="357">
          <cell r="A357">
            <v>50005464</v>
          </cell>
          <cell r="B357">
            <v>30900</v>
          </cell>
          <cell r="C357" t="str">
            <v>ENGINEERING ASSISTANT III</v>
          </cell>
          <cell r="D357">
            <v>50000208</v>
          </cell>
          <cell r="E357" t="str">
            <v>GR-021</v>
          </cell>
          <cell r="F357">
            <v>5</v>
          </cell>
          <cell r="G357">
            <v>1826.23</v>
          </cell>
          <cell r="H357">
            <v>25.16</v>
          </cell>
          <cell r="I357">
            <v>1166</v>
          </cell>
          <cell r="J357" t="str">
            <v>SANDERS</v>
          </cell>
          <cell r="K357" t="str">
            <v>VALARIE</v>
          </cell>
          <cell r="L357">
            <v>1</v>
          </cell>
          <cell r="M357">
            <v>1761.18</v>
          </cell>
          <cell r="N357">
            <v>1</v>
          </cell>
          <cell r="O357">
            <v>45961.142500000002</v>
          </cell>
          <cell r="P357">
            <v>352</v>
          </cell>
        </row>
        <row r="358">
          <cell r="A358">
            <v>50005465</v>
          </cell>
          <cell r="B358">
            <v>37200</v>
          </cell>
          <cell r="C358" t="str">
            <v>ENGINEERING ASSISTANT III</v>
          </cell>
          <cell r="D358">
            <v>50000219</v>
          </cell>
          <cell r="E358" t="str">
            <v>GR-021</v>
          </cell>
          <cell r="F358">
            <v>5</v>
          </cell>
          <cell r="G358">
            <v>1826.23</v>
          </cell>
          <cell r="H358">
            <v>25.16</v>
          </cell>
          <cell r="I358">
            <v>6460</v>
          </cell>
          <cell r="J358" t="str">
            <v>GALLINA</v>
          </cell>
          <cell r="K358" t="str">
            <v>FRANCO</v>
          </cell>
          <cell r="L358">
            <v>1</v>
          </cell>
          <cell r="M358">
            <v>1732.01</v>
          </cell>
          <cell r="N358">
            <v>1</v>
          </cell>
          <cell r="O358">
            <v>45961.142500000002</v>
          </cell>
          <cell r="P358">
            <v>353</v>
          </cell>
        </row>
        <row r="359">
          <cell r="A359">
            <v>50005466</v>
          </cell>
          <cell r="B359">
            <v>30900</v>
          </cell>
          <cell r="C359" t="str">
            <v>ENGINEERING ASSISTANT III</v>
          </cell>
          <cell r="D359">
            <v>50000208</v>
          </cell>
          <cell r="E359" t="str">
            <v>GR-021</v>
          </cell>
          <cell r="F359">
            <v>5</v>
          </cell>
          <cell r="G359">
            <v>1826.23</v>
          </cell>
          <cell r="H359">
            <v>25.16</v>
          </cell>
          <cell r="I359">
            <v>4525</v>
          </cell>
          <cell r="J359" t="str">
            <v>PANGANIBAN</v>
          </cell>
          <cell r="K359" t="str">
            <v>ASTRIDES</v>
          </cell>
          <cell r="L359">
            <v>1</v>
          </cell>
          <cell r="M359">
            <v>1761.18</v>
          </cell>
          <cell r="N359">
            <v>1</v>
          </cell>
          <cell r="O359">
            <v>45961.142500000002</v>
          </cell>
          <cell r="P359">
            <v>354</v>
          </cell>
        </row>
        <row r="360">
          <cell r="A360">
            <v>50005467</v>
          </cell>
          <cell r="B360">
            <v>30900</v>
          </cell>
          <cell r="C360" t="str">
            <v>ENGINEERING ASSISTANT III</v>
          </cell>
          <cell r="D360">
            <v>50000208</v>
          </cell>
          <cell r="E360" t="str">
            <v>GR-021</v>
          </cell>
          <cell r="F360">
            <v>5</v>
          </cell>
          <cell r="G360">
            <v>1826.23</v>
          </cell>
          <cell r="H360">
            <v>25.16</v>
          </cell>
          <cell r="I360">
            <v>7736</v>
          </cell>
          <cell r="J360" t="str">
            <v>TANG</v>
          </cell>
          <cell r="K360" t="str">
            <v>CHI</v>
          </cell>
          <cell r="L360">
            <v>1</v>
          </cell>
          <cell r="M360">
            <v>1761.18</v>
          </cell>
          <cell r="N360">
            <v>1</v>
          </cell>
          <cell r="O360">
            <v>45961.142500000002</v>
          </cell>
          <cell r="P360">
            <v>355</v>
          </cell>
        </row>
        <row r="361">
          <cell r="A361">
            <v>50005468</v>
          </cell>
          <cell r="B361">
            <v>30900</v>
          </cell>
          <cell r="C361" t="str">
            <v>COMPUTER PROGRAMMER/ANALYST</v>
          </cell>
          <cell r="D361">
            <v>50000208</v>
          </cell>
          <cell r="E361" t="str">
            <v>GR-026</v>
          </cell>
          <cell r="F361">
            <v>2</v>
          </cell>
          <cell r="G361">
            <v>1826.23</v>
          </cell>
          <cell r="H361">
            <v>27.34</v>
          </cell>
          <cell r="I361">
            <v>12242</v>
          </cell>
          <cell r="J361" t="str">
            <v>WILTON</v>
          </cell>
          <cell r="K361" t="str">
            <v>SCOTT</v>
          </cell>
          <cell r="L361">
            <v>1</v>
          </cell>
          <cell r="M361">
            <v>1995.69</v>
          </cell>
          <cell r="N361">
            <v>1</v>
          </cell>
          <cell r="O361">
            <v>51633.807829999998</v>
          </cell>
          <cell r="P361">
            <v>356</v>
          </cell>
        </row>
        <row r="362">
          <cell r="A362">
            <v>50005471</v>
          </cell>
          <cell r="B362">
            <v>30901</v>
          </cell>
          <cell r="C362" t="str">
            <v>MICROFILM SUPERVISOR</v>
          </cell>
          <cell r="D362">
            <v>50010395</v>
          </cell>
          <cell r="E362" t="str">
            <v>GR-022</v>
          </cell>
          <cell r="F362">
            <v>5</v>
          </cell>
          <cell r="G362">
            <v>1826.23</v>
          </cell>
          <cell r="H362">
            <v>26.2</v>
          </cell>
          <cell r="I362">
            <v>4354</v>
          </cell>
          <cell r="J362" t="str">
            <v>STETSKI</v>
          </cell>
          <cell r="K362" t="str">
            <v>BARBARA</v>
          </cell>
          <cell r="L362">
            <v>1</v>
          </cell>
          <cell r="M362">
            <v>1833.97</v>
          </cell>
          <cell r="N362">
            <v>1</v>
          </cell>
          <cell r="O362">
            <v>47861.287500000006</v>
          </cell>
          <cell r="P362">
            <v>357</v>
          </cell>
        </row>
        <row r="363">
          <cell r="A363">
            <v>50005472</v>
          </cell>
          <cell r="B363">
            <v>30901</v>
          </cell>
          <cell r="C363" t="str">
            <v>MICROFILM OPERATOR</v>
          </cell>
          <cell r="D363">
            <v>50010395</v>
          </cell>
          <cell r="E363" t="str">
            <v>GR-013</v>
          </cell>
          <cell r="F363">
            <v>4</v>
          </cell>
          <cell r="G363">
            <v>1826.23</v>
          </cell>
          <cell r="H363">
            <v>17.46</v>
          </cell>
          <cell r="I363">
            <v>10054</v>
          </cell>
          <cell r="J363" t="str">
            <v>ZUFFA</v>
          </cell>
          <cell r="K363" t="str">
            <v>DESTA</v>
          </cell>
          <cell r="L363">
            <v>1</v>
          </cell>
          <cell r="M363">
            <v>1272.5899999999999</v>
          </cell>
          <cell r="N363">
            <v>1</v>
          </cell>
          <cell r="O363">
            <v>31027.870637499997</v>
          </cell>
          <cell r="P363">
            <v>358</v>
          </cell>
        </row>
        <row r="364">
          <cell r="A364">
            <v>50005473</v>
          </cell>
          <cell r="B364">
            <v>30901</v>
          </cell>
          <cell r="C364" t="str">
            <v>MICROFILM OPERATOR</v>
          </cell>
          <cell r="D364">
            <v>50010395</v>
          </cell>
          <cell r="E364" t="str">
            <v>GR-013</v>
          </cell>
          <cell r="F364">
            <v>5</v>
          </cell>
          <cell r="G364">
            <v>1826.23</v>
          </cell>
          <cell r="H364">
            <v>18.18</v>
          </cell>
          <cell r="I364">
            <v>9162</v>
          </cell>
          <cell r="J364" t="str">
            <v>MULLIGAN</v>
          </cell>
          <cell r="K364" t="str">
            <v>NANCY</v>
          </cell>
          <cell r="L364">
            <v>1</v>
          </cell>
          <cell r="M364">
            <v>1255.8</v>
          </cell>
          <cell r="N364">
            <v>1</v>
          </cell>
          <cell r="O364">
            <v>31027.870637499997</v>
          </cell>
          <cell r="P364">
            <v>359</v>
          </cell>
        </row>
        <row r="365">
          <cell r="A365">
            <v>50005474</v>
          </cell>
          <cell r="B365">
            <v>30900</v>
          </cell>
          <cell r="C365" t="str">
            <v>NETWORK TECHNICIAN</v>
          </cell>
          <cell r="D365">
            <v>50000208</v>
          </cell>
          <cell r="E365" t="str">
            <v>GR-026</v>
          </cell>
          <cell r="F365">
            <v>2</v>
          </cell>
          <cell r="G365">
            <v>1826.23</v>
          </cell>
          <cell r="H365">
            <v>27.34</v>
          </cell>
          <cell r="I365">
            <v>7517</v>
          </cell>
          <cell r="J365" t="str">
            <v>BETHELL</v>
          </cell>
          <cell r="K365" t="str">
            <v>JASON</v>
          </cell>
          <cell r="L365">
            <v>1</v>
          </cell>
          <cell r="M365">
            <v>1990.51</v>
          </cell>
          <cell r="N365">
            <v>1</v>
          </cell>
          <cell r="O365">
            <v>52611.055557499996</v>
          </cell>
          <cell r="P365">
            <v>360</v>
          </cell>
        </row>
        <row r="366">
          <cell r="A366">
            <v>50005475</v>
          </cell>
          <cell r="B366">
            <v>30900</v>
          </cell>
          <cell r="C366" t="str">
            <v>NETWORK SUPPORT SPECIALIST I</v>
          </cell>
          <cell r="D366">
            <v>50000208</v>
          </cell>
          <cell r="E366" t="str">
            <v>GR-023</v>
          </cell>
          <cell r="F366">
            <v>2</v>
          </cell>
          <cell r="G366">
            <v>1826.23</v>
          </cell>
          <cell r="H366">
            <v>24.16</v>
          </cell>
          <cell r="I366">
            <v>10729</v>
          </cell>
          <cell r="J366" t="str">
            <v>FOSTER</v>
          </cell>
          <cell r="K366" t="str">
            <v>KYLE</v>
          </cell>
          <cell r="L366">
            <v>1</v>
          </cell>
          <cell r="M366">
            <v>1743.36</v>
          </cell>
          <cell r="N366">
            <v>1</v>
          </cell>
          <cell r="O366">
            <v>45958.12</v>
          </cell>
          <cell r="P366">
            <v>361</v>
          </cell>
        </row>
        <row r="367">
          <cell r="A367">
            <v>50005481</v>
          </cell>
          <cell r="B367">
            <v>31140</v>
          </cell>
          <cell r="C367" t="str">
            <v>PARKING ENFORCEMENT OFFICER</v>
          </cell>
          <cell r="D367">
            <v>50000241</v>
          </cell>
          <cell r="E367" t="str">
            <v>GR-056</v>
          </cell>
          <cell r="F367">
            <v>7</v>
          </cell>
          <cell r="G367">
            <v>1826.23</v>
          </cell>
          <cell r="H367">
            <v>20.52</v>
          </cell>
          <cell r="I367">
            <v>1369</v>
          </cell>
          <cell r="J367" t="str">
            <v>BARKER</v>
          </cell>
          <cell r="K367" t="str">
            <v>SUSAN</v>
          </cell>
          <cell r="L367">
            <v>1</v>
          </cell>
          <cell r="M367">
            <v>1436.38</v>
          </cell>
          <cell r="N367">
            <v>1</v>
          </cell>
          <cell r="O367">
            <v>37483.03</v>
          </cell>
          <cell r="P367">
            <v>362</v>
          </cell>
        </row>
        <row r="368">
          <cell r="A368">
            <v>50005482</v>
          </cell>
          <cell r="B368">
            <v>31140</v>
          </cell>
          <cell r="C368" t="str">
            <v>PARKING ENFORCEMENT OFFICER</v>
          </cell>
          <cell r="D368">
            <v>50000241</v>
          </cell>
          <cell r="E368" t="str">
            <v>GR-056</v>
          </cell>
          <cell r="F368">
            <v>7</v>
          </cell>
          <cell r="G368">
            <v>1826.23</v>
          </cell>
          <cell r="H368">
            <v>20.52</v>
          </cell>
          <cell r="I368">
            <v>672</v>
          </cell>
          <cell r="J368" t="str">
            <v>KINNEAR</v>
          </cell>
          <cell r="K368" t="str">
            <v>BEVERLEY</v>
          </cell>
          <cell r="L368">
            <v>1</v>
          </cell>
          <cell r="M368">
            <v>1436.38</v>
          </cell>
          <cell r="N368">
            <v>1</v>
          </cell>
          <cell r="O368">
            <v>37483.03</v>
          </cell>
          <cell r="P368">
            <v>363</v>
          </cell>
        </row>
        <row r="369">
          <cell r="A369">
            <v>50005483</v>
          </cell>
          <cell r="B369">
            <v>31140</v>
          </cell>
          <cell r="C369" t="str">
            <v>PARKING ENFORCEMENT OFFICER</v>
          </cell>
          <cell r="D369">
            <v>50000241</v>
          </cell>
          <cell r="E369" t="str">
            <v>GR-056</v>
          </cell>
          <cell r="F369">
            <v>7</v>
          </cell>
          <cell r="G369">
            <v>1826.23</v>
          </cell>
          <cell r="H369">
            <v>20.52</v>
          </cell>
          <cell r="I369">
            <v>2441</v>
          </cell>
          <cell r="J369" t="str">
            <v>MCCLEAN</v>
          </cell>
          <cell r="K369" t="str">
            <v>MICHAEL</v>
          </cell>
          <cell r="L369">
            <v>1</v>
          </cell>
          <cell r="M369">
            <v>1436.38</v>
          </cell>
          <cell r="N369">
            <v>1</v>
          </cell>
          <cell r="O369">
            <v>37483.03</v>
          </cell>
          <cell r="P369">
            <v>364</v>
          </cell>
        </row>
        <row r="370">
          <cell r="A370">
            <v>50005487</v>
          </cell>
          <cell r="B370">
            <v>31140</v>
          </cell>
          <cell r="C370" t="str">
            <v>PARKING ENFORCEMENT OFFICER</v>
          </cell>
          <cell r="D370">
            <v>50000241</v>
          </cell>
          <cell r="E370" t="str">
            <v>GR-056</v>
          </cell>
          <cell r="F370">
            <v>7</v>
          </cell>
          <cell r="G370">
            <v>1826.23</v>
          </cell>
          <cell r="H370">
            <v>20.52</v>
          </cell>
          <cell r="I370">
            <v>6100</v>
          </cell>
          <cell r="J370" t="str">
            <v>YIP</v>
          </cell>
          <cell r="K370" t="str">
            <v>GEOFFREY</v>
          </cell>
          <cell r="L370">
            <v>1</v>
          </cell>
          <cell r="M370">
            <v>1436.38</v>
          </cell>
          <cell r="N370">
            <v>1</v>
          </cell>
          <cell r="O370">
            <v>37483.03</v>
          </cell>
          <cell r="P370">
            <v>365</v>
          </cell>
        </row>
        <row r="371">
          <cell r="A371">
            <v>50005488</v>
          </cell>
          <cell r="B371">
            <v>31140</v>
          </cell>
          <cell r="C371" t="str">
            <v>PARKING ENFORCEMENT OFFICER</v>
          </cell>
          <cell r="D371">
            <v>50000241</v>
          </cell>
          <cell r="E371" t="str">
            <v>GR-056</v>
          </cell>
          <cell r="F371">
            <v>3</v>
          </cell>
          <cell r="G371">
            <v>1826.23</v>
          </cell>
          <cell r="H371">
            <v>17.46</v>
          </cell>
          <cell r="I371">
            <v>0</v>
          </cell>
          <cell r="L371">
            <v>1</v>
          </cell>
          <cell r="M371">
            <v>1222.23</v>
          </cell>
          <cell r="N371">
            <v>1</v>
          </cell>
          <cell r="O371">
            <v>33210.222500000003</v>
          </cell>
          <cell r="P371">
            <v>366</v>
          </cell>
        </row>
        <row r="372">
          <cell r="A372">
            <v>50005489</v>
          </cell>
          <cell r="B372">
            <v>31140</v>
          </cell>
          <cell r="C372" t="str">
            <v>PARKING ENFORCEMENT OFFICER</v>
          </cell>
          <cell r="D372">
            <v>50000241</v>
          </cell>
          <cell r="E372" t="str">
            <v>GR-056</v>
          </cell>
          <cell r="F372">
            <v>7</v>
          </cell>
          <cell r="G372">
            <v>1826.23</v>
          </cell>
          <cell r="H372">
            <v>20.52</v>
          </cell>
          <cell r="I372">
            <v>1314</v>
          </cell>
          <cell r="J372" t="str">
            <v>STENNES</v>
          </cell>
          <cell r="K372" t="str">
            <v>LIANE</v>
          </cell>
          <cell r="L372">
            <v>1</v>
          </cell>
          <cell r="M372">
            <v>1436.38</v>
          </cell>
          <cell r="N372">
            <v>1</v>
          </cell>
          <cell r="O372">
            <v>37442.730000000003</v>
          </cell>
          <cell r="P372">
            <v>367</v>
          </cell>
        </row>
        <row r="373">
          <cell r="A373">
            <v>50005490</v>
          </cell>
          <cell r="B373">
            <v>31140</v>
          </cell>
          <cell r="C373" t="str">
            <v>CLERK TYPIST III</v>
          </cell>
          <cell r="D373">
            <v>50000241</v>
          </cell>
          <cell r="E373" t="str">
            <v>GR-015</v>
          </cell>
          <cell r="F373">
            <v>3</v>
          </cell>
          <cell r="G373">
            <v>1625.34</v>
          </cell>
          <cell r="H373">
            <v>19.7</v>
          </cell>
          <cell r="I373">
            <v>0</v>
          </cell>
          <cell r="L373">
            <v>0.11</v>
          </cell>
          <cell r="M373">
            <v>138.97</v>
          </cell>
          <cell r="N373">
            <v>0.11</v>
          </cell>
          <cell r="O373">
            <v>3572.3330500000002</v>
          </cell>
          <cell r="P373">
            <v>368</v>
          </cell>
        </row>
        <row r="374">
          <cell r="A374">
            <v>50005490</v>
          </cell>
          <cell r="B374">
            <v>31140</v>
          </cell>
          <cell r="C374" t="str">
            <v>CLERK TYPIST III</v>
          </cell>
          <cell r="D374">
            <v>50000241</v>
          </cell>
          <cell r="E374" t="str">
            <v>GR-015</v>
          </cell>
          <cell r="F374">
            <v>5</v>
          </cell>
          <cell r="G374">
            <v>1625.34</v>
          </cell>
          <cell r="H374">
            <v>19.7</v>
          </cell>
          <cell r="I374">
            <v>3038</v>
          </cell>
          <cell r="J374" t="str">
            <v>FARRELL</v>
          </cell>
          <cell r="K374" t="str">
            <v>DARCHAN</v>
          </cell>
          <cell r="L374">
            <v>0.89</v>
          </cell>
          <cell r="M374">
            <v>1227.29</v>
          </cell>
          <cell r="N374">
            <v>0.89</v>
          </cell>
          <cell r="O374">
            <v>32029</v>
          </cell>
          <cell r="P374">
            <v>369</v>
          </cell>
        </row>
        <row r="375">
          <cell r="A375">
            <v>50005493</v>
          </cell>
          <cell r="B375">
            <v>30400</v>
          </cell>
          <cell r="C375" t="str">
            <v>ENGINEERING ASSISTANT IV</v>
          </cell>
          <cell r="D375">
            <v>50000226</v>
          </cell>
          <cell r="E375" t="str">
            <v>GR-025</v>
          </cell>
          <cell r="F375">
            <v>5</v>
          </cell>
          <cell r="G375">
            <v>1826.23</v>
          </cell>
          <cell r="H375">
            <v>29.69</v>
          </cell>
          <cell r="I375">
            <v>2948</v>
          </cell>
          <cell r="J375" t="str">
            <v>DAWES</v>
          </cell>
          <cell r="K375" t="str">
            <v>BARRIE</v>
          </cell>
          <cell r="L375">
            <v>1</v>
          </cell>
          <cell r="M375">
            <v>2078.29</v>
          </cell>
          <cell r="N375">
            <v>1</v>
          </cell>
          <cell r="O375">
            <v>54236.747500000005</v>
          </cell>
          <cell r="P375">
            <v>370</v>
          </cell>
        </row>
        <row r="376">
          <cell r="A376">
            <v>50005494</v>
          </cell>
          <cell r="B376">
            <v>30410</v>
          </cell>
          <cell r="C376" t="str">
            <v>ENGINEERING ASSISTANT IV</v>
          </cell>
          <cell r="D376">
            <v>50010393</v>
          </cell>
          <cell r="E376" t="str">
            <v>GR-025</v>
          </cell>
          <cell r="F376">
            <v>3</v>
          </cell>
          <cell r="G376">
            <v>1826.23</v>
          </cell>
          <cell r="H376">
            <v>27.34</v>
          </cell>
          <cell r="I376">
            <v>0</v>
          </cell>
          <cell r="L376">
            <v>1</v>
          </cell>
          <cell r="M376">
            <v>1913.81</v>
          </cell>
          <cell r="N376">
            <v>1</v>
          </cell>
          <cell r="O376">
            <v>49936.737500000003</v>
          </cell>
          <cell r="P376">
            <v>371</v>
          </cell>
        </row>
        <row r="377">
          <cell r="A377">
            <v>50005495</v>
          </cell>
          <cell r="B377">
            <v>30400</v>
          </cell>
          <cell r="C377" t="str">
            <v>CLERK TYPIST III</v>
          </cell>
          <cell r="D377">
            <v>50000226</v>
          </cell>
          <cell r="E377" t="str">
            <v>GR-015</v>
          </cell>
          <cell r="F377">
            <v>5</v>
          </cell>
          <cell r="G377">
            <v>1826.23</v>
          </cell>
          <cell r="H377">
            <v>19.7</v>
          </cell>
          <cell r="I377">
            <v>1107</v>
          </cell>
          <cell r="J377" t="str">
            <v>DOCHUK</v>
          </cell>
          <cell r="K377" t="str">
            <v>MARTHA</v>
          </cell>
          <cell r="L377">
            <v>1</v>
          </cell>
          <cell r="M377">
            <v>1379</v>
          </cell>
          <cell r="N377">
            <v>1</v>
          </cell>
          <cell r="O377">
            <v>35987.9</v>
          </cell>
          <cell r="P377">
            <v>372</v>
          </cell>
        </row>
        <row r="378">
          <cell r="A378">
            <v>50005499</v>
          </cell>
          <cell r="B378">
            <v>36010</v>
          </cell>
          <cell r="C378" t="str">
            <v>SURVEY ASSISTANT</v>
          </cell>
          <cell r="D378">
            <v>50011227</v>
          </cell>
          <cell r="E378" t="str">
            <v>GR-012</v>
          </cell>
          <cell r="F378">
            <v>5</v>
          </cell>
          <cell r="G378">
            <v>1826.23</v>
          </cell>
          <cell r="H378">
            <v>17.46</v>
          </cell>
          <cell r="I378">
            <v>1051</v>
          </cell>
          <cell r="J378" t="str">
            <v>SANTOS</v>
          </cell>
          <cell r="K378" t="str">
            <v>ANTONIO</v>
          </cell>
          <cell r="L378">
            <v>1</v>
          </cell>
          <cell r="M378">
            <v>1234.8</v>
          </cell>
          <cell r="N378">
            <v>1</v>
          </cell>
          <cell r="O378">
            <v>31893.42</v>
          </cell>
          <cell r="P378">
            <v>373</v>
          </cell>
        </row>
        <row r="379">
          <cell r="A379">
            <v>50005501</v>
          </cell>
          <cell r="B379">
            <v>33020</v>
          </cell>
          <cell r="C379" t="str">
            <v>CLERK TYPIST II</v>
          </cell>
          <cell r="D379">
            <v>50000232</v>
          </cell>
          <cell r="E379" t="str">
            <v>GR-013</v>
          </cell>
          <cell r="F379">
            <v>5</v>
          </cell>
          <cell r="G379">
            <v>1826.23</v>
          </cell>
          <cell r="H379">
            <v>18.18</v>
          </cell>
          <cell r="I379">
            <v>1045</v>
          </cell>
          <cell r="J379" t="str">
            <v>HASSEL</v>
          </cell>
          <cell r="K379" t="str">
            <v>NINA</v>
          </cell>
          <cell r="L379">
            <v>1</v>
          </cell>
          <cell r="M379">
            <v>1272.5899999999999</v>
          </cell>
          <cell r="N379">
            <v>1</v>
          </cell>
          <cell r="O379">
            <v>33209.215000000004</v>
          </cell>
          <cell r="P379">
            <v>374</v>
          </cell>
        </row>
        <row r="380">
          <cell r="A380">
            <v>50005502</v>
          </cell>
          <cell r="B380">
            <v>33020</v>
          </cell>
          <cell r="C380" t="str">
            <v>ENGINEERING ASSISTANT III</v>
          </cell>
          <cell r="D380">
            <v>50000232</v>
          </cell>
          <cell r="E380" t="str">
            <v>GR-021</v>
          </cell>
          <cell r="F380">
            <v>5</v>
          </cell>
          <cell r="G380">
            <v>1826.23</v>
          </cell>
          <cell r="H380">
            <v>25.16</v>
          </cell>
          <cell r="I380">
            <v>2113</v>
          </cell>
          <cell r="J380" t="str">
            <v>HAYES</v>
          </cell>
          <cell r="K380" t="str">
            <v>BRIAN</v>
          </cell>
          <cell r="L380">
            <v>1</v>
          </cell>
          <cell r="M380">
            <v>1761.18</v>
          </cell>
          <cell r="N380">
            <v>1</v>
          </cell>
          <cell r="O380">
            <v>45961.142500000002</v>
          </cell>
          <cell r="P380">
            <v>375</v>
          </cell>
        </row>
        <row r="381">
          <cell r="A381">
            <v>50005503</v>
          </cell>
          <cell r="B381">
            <v>34300</v>
          </cell>
          <cell r="C381" t="str">
            <v>ENGINEERING ASSISTANT III</v>
          </cell>
          <cell r="D381">
            <v>50021276</v>
          </cell>
          <cell r="E381" t="str">
            <v>GR-021</v>
          </cell>
          <cell r="F381">
            <v>4</v>
          </cell>
          <cell r="G381">
            <v>1826.23</v>
          </cell>
          <cell r="H381">
            <v>24.16</v>
          </cell>
          <cell r="I381">
            <v>7996</v>
          </cell>
          <cell r="J381" t="str">
            <v>BAILEY</v>
          </cell>
          <cell r="K381" t="str">
            <v>GARY</v>
          </cell>
          <cell r="L381">
            <v>1</v>
          </cell>
          <cell r="M381">
            <v>1735.27</v>
          </cell>
          <cell r="N381">
            <v>1</v>
          </cell>
          <cell r="O381">
            <v>44061.924967499996</v>
          </cell>
          <cell r="P381">
            <v>376</v>
          </cell>
        </row>
        <row r="382">
          <cell r="A382">
            <v>50005504</v>
          </cell>
          <cell r="B382">
            <v>33020</v>
          </cell>
          <cell r="C382" t="str">
            <v>ENGINEERING ASSISTANT II</v>
          </cell>
          <cell r="D382">
            <v>50000232</v>
          </cell>
          <cell r="E382" t="str">
            <v>GR-017</v>
          </cell>
          <cell r="F382">
            <v>2</v>
          </cell>
          <cell r="G382">
            <v>1826.23</v>
          </cell>
          <cell r="H382">
            <v>18.91</v>
          </cell>
          <cell r="I382">
            <v>11788</v>
          </cell>
          <cell r="J382" t="str">
            <v>YEP</v>
          </cell>
          <cell r="K382" t="str">
            <v>AUGUSTO</v>
          </cell>
          <cell r="L382">
            <v>1</v>
          </cell>
          <cell r="M382">
            <v>1367</v>
          </cell>
          <cell r="N382">
            <v>1</v>
          </cell>
          <cell r="O382">
            <v>36472.682427499996</v>
          </cell>
          <cell r="P382">
            <v>377</v>
          </cell>
        </row>
        <row r="383">
          <cell r="A383">
            <v>50005505</v>
          </cell>
          <cell r="B383">
            <v>34300</v>
          </cell>
          <cell r="C383" t="str">
            <v>ENGINEERING ASSISTANT I</v>
          </cell>
          <cell r="D383">
            <v>50021276</v>
          </cell>
          <cell r="E383" t="str">
            <v>GR-013</v>
          </cell>
          <cell r="F383">
            <v>3</v>
          </cell>
          <cell r="G383">
            <v>1826.23</v>
          </cell>
          <cell r="H383">
            <v>16.13</v>
          </cell>
          <cell r="I383">
            <v>11493</v>
          </cell>
          <cell r="J383" t="str">
            <v>MARKOVIC</v>
          </cell>
          <cell r="K383" t="str">
            <v>MIKE</v>
          </cell>
          <cell r="L383">
            <v>1</v>
          </cell>
          <cell r="M383">
            <v>1219.6199999999999</v>
          </cell>
          <cell r="N383">
            <v>1</v>
          </cell>
          <cell r="O383">
            <v>30612.887500000001</v>
          </cell>
          <cell r="P383">
            <v>378</v>
          </cell>
          <cell r="Q383" t="str">
            <v>Actual paygrade</v>
          </cell>
        </row>
        <row r="384">
          <cell r="A384">
            <v>50005506</v>
          </cell>
          <cell r="B384">
            <v>34300</v>
          </cell>
          <cell r="C384" t="str">
            <v>ENGINEERING ASSISTANT IV</v>
          </cell>
          <cell r="D384">
            <v>50021276</v>
          </cell>
          <cell r="E384" t="str">
            <v>GR-025</v>
          </cell>
          <cell r="F384">
            <v>5</v>
          </cell>
          <cell r="G384">
            <v>1826.23</v>
          </cell>
          <cell r="H384">
            <v>29.69</v>
          </cell>
          <cell r="I384">
            <v>4789</v>
          </cell>
          <cell r="J384" t="str">
            <v>MOLONEY</v>
          </cell>
          <cell r="K384" t="str">
            <v>WILLIAM</v>
          </cell>
          <cell r="L384">
            <v>1</v>
          </cell>
          <cell r="M384">
            <v>2078.29</v>
          </cell>
          <cell r="N384">
            <v>1</v>
          </cell>
          <cell r="O384">
            <v>54236.747500000005</v>
          </cell>
          <cell r="P384">
            <v>379</v>
          </cell>
        </row>
        <row r="385">
          <cell r="A385">
            <v>50005507</v>
          </cell>
          <cell r="B385">
            <v>34300</v>
          </cell>
          <cell r="C385" t="str">
            <v>CLERK III</v>
          </cell>
          <cell r="D385">
            <v>50021276</v>
          </cell>
          <cell r="E385" t="str">
            <v>GR-017</v>
          </cell>
          <cell r="F385">
            <v>5</v>
          </cell>
          <cell r="G385">
            <v>1826.23</v>
          </cell>
          <cell r="H385">
            <v>21.37</v>
          </cell>
          <cell r="I385">
            <v>2470</v>
          </cell>
          <cell r="J385" t="str">
            <v>NORIEGA</v>
          </cell>
          <cell r="K385" t="str">
            <v>MARLENE</v>
          </cell>
          <cell r="L385">
            <v>1</v>
          </cell>
          <cell r="M385">
            <v>1495.9</v>
          </cell>
          <cell r="N385">
            <v>1</v>
          </cell>
          <cell r="O385">
            <v>39037.602500000001</v>
          </cell>
          <cell r="P385">
            <v>380</v>
          </cell>
        </row>
        <row r="386">
          <cell r="A386">
            <v>50005508</v>
          </cell>
          <cell r="B386">
            <v>37212</v>
          </cell>
          <cell r="C386" t="str">
            <v>SUPERVISOR PERMITS &amp; APPLICATIONS</v>
          </cell>
          <cell r="D386">
            <v>50000226</v>
          </cell>
          <cell r="E386" t="str">
            <v>GR-027</v>
          </cell>
          <cell r="F386">
            <v>5</v>
          </cell>
          <cell r="G386">
            <v>1826.23</v>
          </cell>
          <cell r="H386">
            <v>32.31</v>
          </cell>
          <cell r="I386">
            <v>2506</v>
          </cell>
          <cell r="J386" t="str">
            <v>MYLER</v>
          </cell>
          <cell r="K386" t="str">
            <v>DONALD</v>
          </cell>
          <cell r="L386">
            <v>1</v>
          </cell>
          <cell r="M386">
            <v>2261.66</v>
          </cell>
          <cell r="N386">
            <v>1</v>
          </cell>
          <cell r="O386">
            <v>59021.365000000005</v>
          </cell>
          <cell r="P386">
            <v>381</v>
          </cell>
          <cell r="Q386" t="str">
            <v>Change cc</v>
          </cell>
        </row>
        <row r="387">
          <cell r="A387">
            <v>50005511</v>
          </cell>
          <cell r="B387">
            <v>30300</v>
          </cell>
          <cell r="C387" t="str">
            <v>ENGINEERING ASSISTANT III</v>
          </cell>
          <cell r="D387">
            <v>50000227</v>
          </cell>
          <cell r="E387" t="str">
            <v>GR-021</v>
          </cell>
          <cell r="F387">
            <v>5</v>
          </cell>
          <cell r="G387">
            <v>1826.23</v>
          </cell>
          <cell r="H387">
            <v>25.16</v>
          </cell>
          <cell r="I387">
            <v>3657</v>
          </cell>
          <cell r="J387" t="str">
            <v>YAMASHITA</v>
          </cell>
          <cell r="K387" t="str">
            <v>JEAN</v>
          </cell>
          <cell r="L387">
            <v>1</v>
          </cell>
          <cell r="M387">
            <v>1761.18</v>
          </cell>
          <cell r="N387">
            <v>1</v>
          </cell>
          <cell r="O387">
            <v>45961.142500000002</v>
          </cell>
          <cell r="P387">
            <v>382</v>
          </cell>
        </row>
        <row r="388">
          <cell r="A388">
            <v>50005512</v>
          </cell>
          <cell r="B388">
            <v>30300</v>
          </cell>
          <cell r="C388" t="str">
            <v>SURVEY ASSISTANT</v>
          </cell>
          <cell r="D388">
            <v>50000227</v>
          </cell>
          <cell r="E388" t="str">
            <v>GR-012</v>
          </cell>
          <cell r="F388">
            <v>4</v>
          </cell>
          <cell r="G388">
            <v>1826.23</v>
          </cell>
          <cell r="H388">
            <v>16.760000000000002</v>
          </cell>
          <cell r="I388">
            <v>11465</v>
          </cell>
          <cell r="J388" t="str">
            <v>WALLS</v>
          </cell>
          <cell r="K388" t="str">
            <v>JOE</v>
          </cell>
          <cell r="L388">
            <v>1</v>
          </cell>
          <cell r="M388">
            <v>1204.06</v>
          </cell>
          <cell r="N388">
            <v>1</v>
          </cell>
          <cell r="O388">
            <v>29863.751087499997</v>
          </cell>
          <cell r="P388">
            <v>383</v>
          </cell>
        </row>
        <row r="389">
          <cell r="A389">
            <v>50005513</v>
          </cell>
          <cell r="B389">
            <v>30300</v>
          </cell>
          <cell r="C389" t="str">
            <v>SURVEY ASSISTANT</v>
          </cell>
          <cell r="D389">
            <v>50000227</v>
          </cell>
          <cell r="E389" t="str">
            <v>GR-012</v>
          </cell>
          <cell r="F389">
            <v>2</v>
          </cell>
          <cell r="G389">
            <v>1826.23</v>
          </cell>
          <cell r="H389">
            <v>15.51</v>
          </cell>
          <cell r="I389">
            <v>10196</v>
          </cell>
          <cell r="J389" t="str">
            <v>ANTHONY</v>
          </cell>
          <cell r="K389" t="str">
            <v>WARREN</v>
          </cell>
          <cell r="L389">
            <v>1</v>
          </cell>
          <cell r="M389">
            <v>1129.08</v>
          </cell>
          <cell r="N389">
            <v>1</v>
          </cell>
          <cell r="O389">
            <v>29860.687614999999</v>
          </cell>
          <cell r="P389">
            <v>384</v>
          </cell>
        </row>
        <row r="390">
          <cell r="A390">
            <v>50005514</v>
          </cell>
          <cell r="B390">
            <v>30300</v>
          </cell>
          <cell r="C390" t="str">
            <v>SURVEY ASSISTANT</v>
          </cell>
          <cell r="D390">
            <v>50000227</v>
          </cell>
          <cell r="E390" t="str">
            <v>GR-012</v>
          </cell>
          <cell r="F390">
            <v>3</v>
          </cell>
          <cell r="G390">
            <v>1826.23</v>
          </cell>
          <cell r="H390">
            <v>16.13</v>
          </cell>
          <cell r="I390">
            <v>0</v>
          </cell>
          <cell r="L390">
            <v>1</v>
          </cell>
          <cell r="M390">
            <v>1129.1199999999999</v>
          </cell>
          <cell r="N390">
            <v>1</v>
          </cell>
          <cell r="O390">
            <v>31389.67</v>
          </cell>
          <cell r="P390">
            <v>385</v>
          </cell>
        </row>
        <row r="391">
          <cell r="A391">
            <v>50005515</v>
          </cell>
          <cell r="B391">
            <v>30300</v>
          </cell>
          <cell r="C391" t="str">
            <v>SURVEY ASSISTANT</v>
          </cell>
          <cell r="D391">
            <v>50000227</v>
          </cell>
          <cell r="E391" t="str">
            <v>GR-012</v>
          </cell>
          <cell r="F391">
            <v>5</v>
          </cell>
          <cell r="G391">
            <v>1826.23</v>
          </cell>
          <cell r="H391">
            <v>17.46</v>
          </cell>
          <cell r="I391">
            <v>7798</v>
          </cell>
          <cell r="J391" t="str">
            <v>HAYES</v>
          </cell>
          <cell r="K391" t="str">
            <v>KENDALL</v>
          </cell>
          <cell r="L391">
            <v>1</v>
          </cell>
          <cell r="M391">
            <v>1222.19</v>
          </cell>
          <cell r="N391">
            <v>1</v>
          </cell>
          <cell r="O391">
            <v>31893.42</v>
          </cell>
          <cell r="P391">
            <v>386</v>
          </cell>
        </row>
        <row r="392">
          <cell r="A392">
            <v>50005516</v>
          </cell>
          <cell r="B392">
            <v>30300</v>
          </cell>
          <cell r="C392" t="str">
            <v>SURVEY ASSISTANT</v>
          </cell>
          <cell r="D392">
            <v>50000227</v>
          </cell>
          <cell r="E392" t="str">
            <v>GR-012</v>
          </cell>
          <cell r="F392">
            <v>4</v>
          </cell>
          <cell r="G392">
            <v>1826.23</v>
          </cell>
          <cell r="H392">
            <v>16.760000000000002</v>
          </cell>
          <cell r="I392">
            <v>11570</v>
          </cell>
          <cell r="J392" t="str">
            <v>PARIS</v>
          </cell>
          <cell r="K392" t="str">
            <v>ANTHONY</v>
          </cell>
          <cell r="L392">
            <v>1</v>
          </cell>
          <cell r="M392">
            <v>1222.19</v>
          </cell>
          <cell r="N392">
            <v>1</v>
          </cell>
          <cell r="O392">
            <v>31893.42</v>
          </cell>
          <cell r="P392">
            <v>387</v>
          </cell>
        </row>
        <row r="393">
          <cell r="A393">
            <v>50005517</v>
          </cell>
          <cell r="B393">
            <v>30300</v>
          </cell>
          <cell r="C393" t="str">
            <v>SURVEY ASSISTANT</v>
          </cell>
          <cell r="D393">
            <v>50000227</v>
          </cell>
          <cell r="E393" t="str">
            <v>GR-012</v>
          </cell>
          <cell r="F393">
            <v>5</v>
          </cell>
          <cell r="G393">
            <v>1826.23</v>
          </cell>
          <cell r="H393">
            <v>17.46</v>
          </cell>
          <cell r="I393">
            <v>4707</v>
          </cell>
          <cell r="J393" t="str">
            <v>LEHMANN</v>
          </cell>
          <cell r="K393" t="str">
            <v>KEVIN</v>
          </cell>
          <cell r="L393">
            <v>1</v>
          </cell>
          <cell r="M393">
            <v>1222.19</v>
          </cell>
          <cell r="N393">
            <v>1</v>
          </cell>
          <cell r="O393">
            <v>31389.67</v>
          </cell>
          <cell r="P393">
            <v>388</v>
          </cell>
        </row>
        <row r="394">
          <cell r="A394">
            <v>50005518</v>
          </cell>
          <cell r="B394">
            <v>30300</v>
          </cell>
          <cell r="C394" t="str">
            <v>ENGINEERING ASSISTANT II</v>
          </cell>
          <cell r="D394">
            <v>50000227</v>
          </cell>
          <cell r="E394" t="str">
            <v>GR-017</v>
          </cell>
          <cell r="F394">
            <v>3</v>
          </cell>
          <cell r="G394">
            <v>1826.23</v>
          </cell>
          <cell r="H394">
            <v>19.7</v>
          </cell>
          <cell r="I394">
            <v>7441</v>
          </cell>
          <cell r="J394" t="str">
            <v>KWAN</v>
          </cell>
          <cell r="K394" t="str">
            <v>DESMOND</v>
          </cell>
          <cell r="L394">
            <v>1</v>
          </cell>
          <cell r="M394">
            <v>1408.55</v>
          </cell>
          <cell r="N394">
            <v>1</v>
          </cell>
          <cell r="O394">
            <v>35767.062594999996</v>
          </cell>
          <cell r="P394">
            <v>389</v>
          </cell>
        </row>
        <row r="395">
          <cell r="A395">
            <v>50005519</v>
          </cell>
          <cell r="B395">
            <v>30300</v>
          </cell>
          <cell r="C395" t="str">
            <v>ENGINEERING ASSISTANT III</v>
          </cell>
          <cell r="D395">
            <v>50000227</v>
          </cell>
          <cell r="E395" t="str">
            <v>GR-021</v>
          </cell>
          <cell r="F395">
            <v>5</v>
          </cell>
          <cell r="G395">
            <v>1826.23</v>
          </cell>
          <cell r="H395">
            <v>25.16</v>
          </cell>
          <cell r="I395">
            <v>4473</v>
          </cell>
          <cell r="J395" t="str">
            <v>NEELY</v>
          </cell>
          <cell r="K395" t="str">
            <v>PAUL</v>
          </cell>
          <cell r="L395">
            <v>1</v>
          </cell>
          <cell r="M395">
            <v>1761.18</v>
          </cell>
          <cell r="N395">
            <v>1</v>
          </cell>
          <cell r="O395">
            <v>45961.142500000002</v>
          </cell>
          <cell r="P395">
            <v>390</v>
          </cell>
        </row>
        <row r="396">
          <cell r="A396">
            <v>50005525</v>
          </cell>
          <cell r="B396">
            <v>32200</v>
          </cell>
          <cell r="C396" t="str">
            <v>TRAFFIC SIGNAL SYSTEM TECHNICIAN</v>
          </cell>
          <cell r="D396">
            <v>50000238</v>
          </cell>
          <cell r="E396" t="str">
            <v>GR-023</v>
          </cell>
          <cell r="F396">
            <v>5</v>
          </cell>
          <cell r="G396">
            <v>1826.23</v>
          </cell>
          <cell r="H396">
            <v>27.34</v>
          </cell>
          <cell r="I396">
            <v>5964</v>
          </cell>
          <cell r="J396" t="str">
            <v>SIKIC</v>
          </cell>
          <cell r="K396" t="str">
            <v>ANTE</v>
          </cell>
          <cell r="L396">
            <v>1</v>
          </cell>
          <cell r="M396">
            <v>1913.77</v>
          </cell>
          <cell r="N396">
            <v>1</v>
          </cell>
          <cell r="O396">
            <v>49940.767500000002</v>
          </cell>
          <cell r="P396">
            <v>391</v>
          </cell>
        </row>
        <row r="397">
          <cell r="A397">
            <v>50005549</v>
          </cell>
          <cell r="B397">
            <v>33060</v>
          </cell>
          <cell r="C397" t="str">
            <v>CLERK</v>
          </cell>
          <cell r="L397">
            <v>1</v>
          </cell>
          <cell r="N397">
            <v>1</v>
          </cell>
          <cell r="O397">
            <v>39220.967499999999</v>
          </cell>
          <cell r="P397">
            <v>392</v>
          </cell>
          <cell r="Q397" t="str">
            <v>Check prior year</v>
          </cell>
        </row>
        <row r="398">
          <cell r="A398">
            <v>50005733</v>
          </cell>
          <cell r="B398">
            <v>33020</v>
          </cell>
          <cell r="C398" t="str">
            <v>CIVIL ENGINEER I</v>
          </cell>
          <cell r="D398">
            <v>50000232</v>
          </cell>
          <cell r="E398" t="str">
            <v>BND-008</v>
          </cell>
          <cell r="F398">
            <v>5</v>
          </cell>
          <cell r="G398">
            <v>1826.23</v>
          </cell>
          <cell r="H398">
            <v>36.18</v>
          </cell>
          <cell r="I398">
            <v>2219</v>
          </cell>
          <cell r="J398" t="str">
            <v>LOW</v>
          </cell>
          <cell r="K398" t="str">
            <v>KENNETH</v>
          </cell>
          <cell r="L398">
            <v>1</v>
          </cell>
          <cell r="M398">
            <v>2532.5700000000002</v>
          </cell>
          <cell r="N398">
            <v>1</v>
          </cell>
          <cell r="O398">
            <v>66072.857499999998</v>
          </cell>
          <cell r="P398">
            <v>393</v>
          </cell>
        </row>
        <row r="399">
          <cell r="A399">
            <v>50005775</v>
          </cell>
          <cell r="B399">
            <v>30410</v>
          </cell>
          <cell r="C399" t="str">
            <v>ENGINEERING ASSISTANT III</v>
          </cell>
          <cell r="D399">
            <v>50010393</v>
          </cell>
          <cell r="E399" t="str">
            <v>GR-021</v>
          </cell>
          <cell r="F399">
            <v>4</v>
          </cell>
          <cell r="G399">
            <v>1826.23</v>
          </cell>
          <cell r="H399">
            <v>24.16</v>
          </cell>
          <cell r="I399">
            <v>5371</v>
          </cell>
          <cell r="J399" t="str">
            <v>RIEBERGER</v>
          </cell>
          <cell r="K399" t="str">
            <v>DAVID</v>
          </cell>
          <cell r="L399">
            <v>1</v>
          </cell>
          <cell r="M399">
            <v>1756.77</v>
          </cell>
          <cell r="N399">
            <v>1</v>
          </cell>
          <cell r="O399">
            <v>44615.3923325</v>
          </cell>
          <cell r="P399">
            <v>394</v>
          </cell>
        </row>
        <row r="400">
          <cell r="A400">
            <v>50005783</v>
          </cell>
          <cell r="B400">
            <v>35610</v>
          </cell>
          <cell r="C400" t="str">
            <v>WEIGHMASTER I</v>
          </cell>
          <cell r="D400">
            <v>50019978</v>
          </cell>
          <cell r="E400" t="str">
            <v>GR-017</v>
          </cell>
          <cell r="F400">
            <v>5</v>
          </cell>
          <cell r="G400">
            <v>1591.43</v>
          </cell>
          <cell r="H400">
            <v>21.37</v>
          </cell>
          <cell r="I400">
            <v>5603</v>
          </cell>
          <cell r="J400" t="str">
            <v>REAGH</v>
          </cell>
          <cell r="K400" t="str">
            <v>DARLENE</v>
          </cell>
          <cell r="L400">
            <v>0.87</v>
          </cell>
          <cell r="M400">
            <v>1303.56</v>
          </cell>
          <cell r="N400">
            <v>1</v>
          </cell>
          <cell r="O400">
            <v>39102.580459770114</v>
          </cell>
          <cell r="P400">
            <v>395</v>
          </cell>
        </row>
        <row r="401">
          <cell r="A401">
            <v>50005868</v>
          </cell>
          <cell r="B401">
            <v>30900</v>
          </cell>
          <cell r="C401" t="str">
            <v>NETWORK SUPPORT SPECIALIST I</v>
          </cell>
          <cell r="D401">
            <v>50000208</v>
          </cell>
          <cell r="E401" t="str">
            <v>GR-023</v>
          </cell>
          <cell r="F401">
            <v>2</v>
          </cell>
          <cell r="G401">
            <v>1826.23</v>
          </cell>
          <cell r="H401">
            <v>24.16</v>
          </cell>
          <cell r="I401">
            <v>7406</v>
          </cell>
          <cell r="J401" t="str">
            <v>BIRDI</v>
          </cell>
          <cell r="K401" t="str">
            <v>GURDEEP</v>
          </cell>
          <cell r="L401">
            <v>1</v>
          </cell>
          <cell r="M401">
            <v>1761.18</v>
          </cell>
          <cell r="N401">
            <v>1</v>
          </cell>
          <cell r="O401">
            <v>44136.56</v>
          </cell>
          <cell r="P401">
            <v>396</v>
          </cell>
        </row>
        <row r="402">
          <cell r="A402">
            <v>50006059</v>
          </cell>
          <cell r="B402">
            <v>37210</v>
          </cell>
          <cell r="C402" t="str">
            <v>ENGINEERING ASSISTANT II</v>
          </cell>
          <cell r="D402">
            <v>50000220</v>
          </cell>
          <cell r="E402" t="str">
            <v>GR-017</v>
          </cell>
          <cell r="F402">
            <v>3</v>
          </cell>
          <cell r="G402">
            <v>1826.23</v>
          </cell>
          <cell r="H402">
            <v>19.7</v>
          </cell>
          <cell r="I402">
            <v>7469</v>
          </cell>
          <cell r="J402" t="str">
            <v>KARLEEN</v>
          </cell>
          <cell r="K402" t="str">
            <v>KEVIN</v>
          </cell>
          <cell r="L402">
            <v>1</v>
          </cell>
          <cell r="M402">
            <v>1415.14</v>
          </cell>
          <cell r="N402">
            <v>1</v>
          </cell>
          <cell r="O402">
            <v>35936.574739999996</v>
          </cell>
          <cell r="P402">
            <v>397</v>
          </cell>
        </row>
        <row r="403">
          <cell r="A403">
            <v>50006136</v>
          </cell>
          <cell r="B403">
            <v>33020</v>
          </cell>
          <cell r="C403" t="str">
            <v>ELECTRICAL TECHNICIAN I</v>
          </cell>
          <cell r="D403">
            <v>50000232</v>
          </cell>
          <cell r="E403" t="str">
            <v>GR-100</v>
          </cell>
          <cell r="F403">
            <v>5</v>
          </cell>
          <cell r="G403">
            <v>1826.23</v>
          </cell>
          <cell r="H403">
            <v>30.56</v>
          </cell>
          <cell r="I403">
            <v>499</v>
          </cell>
          <cell r="J403" t="str">
            <v>MARTIN</v>
          </cell>
          <cell r="K403" t="str">
            <v>ROBERT</v>
          </cell>
          <cell r="L403">
            <v>1</v>
          </cell>
          <cell r="M403">
            <v>2139.19</v>
          </cell>
          <cell r="N403">
            <v>1</v>
          </cell>
          <cell r="O403">
            <v>55824.567500000005</v>
          </cell>
          <cell r="P403">
            <v>398</v>
          </cell>
        </row>
        <row r="404">
          <cell r="A404">
            <v>50006137</v>
          </cell>
          <cell r="B404">
            <v>33020</v>
          </cell>
          <cell r="C404" t="str">
            <v>ELECTRICAL TECHNICIAN I</v>
          </cell>
          <cell r="D404">
            <v>50000232</v>
          </cell>
          <cell r="E404" t="str">
            <v>GR-100</v>
          </cell>
          <cell r="F404">
            <v>5</v>
          </cell>
          <cell r="G404">
            <v>1826.23</v>
          </cell>
          <cell r="H404">
            <v>30.56</v>
          </cell>
          <cell r="I404">
            <v>7119</v>
          </cell>
          <cell r="J404" t="str">
            <v>MAGBITANG JR.</v>
          </cell>
          <cell r="K404" t="str">
            <v>MARCIANO</v>
          </cell>
          <cell r="L404">
            <v>1</v>
          </cell>
          <cell r="M404">
            <v>2139.19</v>
          </cell>
          <cell r="N404">
            <v>1</v>
          </cell>
          <cell r="O404">
            <v>55824.567500000005</v>
          </cell>
          <cell r="P404">
            <v>399</v>
          </cell>
        </row>
        <row r="405">
          <cell r="A405">
            <v>50006138</v>
          </cell>
          <cell r="B405">
            <v>33020</v>
          </cell>
          <cell r="C405" t="str">
            <v>ELECTRICAL TECHNICIAN I</v>
          </cell>
          <cell r="D405">
            <v>50000232</v>
          </cell>
          <cell r="E405" t="str">
            <v>GR-100</v>
          </cell>
          <cell r="F405">
            <v>5</v>
          </cell>
          <cell r="G405">
            <v>1826.23</v>
          </cell>
          <cell r="H405">
            <v>30.56</v>
          </cell>
          <cell r="I405">
            <v>4822</v>
          </cell>
          <cell r="J405" t="str">
            <v>DE JOYA</v>
          </cell>
          <cell r="K405" t="str">
            <v>DANILO</v>
          </cell>
          <cell r="L405">
            <v>1</v>
          </cell>
          <cell r="M405">
            <v>2139.19</v>
          </cell>
          <cell r="N405">
            <v>1</v>
          </cell>
          <cell r="O405">
            <v>55824.567500000005</v>
          </cell>
          <cell r="P405">
            <v>400</v>
          </cell>
        </row>
        <row r="406">
          <cell r="A406">
            <v>50006141</v>
          </cell>
          <cell r="B406">
            <v>32200</v>
          </cell>
          <cell r="C406" t="str">
            <v>ELECTRICAL TECHNICIAN I</v>
          </cell>
          <cell r="D406">
            <v>50000238</v>
          </cell>
          <cell r="E406" t="str">
            <v>GR-100</v>
          </cell>
          <cell r="F406">
            <v>5</v>
          </cell>
          <cell r="G406">
            <v>1826.23</v>
          </cell>
          <cell r="H406">
            <v>30.56</v>
          </cell>
          <cell r="I406">
            <v>4643</v>
          </cell>
          <cell r="J406" t="str">
            <v>MACKENZIE</v>
          </cell>
          <cell r="K406" t="str">
            <v>KENNETH</v>
          </cell>
          <cell r="L406">
            <v>1</v>
          </cell>
          <cell r="M406">
            <v>2158.36</v>
          </cell>
          <cell r="N406">
            <v>1</v>
          </cell>
          <cell r="O406">
            <v>55824.567500000005</v>
          </cell>
          <cell r="P406">
            <v>401</v>
          </cell>
        </row>
        <row r="407">
          <cell r="A407">
            <v>50006175</v>
          </cell>
          <cell r="B407">
            <v>34020</v>
          </cell>
          <cell r="C407" t="str">
            <v>ELECTRICAL TECHNICIAN I</v>
          </cell>
          <cell r="D407">
            <v>50000213</v>
          </cell>
          <cell r="E407" t="str">
            <v>GR-100</v>
          </cell>
          <cell r="F407">
            <v>3</v>
          </cell>
          <cell r="G407">
            <v>1826.23</v>
          </cell>
          <cell r="H407">
            <v>28.14</v>
          </cell>
          <cell r="I407">
            <v>0</v>
          </cell>
          <cell r="L407">
            <v>1</v>
          </cell>
          <cell r="M407">
            <v>1969.85</v>
          </cell>
          <cell r="N407">
            <v>1</v>
          </cell>
          <cell r="O407">
            <v>51399.627500000002</v>
          </cell>
          <cell r="P407">
            <v>402</v>
          </cell>
        </row>
        <row r="408">
          <cell r="A408">
            <v>50006199</v>
          </cell>
          <cell r="B408">
            <v>31140</v>
          </cell>
          <cell r="C408" t="str">
            <v>PARKING ENFORCEMENT OFFICER</v>
          </cell>
          <cell r="D408">
            <v>50000241</v>
          </cell>
          <cell r="E408" t="str">
            <v>GR-056</v>
          </cell>
          <cell r="F408">
            <v>6</v>
          </cell>
          <cell r="G408">
            <v>1826.23</v>
          </cell>
          <cell r="H408">
            <v>19.7</v>
          </cell>
          <cell r="I408">
            <v>4610</v>
          </cell>
          <cell r="J408" t="str">
            <v>REAGH</v>
          </cell>
          <cell r="K408" t="str">
            <v>ROLPH</v>
          </cell>
          <cell r="L408">
            <v>1</v>
          </cell>
          <cell r="M408">
            <v>1436.38</v>
          </cell>
          <cell r="N408">
            <v>1</v>
          </cell>
          <cell r="O408">
            <v>35295.747500000005</v>
          </cell>
          <cell r="P408">
            <v>403</v>
          </cell>
        </row>
        <row r="409">
          <cell r="A409">
            <v>50006281</v>
          </cell>
          <cell r="B409">
            <v>30900</v>
          </cell>
          <cell r="C409" t="str">
            <v>ENGINEERING ASSISTANT II</v>
          </cell>
          <cell r="D409">
            <v>50000208</v>
          </cell>
          <cell r="E409" t="str">
            <v>GR-017</v>
          </cell>
          <cell r="F409">
            <v>5</v>
          </cell>
          <cell r="G409">
            <v>1826.23</v>
          </cell>
          <cell r="H409">
            <v>21.37</v>
          </cell>
          <cell r="I409">
            <v>1011</v>
          </cell>
          <cell r="J409" t="str">
            <v>OKUNIEWICZ</v>
          </cell>
          <cell r="K409" t="str">
            <v>JACK</v>
          </cell>
          <cell r="L409">
            <v>1</v>
          </cell>
          <cell r="M409">
            <v>1485.97</v>
          </cell>
          <cell r="N409">
            <v>1</v>
          </cell>
          <cell r="O409">
            <v>39346.219632499997</v>
          </cell>
          <cell r="P409">
            <v>404</v>
          </cell>
        </row>
        <row r="410">
          <cell r="A410">
            <v>50006568</v>
          </cell>
          <cell r="B410">
            <v>36020</v>
          </cell>
          <cell r="C410" t="str">
            <v>CLERK IV</v>
          </cell>
          <cell r="D410">
            <v>50019403</v>
          </cell>
          <cell r="E410" t="str">
            <v>GR-020</v>
          </cell>
          <cell r="F410">
            <v>4</v>
          </cell>
          <cell r="G410">
            <v>1956.68</v>
          </cell>
          <cell r="H410">
            <v>22.25</v>
          </cell>
          <cell r="I410">
            <v>3718</v>
          </cell>
          <cell r="J410" t="str">
            <v>POPOFF</v>
          </cell>
          <cell r="K410" t="str">
            <v>DEBBIE</v>
          </cell>
          <cell r="L410">
            <v>1</v>
          </cell>
          <cell r="M410">
            <v>1738.49</v>
          </cell>
          <cell r="N410">
            <v>1</v>
          </cell>
          <cell r="O410">
            <v>42332.011400000003</v>
          </cell>
          <cell r="P410">
            <v>405</v>
          </cell>
          <cell r="Q410" t="str">
            <v>Change cc and up</v>
          </cell>
        </row>
        <row r="411">
          <cell r="A411">
            <v>50006595</v>
          </cell>
          <cell r="B411">
            <v>31140</v>
          </cell>
          <cell r="C411" t="str">
            <v>PARKING ENFORCEMENT OFFICER</v>
          </cell>
          <cell r="D411">
            <v>50000241</v>
          </cell>
          <cell r="E411" t="str">
            <v>GR-056</v>
          </cell>
          <cell r="F411">
            <v>4</v>
          </cell>
          <cell r="G411">
            <v>1826.23</v>
          </cell>
          <cell r="H411">
            <v>18.18</v>
          </cell>
          <cell r="I411">
            <v>10189</v>
          </cell>
          <cell r="J411" t="str">
            <v>WONG</v>
          </cell>
          <cell r="K411" t="str">
            <v>JEANNIE</v>
          </cell>
          <cell r="L411">
            <v>1</v>
          </cell>
          <cell r="M411">
            <v>1320.47</v>
          </cell>
          <cell r="N411">
            <v>1</v>
          </cell>
          <cell r="O411">
            <v>37991.143629999999</v>
          </cell>
          <cell r="P411">
            <v>406</v>
          </cell>
        </row>
        <row r="412">
          <cell r="A412">
            <v>50006611</v>
          </cell>
          <cell r="B412">
            <v>31140</v>
          </cell>
          <cell r="C412" t="str">
            <v>PARKING ENFORCEMENT OFFICER</v>
          </cell>
          <cell r="D412">
            <v>50000241</v>
          </cell>
          <cell r="E412" t="str">
            <v>GR-056</v>
          </cell>
          <cell r="F412">
            <v>5</v>
          </cell>
          <cell r="G412">
            <v>1826.23</v>
          </cell>
          <cell r="H412">
            <v>18.91</v>
          </cell>
          <cell r="I412">
            <v>8004</v>
          </cell>
          <cell r="J412" t="str">
            <v>VERSTEEG</v>
          </cell>
          <cell r="K412" t="str">
            <v>JADE</v>
          </cell>
          <cell r="L412">
            <v>1</v>
          </cell>
          <cell r="M412">
            <v>1379</v>
          </cell>
          <cell r="N412">
            <v>1</v>
          </cell>
          <cell r="O412">
            <v>35011.406044999996</v>
          </cell>
          <cell r="P412">
            <v>407</v>
          </cell>
        </row>
        <row r="413">
          <cell r="A413">
            <v>50006809</v>
          </cell>
          <cell r="B413">
            <v>33060</v>
          </cell>
          <cell r="C413" t="str">
            <v>SUPERINTENDENT II</v>
          </cell>
          <cell r="D413">
            <v>50011231</v>
          </cell>
          <cell r="E413" t="str">
            <v>BND-110</v>
          </cell>
          <cell r="F413">
            <v>5</v>
          </cell>
          <cell r="G413">
            <v>2087.12</v>
          </cell>
          <cell r="H413">
            <v>37.61</v>
          </cell>
          <cell r="I413">
            <v>4448</v>
          </cell>
          <cell r="J413" t="str">
            <v>KAWAZA</v>
          </cell>
          <cell r="K413" t="str">
            <v>NICHOLAS</v>
          </cell>
          <cell r="L413">
            <v>1</v>
          </cell>
          <cell r="M413">
            <v>3008.78</v>
          </cell>
          <cell r="N413">
            <v>1</v>
          </cell>
          <cell r="O413">
            <v>78503.392500000002</v>
          </cell>
          <cell r="P413">
            <v>408</v>
          </cell>
        </row>
        <row r="414">
          <cell r="A414">
            <v>50006889</v>
          </cell>
          <cell r="B414">
            <v>30095</v>
          </cell>
          <cell r="C414" t="str">
            <v>GENERAL MANAGER - ENGINEERING SERVICES</v>
          </cell>
          <cell r="D414">
            <v>50011325</v>
          </cell>
          <cell r="E414" t="str">
            <v>BND-016</v>
          </cell>
          <cell r="F414">
            <v>5</v>
          </cell>
          <cell r="G414">
            <v>1826.23</v>
          </cell>
          <cell r="H414">
            <v>81.349999999999994</v>
          </cell>
          <cell r="I414">
            <v>98</v>
          </cell>
          <cell r="J414" t="str">
            <v>RUDBERG</v>
          </cell>
          <cell r="K414" t="str">
            <v>DAVID</v>
          </cell>
          <cell r="L414">
            <v>1</v>
          </cell>
          <cell r="M414">
            <v>5694.44</v>
          </cell>
          <cell r="N414">
            <v>1</v>
          </cell>
          <cell r="O414">
            <v>148562.92750000002</v>
          </cell>
          <cell r="P414">
            <v>409</v>
          </cell>
        </row>
        <row r="415">
          <cell r="A415">
            <v>50006890</v>
          </cell>
          <cell r="B415">
            <v>30095</v>
          </cell>
          <cell r="C415" t="str">
            <v>DEPUTY CITY ENGINEER</v>
          </cell>
          <cell r="D415">
            <v>50011325</v>
          </cell>
          <cell r="E415" t="str">
            <v>BND-014</v>
          </cell>
          <cell r="F415">
            <v>5</v>
          </cell>
          <cell r="G415">
            <v>1826.23</v>
          </cell>
          <cell r="H415">
            <v>67.38</v>
          </cell>
          <cell r="I415">
            <v>3962</v>
          </cell>
          <cell r="J415" t="str">
            <v>TIMM</v>
          </cell>
          <cell r="K415" t="str">
            <v>THOMAS</v>
          </cell>
          <cell r="L415">
            <v>1</v>
          </cell>
          <cell r="M415">
            <v>4716.53</v>
          </cell>
          <cell r="N415">
            <v>1</v>
          </cell>
          <cell r="O415">
            <v>123052.02</v>
          </cell>
          <cell r="P415">
            <v>410</v>
          </cell>
        </row>
        <row r="416">
          <cell r="A416">
            <v>50006891</v>
          </cell>
          <cell r="B416">
            <v>35010</v>
          </cell>
          <cell r="C416" t="str">
            <v>ASSISTANT CITY ENGINEER</v>
          </cell>
          <cell r="D416">
            <v>50000207</v>
          </cell>
          <cell r="E416" t="str">
            <v>BND-013</v>
          </cell>
          <cell r="F416">
            <v>5</v>
          </cell>
          <cell r="G416">
            <v>1826.23</v>
          </cell>
          <cell r="H416">
            <v>57.66</v>
          </cell>
          <cell r="I416">
            <v>2063</v>
          </cell>
          <cell r="J416" t="str">
            <v>DAVIES</v>
          </cell>
          <cell r="K416" t="str">
            <v>BRIAN</v>
          </cell>
          <cell r="L416">
            <v>1</v>
          </cell>
          <cell r="M416">
            <v>4036.14</v>
          </cell>
          <cell r="N416">
            <v>1</v>
          </cell>
          <cell r="O416">
            <v>105305.91500000001</v>
          </cell>
          <cell r="P416">
            <v>411</v>
          </cell>
        </row>
        <row r="417">
          <cell r="A417">
            <v>50006892</v>
          </cell>
          <cell r="B417">
            <v>34010</v>
          </cell>
          <cell r="C417" t="str">
            <v>ASSISTANT CITY ENGINEER</v>
          </cell>
          <cell r="D417">
            <v>50000212</v>
          </cell>
          <cell r="E417" t="str">
            <v>BND-013</v>
          </cell>
          <cell r="F417">
            <v>5</v>
          </cell>
          <cell r="G417">
            <v>1826.23</v>
          </cell>
          <cell r="H417">
            <v>57.66</v>
          </cell>
          <cell r="I417">
            <v>4798</v>
          </cell>
          <cell r="J417" t="str">
            <v>JUDD</v>
          </cell>
          <cell r="K417" t="str">
            <v>PETER</v>
          </cell>
          <cell r="L417">
            <v>1</v>
          </cell>
          <cell r="M417">
            <v>4036.14</v>
          </cell>
          <cell r="N417">
            <v>1</v>
          </cell>
          <cell r="O417">
            <v>105305.91500000001</v>
          </cell>
          <cell r="P417">
            <v>412</v>
          </cell>
        </row>
        <row r="418">
          <cell r="A418">
            <v>50006893</v>
          </cell>
          <cell r="B418">
            <v>37000</v>
          </cell>
          <cell r="C418" t="str">
            <v>ASSISTANT CITY ENGINEER</v>
          </cell>
          <cell r="D418">
            <v>50000218</v>
          </cell>
          <cell r="E418" t="str">
            <v>BND-013</v>
          </cell>
          <cell r="F418">
            <v>5</v>
          </cell>
          <cell r="G418">
            <v>1826.23</v>
          </cell>
          <cell r="H418">
            <v>57.66</v>
          </cell>
          <cell r="I418">
            <v>2558</v>
          </cell>
          <cell r="J418" t="str">
            <v>BRYNILDSEN</v>
          </cell>
          <cell r="K418" t="str">
            <v>DONALD</v>
          </cell>
          <cell r="L418">
            <v>1</v>
          </cell>
          <cell r="M418">
            <v>4036.14</v>
          </cell>
          <cell r="N418">
            <v>1</v>
          </cell>
          <cell r="O418">
            <v>105305.91500000001</v>
          </cell>
          <cell r="P418">
            <v>413</v>
          </cell>
        </row>
        <row r="419">
          <cell r="A419">
            <v>50006896</v>
          </cell>
          <cell r="B419">
            <v>39100</v>
          </cell>
          <cell r="C419" t="str">
            <v>ASSISTANT CITY ENGINEER</v>
          </cell>
          <cell r="D419">
            <v>50011912</v>
          </cell>
          <cell r="E419" t="str">
            <v>BND-013</v>
          </cell>
          <cell r="F419">
            <v>5</v>
          </cell>
          <cell r="G419">
            <v>1826.23</v>
          </cell>
          <cell r="H419">
            <v>57.66</v>
          </cell>
          <cell r="I419">
            <v>11720</v>
          </cell>
          <cell r="J419" t="str">
            <v>ANDREWS</v>
          </cell>
          <cell r="K419" t="str">
            <v>JODY</v>
          </cell>
          <cell r="L419">
            <v>1</v>
          </cell>
          <cell r="M419">
            <v>4002.56</v>
          </cell>
          <cell r="N419">
            <v>1</v>
          </cell>
          <cell r="O419">
            <v>104513.01250000001</v>
          </cell>
          <cell r="P419">
            <v>414</v>
          </cell>
        </row>
        <row r="420">
          <cell r="A420">
            <v>50006897</v>
          </cell>
          <cell r="B420">
            <v>32010</v>
          </cell>
          <cell r="C420" t="str">
            <v>ASSISTANT CITY ENGINEER</v>
          </cell>
          <cell r="D420">
            <v>50000236</v>
          </cell>
          <cell r="E420" t="str">
            <v>BND-013</v>
          </cell>
          <cell r="F420">
            <v>5</v>
          </cell>
          <cell r="G420">
            <v>1826.23</v>
          </cell>
          <cell r="H420">
            <v>57.66</v>
          </cell>
          <cell r="I420">
            <v>426</v>
          </cell>
          <cell r="J420" t="str">
            <v>ADAM</v>
          </cell>
          <cell r="K420" t="str">
            <v>IAN</v>
          </cell>
          <cell r="L420">
            <v>1</v>
          </cell>
          <cell r="M420">
            <v>4036.14</v>
          </cell>
          <cell r="N420">
            <v>1</v>
          </cell>
          <cell r="O420">
            <v>105305.91500000001</v>
          </cell>
          <cell r="P420">
            <v>415</v>
          </cell>
        </row>
        <row r="421">
          <cell r="A421">
            <v>50006911</v>
          </cell>
          <cell r="B421">
            <v>30900</v>
          </cell>
          <cell r="C421" t="str">
            <v>SYSTEMS ANALYST II</v>
          </cell>
          <cell r="D421">
            <v>50000208</v>
          </cell>
          <cell r="E421" t="str">
            <v>BND-008</v>
          </cell>
          <cell r="F421">
            <v>3</v>
          </cell>
          <cell r="G421">
            <v>1826.23</v>
          </cell>
          <cell r="H421">
            <v>32.56</v>
          </cell>
          <cell r="I421">
            <v>11265</v>
          </cell>
          <cell r="J421" t="str">
            <v>JOHNSON</v>
          </cell>
          <cell r="K421" t="str">
            <v>RICHARD</v>
          </cell>
          <cell r="L421">
            <v>1</v>
          </cell>
          <cell r="M421">
            <v>2405.89</v>
          </cell>
          <cell r="N421">
            <v>1</v>
          </cell>
          <cell r="O421">
            <v>62790.181506000001</v>
          </cell>
          <cell r="P421">
            <v>416</v>
          </cell>
        </row>
        <row r="422">
          <cell r="A422">
            <v>50006912</v>
          </cell>
          <cell r="B422">
            <v>30900</v>
          </cell>
          <cell r="C422" t="str">
            <v>SYSTEMS ANALYST II</v>
          </cell>
          <cell r="D422">
            <v>50000208</v>
          </cell>
          <cell r="E422" t="str">
            <v>BND-008</v>
          </cell>
          <cell r="F422">
            <v>5</v>
          </cell>
          <cell r="G422">
            <v>1826.23</v>
          </cell>
          <cell r="H422">
            <v>36.18</v>
          </cell>
          <cell r="I422">
            <v>5404</v>
          </cell>
          <cell r="J422" t="str">
            <v>TILT</v>
          </cell>
          <cell r="K422" t="str">
            <v>MARTIN</v>
          </cell>
          <cell r="L422">
            <v>1</v>
          </cell>
          <cell r="M422">
            <v>2532.5700000000002</v>
          </cell>
          <cell r="N422">
            <v>1</v>
          </cell>
          <cell r="O422">
            <v>66072.857499999998</v>
          </cell>
          <cell r="P422">
            <v>417</v>
          </cell>
        </row>
        <row r="423">
          <cell r="A423">
            <v>50006913</v>
          </cell>
          <cell r="B423">
            <v>30900</v>
          </cell>
          <cell r="C423" t="str">
            <v>SYSTEMS ANALYST II</v>
          </cell>
          <cell r="D423">
            <v>50000208</v>
          </cell>
          <cell r="E423" t="str">
            <v>BND-008</v>
          </cell>
          <cell r="F423">
            <v>5</v>
          </cell>
          <cell r="G423">
            <v>1826.23</v>
          </cell>
          <cell r="H423">
            <v>36.18</v>
          </cell>
          <cell r="I423">
            <v>5223</v>
          </cell>
          <cell r="J423" t="str">
            <v>AU</v>
          </cell>
          <cell r="K423" t="str">
            <v>NORMAN</v>
          </cell>
          <cell r="L423">
            <v>1</v>
          </cell>
          <cell r="M423">
            <v>2532.5700000000002</v>
          </cell>
          <cell r="N423">
            <v>1</v>
          </cell>
          <cell r="O423">
            <v>66072.857499999998</v>
          </cell>
          <cell r="P423">
            <v>418</v>
          </cell>
        </row>
        <row r="424">
          <cell r="A424">
            <v>50006915</v>
          </cell>
          <cell r="B424">
            <v>30900</v>
          </cell>
          <cell r="C424" t="str">
            <v>SYSTEMS ANALYST IA</v>
          </cell>
          <cell r="D424">
            <v>50000208</v>
          </cell>
          <cell r="E424" t="str">
            <v>BND-007</v>
          </cell>
          <cell r="F424">
            <v>4</v>
          </cell>
          <cell r="G424">
            <v>1826.23</v>
          </cell>
          <cell r="H424">
            <v>30.69</v>
          </cell>
          <cell r="I424">
            <v>11264</v>
          </cell>
          <cell r="J424" t="str">
            <v>MILENOVIC</v>
          </cell>
          <cell r="K424" t="str">
            <v>VESNA</v>
          </cell>
          <cell r="L424">
            <v>1</v>
          </cell>
          <cell r="M424">
            <v>2260.9699999999998</v>
          </cell>
          <cell r="N424">
            <v>1</v>
          </cell>
          <cell r="O424">
            <v>58983.428292750003</v>
          </cell>
          <cell r="P424">
            <v>419</v>
          </cell>
        </row>
        <row r="425">
          <cell r="A425">
            <v>50006916</v>
          </cell>
          <cell r="B425">
            <v>30900</v>
          </cell>
          <cell r="C425" t="str">
            <v>SYSTEMS ANALYST III</v>
          </cell>
          <cell r="D425">
            <v>50000208</v>
          </cell>
          <cell r="E425" t="str">
            <v>BND-009</v>
          </cell>
          <cell r="F425">
            <v>5</v>
          </cell>
          <cell r="G425">
            <v>1826.23</v>
          </cell>
          <cell r="H425">
            <v>39.799999999999997</v>
          </cell>
          <cell r="I425">
            <v>475</v>
          </cell>
          <cell r="J425" t="str">
            <v>INGLIS</v>
          </cell>
          <cell r="K425" t="str">
            <v>MALCOLM</v>
          </cell>
          <cell r="L425">
            <v>1</v>
          </cell>
          <cell r="M425">
            <v>2785.97</v>
          </cell>
          <cell r="N425">
            <v>1</v>
          </cell>
          <cell r="O425">
            <v>72692.132500000007</v>
          </cell>
          <cell r="P425">
            <v>420</v>
          </cell>
        </row>
        <row r="426">
          <cell r="A426">
            <v>50006917</v>
          </cell>
          <cell r="B426">
            <v>30900</v>
          </cell>
          <cell r="C426" t="str">
            <v>SENIOR BRANCH HEAD ENGINEERING</v>
          </cell>
          <cell r="D426">
            <v>50000208</v>
          </cell>
          <cell r="E426" t="str">
            <v>BND-012</v>
          </cell>
          <cell r="F426">
            <v>5</v>
          </cell>
          <cell r="G426">
            <v>1826.23</v>
          </cell>
          <cell r="H426">
            <v>50.13</v>
          </cell>
          <cell r="I426">
            <v>5229</v>
          </cell>
          <cell r="J426" t="str">
            <v>WILLIAMS</v>
          </cell>
          <cell r="K426" t="str">
            <v>RHYS</v>
          </cell>
          <cell r="L426">
            <v>1</v>
          </cell>
          <cell r="M426">
            <v>3509.07</v>
          </cell>
          <cell r="N426">
            <v>1</v>
          </cell>
          <cell r="O426">
            <v>91547.49500000001</v>
          </cell>
          <cell r="P426">
            <v>421</v>
          </cell>
        </row>
        <row r="427">
          <cell r="A427">
            <v>50006922</v>
          </cell>
          <cell r="B427">
            <v>35600</v>
          </cell>
          <cell r="C427" t="str">
            <v>CIVIL ENGINEER II</v>
          </cell>
          <cell r="D427">
            <v>50010397</v>
          </cell>
          <cell r="E427" t="str">
            <v>BND-009</v>
          </cell>
          <cell r="F427">
            <v>5</v>
          </cell>
          <cell r="G427">
            <v>1826.23</v>
          </cell>
          <cell r="H427">
            <v>39.799999999999997</v>
          </cell>
          <cell r="I427">
            <v>893</v>
          </cell>
          <cell r="J427" t="str">
            <v>UNDERWOOD</v>
          </cell>
          <cell r="K427" t="str">
            <v>CHRIS</v>
          </cell>
          <cell r="L427">
            <v>1</v>
          </cell>
          <cell r="M427">
            <v>2785.97</v>
          </cell>
          <cell r="N427">
            <v>1</v>
          </cell>
          <cell r="O427">
            <v>72692.132500000007</v>
          </cell>
          <cell r="P427">
            <v>422</v>
          </cell>
        </row>
        <row r="428">
          <cell r="A428">
            <v>50006923</v>
          </cell>
          <cell r="B428">
            <v>34020</v>
          </cell>
          <cell r="C428" t="str">
            <v>CIVIL ENGINEER II</v>
          </cell>
          <cell r="D428">
            <v>50000213</v>
          </cell>
          <cell r="E428" t="str">
            <v>BND-009</v>
          </cell>
          <cell r="F428">
            <v>5</v>
          </cell>
          <cell r="G428">
            <v>1826.23</v>
          </cell>
          <cell r="H428">
            <v>39.799999999999997</v>
          </cell>
          <cell r="I428">
            <v>10316</v>
          </cell>
          <cell r="J428" t="str">
            <v>DOYLE</v>
          </cell>
          <cell r="K428" t="str">
            <v>DOUGLAS</v>
          </cell>
          <cell r="L428">
            <v>1</v>
          </cell>
          <cell r="M428">
            <v>2774.36</v>
          </cell>
          <cell r="N428">
            <v>1</v>
          </cell>
          <cell r="O428">
            <v>67302.733504500007</v>
          </cell>
          <cell r="P428">
            <v>423</v>
          </cell>
        </row>
        <row r="429">
          <cell r="A429">
            <v>50006924</v>
          </cell>
          <cell r="B429">
            <v>34040</v>
          </cell>
          <cell r="C429" t="str">
            <v>SUPERINTENDENT II</v>
          </cell>
          <cell r="D429">
            <v>50000215</v>
          </cell>
          <cell r="E429" t="str">
            <v>BND-110</v>
          </cell>
          <cell r="F429">
            <v>5</v>
          </cell>
          <cell r="G429">
            <v>2087.12</v>
          </cell>
          <cell r="H429">
            <v>37.61</v>
          </cell>
          <cell r="I429">
            <v>4733</v>
          </cell>
          <cell r="J429" t="str">
            <v>SYDENHAM</v>
          </cell>
          <cell r="K429" t="str">
            <v>DEREK</v>
          </cell>
          <cell r="L429">
            <v>1</v>
          </cell>
          <cell r="M429">
            <v>3008.78</v>
          </cell>
          <cell r="N429">
            <v>1</v>
          </cell>
          <cell r="O429">
            <v>78503.392500000002</v>
          </cell>
          <cell r="P429">
            <v>424</v>
          </cell>
        </row>
        <row r="430">
          <cell r="A430">
            <v>50006925</v>
          </cell>
          <cell r="B430">
            <v>34040</v>
          </cell>
          <cell r="C430" t="str">
            <v>SUPERINTENDENT II</v>
          </cell>
          <cell r="D430">
            <v>50000215</v>
          </cell>
          <cell r="E430" t="str">
            <v>BND-110</v>
          </cell>
          <cell r="F430">
            <v>5</v>
          </cell>
          <cell r="G430">
            <v>2087.12</v>
          </cell>
          <cell r="H430">
            <v>37.61</v>
          </cell>
          <cell r="I430">
            <v>2973</v>
          </cell>
          <cell r="J430" t="str">
            <v>PRENTICE</v>
          </cell>
          <cell r="K430" t="str">
            <v>JAMES</v>
          </cell>
          <cell r="L430">
            <v>1</v>
          </cell>
          <cell r="M430">
            <v>3008.78</v>
          </cell>
          <cell r="N430">
            <v>1</v>
          </cell>
          <cell r="O430">
            <v>78503.392500000002</v>
          </cell>
          <cell r="P430">
            <v>425</v>
          </cell>
        </row>
        <row r="431">
          <cell r="A431">
            <v>50006926</v>
          </cell>
          <cell r="B431">
            <v>34040</v>
          </cell>
          <cell r="C431" t="str">
            <v>SUPERINTENDENT II</v>
          </cell>
          <cell r="D431">
            <v>50000215</v>
          </cell>
          <cell r="E431" t="str">
            <v>BND-110</v>
          </cell>
          <cell r="F431">
            <v>5</v>
          </cell>
          <cell r="G431">
            <v>2087.12</v>
          </cell>
          <cell r="H431">
            <v>40.61</v>
          </cell>
          <cell r="I431">
            <v>2082</v>
          </cell>
          <cell r="J431" t="str">
            <v>ALEXANDER</v>
          </cell>
          <cell r="K431" t="str">
            <v>DENNIS</v>
          </cell>
          <cell r="L431">
            <v>1</v>
          </cell>
          <cell r="M431">
            <v>3248.77</v>
          </cell>
          <cell r="N431">
            <v>1</v>
          </cell>
          <cell r="O431">
            <v>78503</v>
          </cell>
          <cell r="P431">
            <v>426</v>
          </cell>
          <cell r="Q431" t="str">
            <v>Overfill</v>
          </cell>
        </row>
        <row r="432">
          <cell r="A432">
            <v>50006951</v>
          </cell>
          <cell r="B432">
            <v>36010</v>
          </cell>
          <cell r="C432" t="str">
            <v>CIVIL ENGINEER I</v>
          </cell>
          <cell r="D432">
            <v>50011227</v>
          </cell>
          <cell r="E432" t="str">
            <v>BND-008</v>
          </cell>
          <cell r="F432">
            <v>3</v>
          </cell>
          <cell r="G432">
            <v>1826.23</v>
          </cell>
          <cell r="H432">
            <v>32.56</v>
          </cell>
          <cell r="I432">
            <v>0</v>
          </cell>
          <cell r="L432">
            <v>1</v>
          </cell>
          <cell r="M432">
            <v>2279.25</v>
          </cell>
          <cell r="N432">
            <v>1</v>
          </cell>
          <cell r="O432">
            <v>59467.687500000007</v>
          </cell>
          <cell r="P432">
            <v>427</v>
          </cell>
        </row>
        <row r="433">
          <cell r="A433">
            <v>50006954</v>
          </cell>
          <cell r="B433">
            <v>37200</v>
          </cell>
          <cell r="C433" t="str">
            <v>CIVIL ENGINEER I</v>
          </cell>
          <cell r="D433">
            <v>50000219</v>
          </cell>
          <cell r="E433" t="str">
            <v>BND-008</v>
          </cell>
          <cell r="F433">
            <v>5</v>
          </cell>
          <cell r="G433">
            <v>1826.23</v>
          </cell>
          <cell r="H433">
            <v>36.18</v>
          </cell>
          <cell r="I433">
            <v>3380</v>
          </cell>
          <cell r="J433" t="str">
            <v>WOFF</v>
          </cell>
          <cell r="K433" t="str">
            <v>JOHN</v>
          </cell>
          <cell r="L433">
            <v>1</v>
          </cell>
          <cell r="M433">
            <v>2532.5700000000002</v>
          </cell>
          <cell r="N433">
            <v>1</v>
          </cell>
          <cell r="O433">
            <v>66072.857499999998</v>
          </cell>
          <cell r="P433">
            <v>428</v>
          </cell>
        </row>
        <row r="434">
          <cell r="A434">
            <v>50006955</v>
          </cell>
          <cell r="B434">
            <v>37200</v>
          </cell>
          <cell r="C434" t="str">
            <v>SENIOR BRANCH HEAD ENGINEERING</v>
          </cell>
          <cell r="D434">
            <v>50000219</v>
          </cell>
          <cell r="E434" t="str">
            <v>BND-012</v>
          </cell>
          <cell r="F434">
            <v>4</v>
          </cell>
          <cell r="G434">
            <v>1826.23</v>
          </cell>
          <cell r="H434">
            <v>47.62</v>
          </cell>
          <cell r="I434">
            <v>5090</v>
          </cell>
          <cell r="J434" t="str">
            <v>DESROCHERS</v>
          </cell>
          <cell r="K434" t="str">
            <v>DAVID</v>
          </cell>
          <cell r="L434">
            <v>1</v>
          </cell>
          <cell r="M434">
            <v>3509.07</v>
          </cell>
          <cell r="N434">
            <v>1</v>
          </cell>
          <cell r="O434">
            <v>89480.983439250005</v>
          </cell>
          <cell r="P434">
            <v>429</v>
          </cell>
        </row>
        <row r="435">
          <cell r="A435">
            <v>50006956</v>
          </cell>
          <cell r="B435">
            <v>34200</v>
          </cell>
          <cell r="C435" t="str">
            <v>BRANCH HEAD ENGINEERING</v>
          </cell>
          <cell r="D435">
            <v>50021275</v>
          </cell>
          <cell r="E435" t="str">
            <v>BND-011</v>
          </cell>
          <cell r="F435">
            <v>5</v>
          </cell>
          <cell r="G435">
            <v>1826.23</v>
          </cell>
          <cell r="H435">
            <v>46.42</v>
          </cell>
          <cell r="I435">
            <v>4108</v>
          </cell>
          <cell r="J435" t="str">
            <v>EVANS</v>
          </cell>
          <cell r="K435" t="str">
            <v>JOHN</v>
          </cell>
          <cell r="L435">
            <v>1</v>
          </cell>
          <cell r="M435">
            <v>3249.38</v>
          </cell>
          <cell r="N435">
            <v>1</v>
          </cell>
          <cell r="O435">
            <v>84776.087500000009</v>
          </cell>
          <cell r="P435">
            <v>430</v>
          </cell>
        </row>
        <row r="436">
          <cell r="A436">
            <v>50006957</v>
          </cell>
          <cell r="B436">
            <v>33020</v>
          </cell>
          <cell r="C436" t="str">
            <v>ELECTRICAL ENGINEER I</v>
          </cell>
          <cell r="D436">
            <v>50000232</v>
          </cell>
          <cell r="E436" t="str">
            <v>BND-008</v>
          </cell>
          <cell r="F436">
            <v>5</v>
          </cell>
          <cell r="G436">
            <v>1826.23</v>
          </cell>
          <cell r="H436">
            <v>36.18</v>
          </cell>
          <cell r="I436">
            <v>8117</v>
          </cell>
          <cell r="J436" t="str">
            <v>BLAGOJEVIC</v>
          </cell>
          <cell r="K436" t="str">
            <v>GRUJA</v>
          </cell>
          <cell r="L436">
            <v>1</v>
          </cell>
          <cell r="M436">
            <v>2532.5700000000002</v>
          </cell>
          <cell r="N436">
            <v>1</v>
          </cell>
          <cell r="O436">
            <v>66072.857499999998</v>
          </cell>
          <cell r="P436">
            <v>431</v>
          </cell>
        </row>
        <row r="437">
          <cell r="A437">
            <v>50006961</v>
          </cell>
          <cell r="B437">
            <v>32200</v>
          </cell>
          <cell r="C437" t="str">
            <v>CIVIL ENGINEER I</v>
          </cell>
          <cell r="D437">
            <v>50000238</v>
          </cell>
          <cell r="E437" t="str">
            <v>BND-006</v>
          </cell>
          <cell r="F437">
            <v>4</v>
          </cell>
          <cell r="G437">
            <v>1826.23</v>
          </cell>
          <cell r="H437">
            <v>27.41</v>
          </cell>
          <cell r="I437">
            <v>9330</v>
          </cell>
          <cell r="J437" t="str">
            <v>CHOU</v>
          </cell>
          <cell r="K437" t="str">
            <v>WINSTON</v>
          </cell>
          <cell r="L437">
            <v>1</v>
          </cell>
          <cell r="M437">
            <v>2019.49</v>
          </cell>
          <cell r="N437">
            <v>1</v>
          </cell>
          <cell r="O437">
            <v>59467.687500000007</v>
          </cell>
          <cell r="P437">
            <v>432</v>
          </cell>
        </row>
        <row r="438">
          <cell r="A438">
            <v>50006962</v>
          </cell>
          <cell r="B438">
            <v>32200</v>
          </cell>
          <cell r="C438" t="str">
            <v>CIVIL ENGINEER I</v>
          </cell>
          <cell r="D438">
            <v>50000238</v>
          </cell>
          <cell r="E438" t="str">
            <v>BND-008</v>
          </cell>
          <cell r="F438">
            <v>5</v>
          </cell>
          <cell r="G438">
            <v>1826.23</v>
          </cell>
          <cell r="H438">
            <v>36.18</v>
          </cell>
          <cell r="I438">
            <v>9321</v>
          </cell>
          <cell r="J438" t="str">
            <v>RYAN</v>
          </cell>
          <cell r="K438" t="str">
            <v>PATRICK</v>
          </cell>
          <cell r="L438">
            <v>1</v>
          </cell>
          <cell r="M438">
            <v>2532.5700000000002</v>
          </cell>
          <cell r="N438">
            <v>1</v>
          </cell>
          <cell r="O438">
            <v>66072.857499999998</v>
          </cell>
          <cell r="P438">
            <v>433</v>
          </cell>
        </row>
        <row r="439">
          <cell r="A439">
            <v>50006963</v>
          </cell>
          <cell r="B439">
            <v>32200</v>
          </cell>
          <cell r="C439" t="str">
            <v>SENIOR BRANCH HEAD ENGINEERING</v>
          </cell>
          <cell r="D439">
            <v>50000238</v>
          </cell>
          <cell r="E439" t="str">
            <v>BND-012</v>
          </cell>
          <cell r="F439">
            <v>5</v>
          </cell>
          <cell r="G439">
            <v>1826.23</v>
          </cell>
          <cell r="H439">
            <v>50.13</v>
          </cell>
          <cell r="I439">
            <v>4749</v>
          </cell>
          <cell r="J439" t="str">
            <v>BALLARD</v>
          </cell>
          <cell r="K439" t="str">
            <v>ELIZABETH</v>
          </cell>
          <cell r="L439">
            <v>1</v>
          </cell>
          <cell r="M439">
            <v>3509.07</v>
          </cell>
          <cell r="N439">
            <v>1</v>
          </cell>
          <cell r="O439">
            <v>91547.49500000001</v>
          </cell>
          <cell r="P439">
            <v>434</v>
          </cell>
        </row>
        <row r="440">
          <cell r="A440">
            <v>50006964</v>
          </cell>
          <cell r="B440">
            <v>32200</v>
          </cell>
          <cell r="C440" t="str">
            <v>CIVIL ENGINEER II</v>
          </cell>
          <cell r="D440">
            <v>50000238</v>
          </cell>
          <cell r="E440" t="str">
            <v>BND-009</v>
          </cell>
          <cell r="F440">
            <v>5</v>
          </cell>
          <cell r="G440">
            <v>1826.23</v>
          </cell>
          <cell r="H440">
            <v>39.799999999999997</v>
          </cell>
          <cell r="I440">
            <v>6611</v>
          </cell>
          <cell r="J440" t="str">
            <v>EDWARDS</v>
          </cell>
          <cell r="K440" t="str">
            <v>SCOTT</v>
          </cell>
          <cell r="L440">
            <v>1</v>
          </cell>
          <cell r="M440">
            <v>2785.97</v>
          </cell>
          <cell r="N440">
            <v>1</v>
          </cell>
          <cell r="O440">
            <v>72692.132500000007</v>
          </cell>
          <cell r="P440">
            <v>435</v>
          </cell>
        </row>
        <row r="441">
          <cell r="A441">
            <v>50006965</v>
          </cell>
          <cell r="B441">
            <v>32300</v>
          </cell>
          <cell r="C441" t="str">
            <v>BRANCH HEAD ENGINEERING</v>
          </cell>
          <cell r="D441">
            <v>50000239</v>
          </cell>
          <cell r="E441" t="str">
            <v>BND-011</v>
          </cell>
          <cell r="F441">
            <v>5</v>
          </cell>
          <cell r="G441">
            <v>1826.23</v>
          </cell>
          <cell r="H441">
            <v>46.42</v>
          </cell>
          <cell r="I441">
            <v>2507</v>
          </cell>
          <cell r="J441" t="str">
            <v>HALL</v>
          </cell>
          <cell r="K441" t="str">
            <v>JAMES</v>
          </cell>
          <cell r="L441">
            <v>1</v>
          </cell>
          <cell r="M441">
            <v>3249.38</v>
          </cell>
          <cell r="N441">
            <v>1</v>
          </cell>
          <cell r="O441">
            <v>84776.087500000009</v>
          </cell>
          <cell r="P441">
            <v>436</v>
          </cell>
        </row>
        <row r="442">
          <cell r="A442">
            <v>50006966</v>
          </cell>
          <cell r="B442">
            <v>31200</v>
          </cell>
          <cell r="C442" t="str">
            <v>BRANCH HEAD ENGINEERING</v>
          </cell>
          <cell r="D442">
            <v>50000240</v>
          </cell>
          <cell r="E442" t="str">
            <v>BND-011</v>
          </cell>
          <cell r="F442">
            <v>5</v>
          </cell>
          <cell r="G442">
            <v>1826.23</v>
          </cell>
          <cell r="H442">
            <v>46.42</v>
          </cell>
          <cell r="I442">
            <v>1212</v>
          </cell>
          <cell r="J442" t="str">
            <v>MACDONALD</v>
          </cell>
          <cell r="K442" t="str">
            <v>ROBERT</v>
          </cell>
          <cell r="L442">
            <v>1</v>
          </cell>
          <cell r="M442">
            <v>3249.38</v>
          </cell>
          <cell r="N442">
            <v>1</v>
          </cell>
          <cell r="O442">
            <v>84776.087500000009</v>
          </cell>
          <cell r="P442">
            <v>437</v>
          </cell>
        </row>
        <row r="443">
          <cell r="A443">
            <v>50006967</v>
          </cell>
          <cell r="B443">
            <v>31140</v>
          </cell>
          <cell r="C443" t="str">
            <v>MANAGER PARKING ENFORCEMENT</v>
          </cell>
          <cell r="D443">
            <v>50000241</v>
          </cell>
          <cell r="E443" t="str">
            <v>BND-010</v>
          </cell>
          <cell r="F443">
            <v>5</v>
          </cell>
          <cell r="G443">
            <v>1826.23</v>
          </cell>
          <cell r="H443">
            <v>42.99</v>
          </cell>
          <cell r="I443">
            <v>10</v>
          </cell>
          <cell r="J443" t="str">
            <v>YEOMANS</v>
          </cell>
          <cell r="K443" t="str">
            <v>RALPH</v>
          </cell>
          <cell r="L443">
            <v>1</v>
          </cell>
          <cell r="M443">
            <v>3009.28</v>
          </cell>
          <cell r="N443">
            <v>1</v>
          </cell>
          <cell r="O443">
            <v>78506.415000000008</v>
          </cell>
          <cell r="P443">
            <v>438</v>
          </cell>
        </row>
        <row r="444">
          <cell r="A444">
            <v>50006969</v>
          </cell>
          <cell r="B444">
            <v>30400</v>
          </cell>
          <cell r="C444" t="str">
            <v>CIVIL ENGINEER I</v>
          </cell>
          <cell r="D444">
            <v>50000226</v>
          </cell>
          <cell r="E444" t="str">
            <v>BND-008</v>
          </cell>
          <cell r="F444">
            <v>5</v>
          </cell>
          <cell r="G444">
            <v>913.12</v>
          </cell>
          <cell r="H444">
            <v>36.18</v>
          </cell>
          <cell r="I444">
            <v>6947</v>
          </cell>
          <cell r="J444" t="str">
            <v>KYLE</v>
          </cell>
          <cell r="K444" t="str">
            <v>TRACY</v>
          </cell>
          <cell r="L444">
            <v>0.5</v>
          </cell>
          <cell r="M444">
            <v>1266.27</v>
          </cell>
          <cell r="N444">
            <v>0.5</v>
          </cell>
          <cell r="O444">
            <v>33036.932500000003</v>
          </cell>
          <cell r="P444">
            <v>439</v>
          </cell>
        </row>
        <row r="445">
          <cell r="A445">
            <v>50006969</v>
          </cell>
          <cell r="B445">
            <v>30400</v>
          </cell>
          <cell r="C445" t="str">
            <v>CIVIL ENGINEER I</v>
          </cell>
          <cell r="D445">
            <v>50000226</v>
          </cell>
          <cell r="E445" t="str">
            <v>BND-008</v>
          </cell>
          <cell r="F445">
            <v>5</v>
          </cell>
          <cell r="G445">
            <v>913.12</v>
          </cell>
          <cell r="H445">
            <v>36.18</v>
          </cell>
          <cell r="I445">
            <v>7051</v>
          </cell>
          <cell r="J445" t="str">
            <v>MULJI</v>
          </cell>
          <cell r="K445" t="str">
            <v>KARIMA</v>
          </cell>
          <cell r="L445">
            <v>0.5</v>
          </cell>
          <cell r="M445">
            <v>1266.27</v>
          </cell>
          <cell r="N445">
            <v>0.5</v>
          </cell>
          <cell r="O445">
            <v>33036.932500000003</v>
          </cell>
          <cell r="P445">
            <v>440</v>
          </cell>
        </row>
        <row r="446">
          <cell r="A446">
            <v>50006970</v>
          </cell>
          <cell r="B446">
            <v>30400</v>
          </cell>
          <cell r="C446" t="str">
            <v>CIVIL ENGINEER I</v>
          </cell>
          <cell r="D446">
            <v>50000226</v>
          </cell>
          <cell r="E446" t="str">
            <v>BND-006</v>
          </cell>
          <cell r="F446">
            <v>4</v>
          </cell>
          <cell r="G446">
            <v>1826.23</v>
          </cell>
          <cell r="H446">
            <v>27.41</v>
          </cell>
          <cell r="I446">
            <v>11877</v>
          </cell>
          <cell r="J446" t="str">
            <v>PETRI</v>
          </cell>
          <cell r="K446" t="str">
            <v>ROBIN</v>
          </cell>
          <cell r="L446">
            <v>1</v>
          </cell>
          <cell r="M446">
            <v>1986.06</v>
          </cell>
          <cell r="N446">
            <v>1</v>
          </cell>
          <cell r="O446">
            <v>59467.687500000007</v>
          </cell>
          <cell r="P446">
            <v>441</v>
          </cell>
        </row>
        <row r="447">
          <cell r="A447">
            <v>50006971</v>
          </cell>
          <cell r="B447">
            <v>30400</v>
          </cell>
          <cell r="C447" t="str">
            <v>CIVIL ENGINEER I</v>
          </cell>
          <cell r="D447">
            <v>50000226</v>
          </cell>
          <cell r="E447" t="str">
            <v>BND-006</v>
          </cell>
          <cell r="F447">
            <v>5</v>
          </cell>
          <cell r="G447">
            <v>1826.23</v>
          </cell>
          <cell r="H447">
            <v>28.85</v>
          </cell>
          <cell r="I447">
            <v>11152</v>
          </cell>
          <cell r="J447" t="str">
            <v>MCKAY</v>
          </cell>
          <cell r="K447" t="str">
            <v>MARTIN</v>
          </cell>
          <cell r="L447">
            <v>1</v>
          </cell>
          <cell r="M447">
            <v>1969.08</v>
          </cell>
          <cell r="N447">
            <v>1</v>
          </cell>
          <cell r="O447">
            <v>59467.687500000007</v>
          </cell>
          <cell r="P447">
            <v>442</v>
          </cell>
        </row>
        <row r="448">
          <cell r="A448">
            <v>50006972</v>
          </cell>
          <cell r="B448">
            <v>30400</v>
          </cell>
          <cell r="C448" t="str">
            <v>CIVIL ENGINEER I</v>
          </cell>
          <cell r="D448">
            <v>50000226</v>
          </cell>
          <cell r="E448" t="str">
            <v>BND-008</v>
          </cell>
          <cell r="F448">
            <v>3</v>
          </cell>
          <cell r="G448">
            <v>1826.23</v>
          </cell>
          <cell r="H448">
            <v>32.56</v>
          </cell>
          <cell r="I448">
            <v>0</v>
          </cell>
          <cell r="L448">
            <v>1</v>
          </cell>
          <cell r="M448">
            <v>2279.25</v>
          </cell>
          <cell r="N448">
            <v>1</v>
          </cell>
          <cell r="O448">
            <v>59467.687500000007</v>
          </cell>
          <cell r="P448">
            <v>443</v>
          </cell>
        </row>
        <row r="449">
          <cell r="A449">
            <v>50006973</v>
          </cell>
          <cell r="B449">
            <v>30400</v>
          </cell>
          <cell r="C449" t="str">
            <v>SENIOR BRANCH HEAD ENGINEERING</v>
          </cell>
          <cell r="D449">
            <v>50000226</v>
          </cell>
          <cell r="E449" t="str">
            <v>BND-012</v>
          </cell>
          <cell r="F449">
            <v>5</v>
          </cell>
          <cell r="G449">
            <v>1826.23</v>
          </cell>
          <cell r="H449">
            <v>50.13</v>
          </cell>
          <cell r="I449">
            <v>5170</v>
          </cell>
          <cell r="J449" t="str">
            <v>CROWE</v>
          </cell>
          <cell r="K449" t="str">
            <v>BRIAN</v>
          </cell>
          <cell r="L449">
            <v>1</v>
          </cell>
          <cell r="M449">
            <v>3509.07</v>
          </cell>
          <cell r="N449">
            <v>1</v>
          </cell>
          <cell r="O449">
            <v>91547.49500000001</v>
          </cell>
          <cell r="P449">
            <v>444</v>
          </cell>
        </row>
        <row r="450">
          <cell r="A450">
            <v>50006974</v>
          </cell>
          <cell r="B450">
            <v>30400</v>
          </cell>
          <cell r="C450" t="str">
            <v>CIVIL ENGINEER II</v>
          </cell>
          <cell r="D450">
            <v>50000226</v>
          </cell>
          <cell r="E450" t="str">
            <v>BND-009</v>
          </cell>
          <cell r="F450">
            <v>3</v>
          </cell>
          <cell r="G450">
            <v>1826.23</v>
          </cell>
          <cell r="H450">
            <v>35.82</v>
          </cell>
          <cell r="I450">
            <v>0</v>
          </cell>
          <cell r="L450">
            <v>1</v>
          </cell>
          <cell r="M450">
            <v>2507.4299999999998</v>
          </cell>
          <cell r="N450">
            <v>1</v>
          </cell>
          <cell r="O450">
            <v>71026.573497749996</v>
          </cell>
          <cell r="P450">
            <v>445</v>
          </cell>
        </row>
        <row r="451">
          <cell r="A451">
            <v>50006975</v>
          </cell>
          <cell r="B451">
            <v>30300</v>
          </cell>
          <cell r="C451" t="str">
            <v>SURVEYOR I</v>
          </cell>
          <cell r="D451">
            <v>50000227</v>
          </cell>
          <cell r="E451" t="str">
            <v>BND-008</v>
          </cell>
          <cell r="F451">
            <v>5</v>
          </cell>
          <cell r="G451">
            <v>1826.23</v>
          </cell>
          <cell r="H451">
            <v>36.18</v>
          </cell>
          <cell r="I451">
            <v>3296</v>
          </cell>
          <cell r="J451" t="str">
            <v>DI NOZZI</v>
          </cell>
          <cell r="K451" t="str">
            <v>ALESSANDRO</v>
          </cell>
          <cell r="L451">
            <v>1</v>
          </cell>
          <cell r="M451">
            <v>2532.5700000000002</v>
          </cell>
          <cell r="N451">
            <v>1</v>
          </cell>
          <cell r="O451">
            <v>66072.857499999998</v>
          </cell>
          <cell r="P451">
            <v>446</v>
          </cell>
        </row>
        <row r="452">
          <cell r="A452">
            <v>50006976</v>
          </cell>
          <cell r="B452">
            <v>30300</v>
          </cell>
          <cell r="C452" t="str">
            <v>SURVEYOR I</v>
          </cell>
          <cell r="D452">
            <v>50000227</v>
          </cell>
          <cell r="E452" t="str">
            <v>BND-008</v>
          </cell>
          <cell r="F452">
            <v>5</v>
          </cell>
          <cell r="G452">
            <v>1826.23</v>
          </cell>
          <cell r="H452">
            <v>36.18</v>
          </cell>
          <cell r="I452">
            <v>2586</v>
          </cell>
          <cell r="J452" t="str">
            <v>LARSON</v>
          </cell>
          <cell r="K452" t="str">
            <v>JOHN</v>
          </cell>
          <cell r="L452">
            <v>1</v>
          </cell>
          <cell r="M452">
            <v>2532.5700000000002</v>
          </cell>
          <cell r="N452">
            <v>1</v>
          </cell>
          <cell r="O452">
            <v>66072.857499999998</v>
          </cell>
          <cell r="P452">
            <v>447</v>
          </cell>
        </row>
        <row r="453">
          <cell r="A453">
            <v>50006977</v>
          </cell>
          <cell r="B453">
            <v>30300</v>
          </cell>
          <cell r="C453" t="str">
            <v>SURVEYOR I</v>
          </cell>
          <cell r="D453">
            <v>50000227</v>
          </cell>
          <cell r="E453" t="str">
            <v>BND-008</v>
          </cell>
          <cell r="F453">
            <v>5</v>
          </cell>
          <cell r="G453">
            <v>1826.23</v>
          </cell>
          <cell r="H453">
            <v>36.18</v>
          </cell>
          <cell r="I453">
            <v>2653</v>
          </cell>
          <cell r="J453" t="str">
            <v>WONG</v>
          </cell>
          <cell r="K453" t="str">
            <v>FRED</v>
          </cell>
          <cell r="L453">
            <v>1</v>
          </cell>
          <cell r="M453">
            <v>2532.5700000000002</v>
          </cell>
          <cell r="N453">
            <v>1</v>
          </cell>
          <cell r="O453">
            <v>66072.857499999998</v>
          </cell>
          <cell r="P453">
            <v>448</v>
          </cell>
        </row>
        <row r="454">
          <cell r="A454">
            <v>50006978</v>
          </cell>
          <cell r="B454">
            <v>30300</v>
          </cell>
          <cell r="C454" t="str">
            <v>SURVEYOR II</v>
          </cell>
          <cell r="D454">
            <v>50000227</v>
          </cell>
          <cell r="E454" t="str">
            <v>BND-009</v>
          </cell>
          <cell r="F454">
            <v>3</v>
          </cell>
          <cell r="G454">
            <v>1826.23</v>
          </cell>
          <cell r="H454">
            <v>35.82</v>
          </cell>
          <cell r="I454">
            <v>0</v>
          </cell>
          <cell r="L454">
            <v>1</v>
          </cell>
          <cell r="M454">
            <v>2507.4299999999998</v>
          </cell>
          <cell r="N454">
            <v>1</v>
          </cell>
          <cell r="O454">
            <v>72692.132500000007</v>
          </cell>
          <cell r="P454">
            <v>449</v>
          </cell>
        </row>
        <row r="455">
          <cell r="A455">
            <v>50006979</v>
          </cell>
          <cell r="B455">
            <v>30300</v>
          </cell>
          <cell r="C455" t="str">
            <v>SURVEYOR III</v>
          </cell>
          <cell r="D455">
            <v>50000227</v>
          </cell>
          <cell r="E455" t="str">
            <v>BND-012</v>
          </cell>
          <cell r="F455">
            <v>4</v>
          </cell>
          <cell r="G455">
            <v>1826.23</v>
          </cell>
          <cell r="H455">
            <v>47.62</v>
          </cell>
          <cell r="I455">
            <v>4289</v>
          </cell>
          <cell r="J455" t="str">
            <v>THOMSON</v>
          </cell>
          <cell r="K455" t="str">
            <v>MICHAEL</v>
          </cell>
          <cell r="L455">
            <v>1</v>
          </cell>
          <cell r="M455">
            <v>3509.07</v>
          </cell>
          <cell r="N455">
            <v>1</v>
          </cell>
          <cell r="O455">
            <v>84776.087500000009</v>
          </cell>
          <cell r="P455">
            <v>450</v>
          </cell>
        </row>
        <row r="456">
          <cell r="A456">
            <v>50006981</v>
          </cell>
          <cell r="B456">
            <v>31200</v>
          </cell>
          <cell r="C456" t="str">
            <v>CIVIL ENGINEER II</v>
          </cell>
          <cell r="D456">
            <v>50000240</v>
          </cell>
          <cell r="E456" t="str">
            <v>BND-009</v>
          </cell>
          <cell r="F456">
            <v>5</v>
          </cell>
          <cell r="G456">
            <v>1826.23</v>
          </cell>
          <cell r="H456">
            <v>39.799999999999997</v>
          </cell>
          <cell r="I456">
            <v>5121</v>
          </cell>
          <cell r="J456" t="str">
            <v>PINSKER</v>
          </cell>
          <cell r="K456" t="str">
            <v>PAUL</v>
          </cell>
          <cell r="L456">
            <v>1</v>
          </cell>
          <cell r="M456">
            <v>2785.97</v>
          </cell>
          <cell r="N456">
            <v>1</v>
          </cell>
          <cell r="O456">
            <v>72692.132500000007</v>
          </cell>
          <cell r="P456">
            <v>451</v>
          </cell>
        </row>
        <row r="457">
          <cell r="A457">
            <v>50007008</v>
          </cell>
          <cell r="B457">
            <v>37230</v>
          </cell>
          <cell r="C457" t="str">
            <v>TRADES FOREMAN</v>
          </cell>
          <cell r="D457">
            <v>50011225</v>
          </cell>
          <cell r="E457" t="str">
            <v>GR-061</v>
          </cell>
          <cell r="F457">
            <v>3</v>
          </cell>
          <cell r="G457">
            <v>2087.12</v>
          </cell>
          <cell r="H457">
            <v>27.8</v>
          </cell>
          <cell r="I457">
            <v>1155</v>
          </cell>
          <cell r="J457" t="str">
            <v>WRAY</v>
          </cell>
          <cell r="K457" t="str">
            <v>GARY</v>
          </cell>
          <cell r="L457">
            <v>1</v>
          </cell>
          <cell r="M457">
            <v>2223.98</v>
          </cell>
          <cell r="N457">
            <v>1</v>
          </cell>
          <cell r="O457">
            <v>58823.777787499996</v>
          </cell>
          <cell r="P457">
            <v>452</v>
          </cell>
        </row>
        <row r="458">
          <cell r="A458">
            <v>50007009</v>
          </cell>
          <cell r="B458">
            <v>33060</v>
          </cell>
          <cell r="C458" t="str">
            <v>TRADES FOREMAN</v>
          </cell>
          <cell r="D458">
            <v>50011231</v>
          </cell>
          <cell r="E458" t="str">
            <v>GR-061</v>
          </cell>
          <cell r="F458">
            <v>3</v>
          </cell>
          <cell r="G458">
            <v>2087.12</v>
          </cell>
          <cell r="H458">
            <v>27.8</v>
          </cell>
          <cell r="I458">
            <v>3707</v>
          </cell>
          <cell r="J458" t="str">
            <v>MORIN</v>
          </cell>
          <cell r="K458" t="str">
            <v>GORDON</v>
          </cell>
          <cell r="L458">
            <v>1</v>
          </cell>
          <cell r="M458">
            <v>2223.98</v>
          </cell>
          <cell r="N458">
            <v>1</v>
          </cell>
          <cell r="O458">
            <v>58823.777787499996</v>
          </cell>
          <cell r="P458">
            <v>453</v>
          </cell>
        </row>
        <row r="459">
          <cell r="A459">
            <v>50007014</v>
          </cell>
          <cell r="B459">
            <v>35480</v>
          </cell>
          <cell r="C459" t="str">
            <v>FOREMAN II</v>
          </cell>
          <cell r="D459">
            <v>50011102</v>
          </cell>
          <cell r="E459" t="str">
            <v>GR-024</v>
          </cell>
          <cell r="F459">
            <v>3</v>
          </cell>
          <cell r="G459">
            <v>2087.12</v>
          </cell>
          <cell r="H459">
            <v>25.15</v>
          </cell>
          <cell r="I459">
            <v>4087</v>
          </cell>
          <cell r="J459" t="str">
            <v>BAILEY</v>
          </cell>
          <cell r="K459" t="str">
            <v>VIVERT</v>
          </cell>
          <cell r="L459">
            <v>0.15</v>
          </cell>
          <cell r="M459">
            <v>301.8</v>
          </cell>
          <cell r="N459">
            <v>0.15</v>
          </cell>
          <cell r="O459">
            <v>7874</v>
          </cell>
          <cell r="P459">
            <v>454</v>
          </cell>
        </row>
        <row r="460">
          <cell r="A460">
            <v>50007014</v>
          </cell>
          <cell r="B460">
            <v>35480</v>
          </cell>
          <cell r="C460" t="str">
            <v>FOREMAN II</v>
          </cell>
          <cell r="D460">
            <v>50011102</v>
          </cell>
          <cell r="E460" t="str">
            <v>GR-024</v>
          </cell>
          <cell r="F460">
            <v>3</v>
          </cell>
          <cell r="G460">
            <v>2087.12</v>
          </cell>
          <cell r="H460">
            <v>25.15</v>
          </cell>
          <cell r="I460">
            <v>4087</v>
          </cell>
          <cell r="J460" t="str">
            <v>BAILEY</v>
          </cell>
          <cell r="K460" t="str">
            <v>VIVERT</v>
          </cell>
          <cell r="L460">
            <v>0.85</v>
          </cell>
          <cell r="M460">
            <v>1710.18</v>
          </cell>
          <cell r="N460">
            <v>0.85</v>
          </cell>
          <cell r="O460">
            <v>44628</v>
          </cell>
          <cell r="P460">
            <v>455</v>
          </cell>
        </row>
        <row r="461">
          <cell r="A461">
            <v>50007178</v>
          </cell>
          <cell r="B461">
            <v>30095</v>
          </cell>
          <cell r="C461" t="str">
            <v>ADMINISTRATIVE ASSISTANT 4</v>
          </cell>
          <cell r="D461">
            <v>50011325</v>
          </cell>
          <cell r="E461" t="str">
            <v>BND-004</v>
          </cell>
          <cell r="F461">
            <v>5</v>
          </cell>
          <cell r="G461">
            <v>1826.23</v>
          </cell>
          <cell r="H461">
            <v>23.52</v>
          </cell>
          <cell r="I461">
            <v>3097</v>
          </cell>
          <cell r="J461" t="str">
            <v>SANDERSON</v>
          </cell>
          <cell r="K461" t="str">
            <v>SHERRILL</v>
          </cell>
          <cell r="L461">
            <v>1</v>
          </cell>
          <cell r="M461">
            <v>1646.38</v>
          </cell>
          <cell r="N461">
            <v>1</v>
          </cell>
          <cell r="O461">
            <v>42958.792500000003</v>
          </cell>
          <cell r="P461">
            <v>456</v>
          </cell>
        </row>
        <row r="462">
          <cell r="A462">
            <v>50007179</v>
          </cell>
          <cell r="B462">
            <v>30095</v>
          </cell>
          <cell r="C462" t="str">
            <v>ADMINISTRATIVE ASSISTANT 4</v>
          </cell>
          <cell r="D462">
            <v>50011325</v>
          </cell>
          <cell r="E462" t="str">
            <v>BND-004</v>
          </cell>
          <cell r="F462">
            <v>5</v>
          </cell>
          <cell r="G462">
            <v>1826.23</v>
          </cell>
          <cell r="H462">
            <v>23.52</v>
          </cell>
          <cell r="I462">
            <v>605</v>
          </cell>
          <cell r="J462" t="str">
            <v>HALVERSON</v>
          </cell>
          <cell r="K462" t="str">
            <v>JANICE</v>
          </cell>
          <cell r="L462">
            <v>1</v>
          </cell>
          <cell r="M462">
            <v>1646.38</v>
          </cell>
          <cell r="N462">
            <v>1</v>
          </cell>
          <cell r="O462">
            <v>42958.792500000003</v>
          </cell>
          <cell r="P462">
            <v>457</v>
          </cell>
        </row>
        <row r="463">
          <cell r="A463">
            <v>50007182</v>
          </cell>
          <cell r="B463">
            <v>33060</v>
          </cell>
          <cell r="C463" t="str">
            <v>FOREMAN IIA</v>
          </cell>
          <cell r="D463">
            <v>50011231</v>
          </cell>
          <cell r="E463" t="str">
            <v>GR-025</v>
          </cell>
          <cell r="F463">
            <v>3</v>
          </cell>
          <cell r="G463">
            <v>2087.12</v>
          </cell>
          <cell r="H463">
            <v>26.2</v>
          </cell>
          <cell r="I463">
            <v>0</v>
          </cell>
          <cell r="L463">
            <v>1</v>
          </cell>
          <cell r="M463">
            <v>2096.0300000000002</v>
          </cell>
          <cell r="N463">
            <v>1</v>
          </cell>
          <cell r="O463">
            <v>55439.661832499994</v>
          </cell>
          <cell r="P463">
            <v>458</v>
          </cell>
        </row>
        <row r="464">
          <cell r="A464">
            <v>50007184</v>
          </cell>
          <cell r="B464">
            <v>31140</v>
          </cell>
          <cell r="C464" t="str">
            <v>CLERK II</v>
          </cell>
          <cell r="D464">
            <v>50000241</v>
          </cell>
          <cell r="E464" t="str">
            <v>GR-013</v>
          </cell>
          <cell r="F464">
            <v>3</v>
          </cell>
          <cell r="G464">
            <v>1826.23</v>
          </cell>
          <cell r="H464">
            <v>16.760000000000002</v>
          </cell>
          <cell r="I464">
            <v>0</v>
          </cell>
          <cell r="L464">
            <v>1</v>
          </cell>
          <cell r="M464">
            <v>1173.2</v>
          </cell>
          <cell r="N464">
            <v>1</v>
          </cell>
          <cell r="O464">
            <v>30612.887500000001</v>
          </cell>
          <cell r="P464">
            <v>459</v>
          </cell>
        </row>
        <row r="465">
          <cell r="A465">
            <v>50007205</v>
          </cell>
          <cell r="B465">
            <v>36010</v>
          </cell>
          <cell r="C465" t="str">
            <v>SYSTEMS ANALYST II</v>
          </cell>
          <cell r="D465">
            <v>50011227</v>
          </cell>
          <cell r="E465" t="str">
            <v>BND-008</v>
          </cell>
          <cell r="F465">
            <v>3</v>
          </cell>
          <cell r="G465">
            <v>1826.23</v>
          </cell>
          <cell r="H465">
            <v>32.56</v>
          </cell>
          <cell r="I465">
            <v>11794</v>
          </cell>
          <cell r="J465" t="str">
            <v>MCKIBBEN</v>
          </cell>
          <cell r="K465" t="str">
            <v>SHAUN</v>
          </cell>
          <cell r="L465">
            <v>1</v>
          </cell>
          <cell r="M465">
            <v>2391.63</v>
          </cell>
          <cell r="N465">
            <v>1</v>
          </cell>
          <cell r="O465">
            <v>59467.687500000007</v>
          </cell>
          <cell r="P465">
            <v>460</v>
          </cell>
        </row>
        <row r="466">
          <cell r="A466">
            <v>50007717</v>
          </cell>
          <cell r="B466">
            <v>31180</v>
          </cell>
          <cell r="C466" t="str">
            <v>COIN COLLECTOR</v>
          </cell>
          <cell r="D466">
            <v>50007684</v>
          </cell>
          <cell r="E466" t="str">
            <v>GR-056</v>
          </cell>
          <cell r="F466">
            <v>7</v>
          </cell>
          <cell r="G466">
            <v>1826.23</v>
          </cell>
          <cell r="H466">
            <v>20.52</v>
          </cell>
          <cell r="I466">
            <v>4516</v>
          </cell>
          <cell r="J466" t="str">
            <v>BRUIN</v>
          </cell>
          <cell r="K466" t="str">
            <v>RICHARD</v>
          </cell>
          <cell r="L466">
            <v>1</v>
          </cell>
          <cell r="M466">
            <v>1436.38</v>
          </cell>
          <cell r="N466">
            <v>1</v>
          </cell>
          <cell r="O466">
            <v>37483.03</v>
          </cell>
          <cell r="P466">
            <v>461</v>
          </cell>
        </row>
        <row r="467">
          <cell r="A467">
            <v>50007718</v>
          </cell>
          <cell r="B467">
            <v>31180</v>
          </cell>
          <cell r="C467" t="str">
            <v>COIN COLLECTOR</v>
          </cell>
          <cell r="D467">
            <v>50007684</v>
          </cell>
          <cell r="E467" t="str">
            <v>GR-056</v>
          </cell>
          <cell r="F467">
            <v>7</v>
          </cell>
          <cell r="G467">
            <v>1826.23</v>
          </cell>
          <cell r="H467">
            <v>20.52</v>
          </cell>
          <cell r="I467">
            <v>7420</v>
          </cell>
          <cell r="J467" t="str">
            <v>AGOSTI</v>
          </cell>
          <cell r="K467" t="str">
            <v>GIOVANNI</v>
          </cell>
          <cell r="L467">
            <v>1</v>
          </cell>
          <cell r="M467">
            <v>1436.38</v>
          </cell>
          <cell r="N467">
            <v>1</v>
          </cell>
          <cell r="O467">
            <v>37483.03</v>
          </cell>
          <cell r="P467">
            <v>462</v>
          </cell>
        </row>
        <row r="468">
          <cell r="A468">
            <v>50007719</v>
          </cell>
          <cell r="B468">
            <v>31180</v>
          </cell>
          <cell r="C468" t="str">
            <v>COIN COLLECTOR</v>
          </cell>
          <cell r="D468">
            <v>50007684</v>
          </cell>
          <cell r="E468" t="str">
            <v>GR-056</v>
          </cell>
          <cell r="F468">
            <v>7</v>
          </cell>
          <cell r="G468">
            <v>1826.23</v>
          </cell>
          <cell r="H468">
            <v>20.52</v>
          </cell>
          <cell r="I468">
            <v>1205</v>
          </cell>
          <cell r="J468" t="str">
            <v>TISDALE</v>
          </cell>
          <cell r="K468" t="str">
            <v>JAMES</v>
          </cell>
          <cell r="L468">
            <v>1</v>
          </cell>
          <cell r="M468">
            <v>1436.38</v>
          </cell>
          <cell r="N468">
            <v>1</v>
          </cell>
          <cell r="O468">
            <v>37483.03</v>
          </cell>
          <cell r="P468">
            <v>463</v>
          </cell>
        </row>
        <row r="469">
          <cell r="A469">
            <v>50007720</v>
          </cell>
          <cell r="B469">
            <v>31180</v>
          </cell>
          <cell r="C469" t="str">
            <v>COIN COLLECTOR</v>
          </cell>
          <cell r="D469">
            <v>50007684</v>
          </cell>
          <cell r="E469" t="str">
            <v>GR-056</v>
          </cell>
          <cell r="F469">
            <v>7</v>
          </cell>
          <cell r="G469">
            <v>1826.23</v>
          </cell>
          <cell r="H469">
            <v>20.52</v>
          </cell>
          <cell r="I469">
            <v>642</v>
          </cell>
          <cell r="J469" t="str">
            <v>KINNEAR</v>
          </cell>
          <cell r="K469" t="str">
            <v>JOHN</v>
          </cell>
          <cell r="L469">
            <v>1</v>
          </cell>
          <cell r="M469">
            <v>1436.38</v>
          </cell>
          <cell r="N469">
            <v>1</v>
          </cell>
          <cell r="O469">
            <v>37483.03</v>
          </cell>
          <cell r="P469">
            <v>464</v>
          </cell>
        </row>
        <row r="470">
          <cell r="A470">
            <v>50007721</v>
          </cell>
          <cell r="B470">
            <v>31180</v>
          </cell>
          <cell r="C470" t="str">
            <v>COIN COLLECTOR</v>
          </cell>
          <cell r="D470">
            <v>50007684</v>
          </cell>
          <cell r="E470" t="str">
            <v>GR-056</v>
          </cell>
          <cell r="F470">
            <v>7</v>
          </cell>
          <cell r="G470">
            <v>1826.23</v>
          </cell>
          <cell r="H470">
            <v>20.52</v>
          </cell>
          <cell r="I470">
            <v>2627</v>
          </cell>
          <cell r="J470" t="str">
            <v>MCCREEDY</v>
          </cell>
          <cell r="K470" t="str">
            <v>WILLIAM</v>
          </cell>
          <cell r="L470">
            <v>1</v>
          </cell>
          <cell r="M470">
            <v>1436.38</v>
          </cell>
          <cell r="N470">
            <v>1</v>
          </cell>
          <cell r="O470">
            <v>37483.03</v>
          </cell>
          <cell r="P470">
            <v>465</v>
          </cell>
        </row>
        <row r="471">
          <cell r="A471">
            <v>50007722</v>
          </cell>
          <cell r="B471">
            <v>31180</v>
          </cell>
          <cell r="C471" t="str">
            <v>COIN COLLECTOR</v>
          </cell>
          <cell r="D471">
            <v>50007684</v>
          </cell>
          <cell r="E471" t="str">
            <v>GR-056</v>
          </cell>
          <cell r="F471">
            <v>7</v>
          </cell>
          <cell r="G471">
            <v>1826.23</v>
          </cell>
          <cell r="H471">
            <v>20.52</v>
          </cell>
          <cell r="I471">
            <v>2025</v>
          </cell>
          <cell r="J471" t="str">
            <v>GEE</v>
          </cell>
          <cell r="K471" t="str">
            <v>JOE</v>
          </cell>
          <cell r="L471">
            <v>1</v>
          </cell>
          <cell r="M471">
            <v>1436.38</v>
          </cell>
          <cell r="N471">
            <v>1</v>
          </cell>
          <cell r="O471">
            <v>37483.03</v>
          </cell>
          <cell r="P471">
            <v>466</v>
          </cell>
        </row>
        <row r="472">
          <cell r="A472">
            <v>50007723</v>
          </cell>
          <cell r="B472">
            <v>31180</v>
          </cell>
          <cell r="C472" t="str">
            <v>COIN COLLECTOR</v>
          </cell>
          <cell r="D472">
            <v>50007684</v>
          </cell>
          <cell r="E472" t="str">
            <v>GR-056</v>
          </cell>
          <cell r="F472">
            <v>6</v>
          </cell>
          <cell r="G472">
            <v>2087.12</v>
          </cell>
          <cell r="H472">
            <v>19.7</v>
          </cell>
          <cell r="I472">
            <v>4122</v>
          </cell>
          <cell r="J472" t="str">
            <v>MACKAY</v>
          </cell>
          <cell r="K472" t="str">
            <v>IAN</v>
          </cell>
          <cell r="L472">
            <v>1</v>
          </cell>
          <cell r="M472">
            <v>1641.59</v>
          </cell>
          <cell r="N472">
            <v>1</v>
          </cell>
          <cell r="O472">
            <v>37483.03</v>
          </cell>
          <cell r="P472">
            <v>467</v>
          </cell>
        </row>
        <row r="473">
          <cell r="A473">
            <v>50007724</v>
          </cell>
          <cell r="B473">
            <v>31180</v>
          </cell>
          <cell r="C473" t="str">
            <v>COIN COLLECTOR</v>
          </cell>
          <cell r="D473">
            <v>50007684</v>
          </cell>
          <cell r="E473" t="str">
            <v>GR-056</v>
          </cell>
          <cell r="F473">
            <v>7</v>
          </cell>
          <cell r="G473">
            <v>1826.23</v>
          </cell>
          <cell r="H473">
            <v>20.52</v>
          </cell>
          <cell r="I473">
            <v>3923</v>
          </cell>
          <cell r="J473" t="str">
            <v>CHAN</v>
          </cell>
          <cell r="K473" t="str">
            <v>HANSEN</v>
          </cell>
          <cell r="L473">
            <v>1</v>
          </cell>
          <cell r="M473">
            <v>1417.25</v>
          </cell>
          <cell r="N473">
            <v>1</v>
          </cell>
          <cell r="O473">
            <v>37483.03</v>
          </cell>
          <cell r="P473">
            <v>468</v>
          </cell>
        </row>
        <row r="474">
          <cell r="A474">
            <v>50007725</v>
          </cell>
          <cell r="B474">
            <v>31180</v>
          </cell>
          <cell r="C474" t="str">
            <v>COIN COLLECTOR</v>
          </cell>
          <cell r="D474">
            <v>50007684</v>
          </cell>
          <cell r="E474" t="str">
            <v>GR-056</v>
          </cell>
          <cell r="F474">
            <v>7</v>
          </cell>
          <cell r="G474">
            <v>1819.97</v>
          </cell>
          <cell r="H474">
            <v>20.52</v>
          </cell>
          <cell r="I474">
            <v>4638</v>
          </cell>
          <cell r="J474" t="str">
            <v>FERDIS</v>
          </cell>
          <cell r="K474" t="str">
            <v>DEREK</v>
          </cell>
          <cell r="L474">
            <v>1</v>
          </cell>
          <cell r="M474">
            <v>1431.47</v>
          </cell>
          <cell r="N474">
            <v>1</v>
          </cell>
          <cell r="O474">
            <v>37354.07</v>
          </cell>
          <cell r="P474">
            <v>469</v>
          </cell>
        </row>
        <row r="475">
          <cell r="A475">
            <v>50007726</v>
          </cell>
          <cell r="B475">
            <v>31180</v>
          </cell>
          <cell r="C475" t="str">
            <v>COIN COLLECTOR</v>
          </cell>
          <cell r="D475">
            <v>50007684</v>
          </cell>
          <cell r="E475" t="str">
            <v>GR-056</v>
          </cell>
          <cell r="F475">
            <v>3</v>
          </cell>
          <cell r="G475">
            <v>1826.23</v>
          </cell>
          <cell r="H475">
            <v>17.46</v>
          </cell>
          <cell r="I475">
            <v>0</v>
          </cell>
          <cell r="L475">
            <v>1</v>
          </cell>
          <cell r="M475">
            <v>1222.23</v>
          </cell>
          <cell r="N475">
            <v>1</v>
          </cell>
          <cell r="O475">
            <v>37354.07</v>
          </cell>
          <cell r="P475">
            <v>470</v>
          </cell>
        </row>
        <row r="476">
          <cell r="A476">
            <v>50007727</v>
          </cell>
          <cell r="B476">
            <v>31180</v>
          </cell>
          <cell r="C476" t="str">
            <v>COIN COLLECTOR</v>
          </cell>
          <cell r="D476">
            <v>50007684</v>
          </cell>
          <cell r="E476" t="str">
            <v>GR-056</v>
          </cell>
          <cell r="F476">
            <v>3</v>
          </cell>
          <cell r="G476">
            <v>1826.23</v>
          </cell>
          <cell r="H476">
            <v>17.46</v>
          </cell>
          <cell r="I476">
            <v>0</v>
          </cell>
          <cell r="L476">
            <v>1</v>
          </cell>
          <cell r="M476">
            <v>1222.23</v>
          </cell>
          <cell r="N476">
            <v>1</v>
          </cell>
          <cell r="O476">
            <v>37354.07</v>
          </cell>
          <cell r="P476">
            <v>471</v>
          </cell>
        </row>
        <row r="477">
          <cell r="A477">
            <v>50007728</v>
          </cell>
          <cell r="B477">
            <v>31180</v>
          </cell>
          <cell r="C477" t="str">
            <v>COIN COLLECTOR</v>
          </cell>
          <cell r="D477">
            <v>50007684</v>
          </cell>
          <cell r="E477" t="str">
            <v>GR-056</v>
          </cell>
          <cell r="F477">
            <v>7</v>
          </cell>
          <cell r="G477">
            <v>1819.97</v>
          </cell>
          <cell r="H477">
            <v>20.52</v>
          </cell>
          <cell r="I477">
            <v>740</v>
          </cell>
          <cell r="J477" t="str">
            <v>MOORE</v>
          </cell>
          <cell r="K477" t="str">
            <v>MICHAEL</v>
          </cell>
          <cell r="L477">
            <v>1</v>
          </cell>
          <cell r="M477">
            <v>1431.47</v>
          </cell>
          <cell r="N477">
            <v>1</v>
          </cell>
          <cell r="O477">
            <v>37354.07</v>
          </cell>
          <cell r="P477">
            <v>472</v>
          </cell>
        </row>
        <row r="478">
          <cell r="A478">
            <v>50008827</v>
          </cell>
          <cell r="B478">
            <v>37200</v>
          </cell>
          <cell r="C478" t="str">
            <v>ENGINEERING ASSISTANT II</v>
          </cell>
          <cell r="D478">
            <v>50000219</v>
          </cell>
          <cell r="E478" t="str">
            <v>GR-017</v>
          </cell>
          <cell r="F478">
            <v>3</v>
          </cell>
          <cell r="G478">
            <v>1826.23</v>
          </cell>
          <cell r="H478">
            <v>19.7</v>
          </cell>
          <cell r="I478">
            <v>12697</v>
          </cell>
          <cell r="J478" t="str">
            <v>WIENS</v>
          </cell>
          <cell r="K478" t="str">
            <v>ANDREW</v>
          </cell>
          <cell r="L478">
            <v>1</v>
          </cell>
          <cell r="M478">
            <v>1379.03</v>
          </cell>
          <cell r="N478">
            <v>1</v>
          </cell>
          <cell r="O478">
            <v>35984.877500000002</v>
          </cell>
          <cell r="P478">
            <v>473</v>
          </cell>
        </row>
        <row r="479">
          <cell r="A479">
            <v>50009309</v>
          </cell>
          <cell r="B479">
            <v>33505</v>
          </cell>
          <cell r="C479" t="str">
            <v>SYSTEMS ANALYST IA</v>
          </cell>
          <cell r="D479">
            <v>50011351</v>
          </cell>
          <cell r="E479" t="str">
            <v>BND-007</v>
          </cell>
          <cell r="F479">
            <v>5</v>
          </cell>
          <cell r="G479">
            <v>1826.23</v>
          </cell>
          <cell r="H479">
            <v>32.299999999999997</v>
          </cell>
          <cell r="I479">
            <v>681</v>
          </cell>
          <cell r="J479" t="str">
            <v>MOONEY</v>
          </cell>
          <cell r="K479" t="str">
            <v>ROBERT</v>
          </cell>
          <cell r="L479">
            <v>1</v>
          </cell>
          <cell r="M479">
            <v>2260.9699999999998</v>
          </cell>
          <cell r="N479">
            <v>1</v>
          </cell>
          <cell r="O479">
            <v>58989.125000000007</v>
          </cell>
          <cell r="P479">
            <v>474</v>
          </cell>
        </row>
        <row r="480">
          <cell r="A480">
            <v>50009312</v>
          </cell>
          <cell r="B480">
            <v>33505</v>
          </cell>
          <cell r="C480" t="str">
            <v>SYSTEMS ANALYST IA</v>
          </cell>
          <cell r="D480">
            <v>50011351</v>
          </cell>
          <cell r="E480" t="str">
            <v>BND-007</v>
          </cell>
          <cell r="F480">
            <v>5</v>
          </cell>
          <cell r="G480">
            <v>1826.23</v>
          </cell>
          <cell r="H480">
            <v>32.299999999999997</v>
          </cell>
          <cell r="I480">
            <v>4690</v>
          </cell>
          <cell r="J480" t="str">
            <v>LETOURNEAU</v>
          </cell>
          <cell r="K480" t="str">
            <v>LEEANN</v>
          </cell>
          <cell r="L480">
            <v>0.5</v>
          </cell>
          <cell r="M480">
            <v>1130.48</v>
          </cell>
          <cell r="N480">
            <v>0.5</v>
          </cell>
          <cell r="O480">
            <v>29495</v>
          </cell>
          <cell r="P480">
            <v>475</v>
          </cell>
          <cell r="Q480" t="str">
            <v>Change cc</v>
          </cell>
        </row>
        <row r="481">
          <cell r="A481">
            <v>50009312</v>
          </cell>
          <cell r="B481">
            <v>33505</v>
          </cell>
          <cell r="C481" t="str">
            <v>SYSTEMS ANALYST IA</v>
          </cell>
          <cell r="D481">
            <v>50011351</v>
          </cell>
          <cell r="E481" t="str">
            <v>BND-007</v>
          </cell>
          <cell r="F481">
            <v>5</v>
          </cell>
          <cell r="G481">
            <v>1826.23</v>
          </cell>
          <cell r="H481">
            <v>32.299999999999997</v>
          </cell>
          <cell r="I481">
            <v>4690</v>
          </cell>
          <cell r="J481" t="str">
            <v>LETOURNEAU</v>
          </cell>
          <cell r="K481" t="str">
            <v>LEEANN</v>
          </cell>
          <cell r="L481">
            <v>0.5</v>
          </cell>
          <cell r="M481">
            <v>1130.48</v>
          </cell>
          <cell r="N481">
            <v>0.5</v>
          </cell>
          <cell r="O481">
            <v>29495</v>
          </cell>
          <cell r="P481">
            <v>476</v>
          </cell>
          <cell r="Q481" t="str">
            <v>Change cc</v>
          </cell>
        </row>
        <row r="482">
          <cell r="A482">
            <v>50010218</v>
          </cell>
          <cell r="B482">
            <v>38050</v>
          </cell>
          <cell r="C482" t="str">
            <v>SYSTEMS ANALYST IA</v>
          </cell>
          <cell r="D482">
            <v>50011156</v>
          </cell>
          <cell r="E482" t="str">
            <v>BND-007</v>
          </cell>
          <cell r="F482">
            <v>5</v>
          </cell>
          <cell r="G482">
            <v>1826.23</v>
          </cell>
          <cell r="H482">
            <v>32.299999999999997</v>
          </cell>
          <cell r="I482">
            <v>4389</v>
          </cell>
          <cell r="J482" t="str">
            <v>FIDDLER</v>
          </cell>
          <cell r="K482" t="str">
            <v>LARRY</v>
          </cell>
          <cell r="L482">
            <v>1</v>
          </cell>
          <cell r="M482">
            <v>2260.9699999999998</v>
          </cell>
          <cell r="N482">
            <v>1</v>
          </cell>
          <cell r="O482">
            <v>58989.125000000007</v>
          </cell>
          <cell r="P482">
            <v>477</v>
          </cell>
        </row>
        <row r="483">
          <cell r="A483">
            <v>50011025</v>
          </cell>
          <cell r="B483">
            <v>33250</v>
          </cell>
          <cell r="C483" t="str">
            <v>STOREKEEPER I</v>
          </cell>
          <cell r="D483">
            <v>50011231</v>
          </cell>
          <cell r="E483" t="str">
            <v>GR-017</v>
          </cell>
          <cell r="F483">
            <v>5</v>
          </cell>
          <cell r="G483">
            <v>1956.68</v>
          </cell>
          <cell r="H483">
            <v>21.37</v>
          </cell>
          <cell r="I483">
            <v>2932</v>
          </cell>
          <cell r="J483" t="str">
            <v>NEWBY</v>
          </cell>
          <cell r="K483" t="str">
            <v>LOIS</v>
          </cell>
          <cell r="L483">
            <v>1</v>
          </cell>
          <cell r="M483">
            <v>1668.73</v>
          </cell>
          <cell r="N483">
            <v>1</v>
          </cell>
          <cell r="O483">
            <v>43548.18</v>
          </cell>
          <cell r="P483">
            <v>478</v>
          </cell>
        </row>
        <row r="484">
          <cell r="A484">
            <v>50011150</v>
          </cell>
          <cell r="B484">
            <v>36000</v>
          </cell>
          <cell r="C484" t="str">
            <v>FINANCIAL ANALYST</v>
          </cell>
          <cell r="D484">
            <v>50011227</v>
          </cell>
          <cell r="E484" t="str">
            <v>BND-009</v>
          </cell>
          <cell r="F484">
            <v>4</v>
          </cell>
          <cell r="G484">
            <v>1826.23</v>
          </cell>
          <cell r="H484">
            <v>37.81</v>
          </cell>
          <cell r="I484">
            <v>261</v>
          </cell>
          <cell r="J484" t="str">
            <v>WONG</v>
          </cell>
          <cell r="K484" t="str">
            <v>CHRISTIE</v>
          </cell>
          <cell r="L484">
            <v>1</v>
          </cell>
          <cell r="M484">
            <v>2785.97</v>
          </cell>
          <cell r="N484">
            <v>1</v>
          </cell>
          <cell r="O484">
            <v>71026.573497749996</v>
          </cell>
          <cell r="P484">
            <v>479</v>
          </cell>
        </row>
        <row r="485">
          <cell r="A485">
            <v>50011951</v>
          </cell>
          <cell r="B485">
            <v>33505</v>
          </cell>
          <cell r="C485" t="str">
            <v>SYSTEMS MANAGER-CCG</v>
          </cell>
          <cell r="D485">
            <v>50011351</v>
          </cell>
          <cell r="E485" t="str">
            <v>BND-010</v>
          </cell>
          <cell r="F485">
            <v>5</v>
          </cell>
          <cell r="G485">
            <v>1826.23</v>
          </cell>
          <cell r="H485">
            <v>42.99</v>
          </cell>
          <cell r="I485">
            <v>6873</v>
          </cell>
          <cell r="J485" t="str">
            <v>KREZAN</v>
          </cell>
          <cell r="K485" t="str">
            <v>BRENT</v>
          </cell>
          <cell r="L485">
            <v>1</v>
          </cell>
          <cell r="M485">
            <v>3009.28</v>
          </cell>
          <cell r="N485">
            <v>1</v>
          </cell>
          <cell r="O485">
            <v>78506.415000000008</v>
          </cell>
          <cell r="P485">
            <v>480</v>
          </cell>
        </row>
        <row r="486">
          <cell r="A486">
            <v>50011959</v>
          </cell>
          <cell r="B486">
            <v>32300</v>
          </cell>
          <cell r="C486" t="str">
            <v>ENGINEERING ASSISTANT III</v>
          </cell>
          <cell r="D486">
            <v>50000239</v>
          </cell>
          <cell r="E486" t="str">
            <v>GR-021</v>
          </cell>
          <cell r="F486">
            <v>2</v>
          </cell>
          <cell r="G486">
            <v>1826.23</v>
          </cell>
          <cell r="H486">
            <v>22.25</v>
          </cell>
          <cell r="I486">
            <v>9609</v>
          </cell>
          <cell r="J486" t="str">
            <v>RICE</v>
          </cell>
          <cell r="K486" t="str">
            <v>GEOFFREY</v>
          </cell>
          <cell r="L486">
            <v>1</v>
          </cell>
          <cell r="M486">
            <v>1622.58</v>
          </cell>
          <cell r="N486">
            <v>1</v>
          </cell>
          <cell r="O486">
            <v>41194.514707499999</v>
          </cell>
          <cell r="P486">
            <v>481</v>
          </cell>
        </row>
        <row r="487">
          <cell r="A487">
            <v>50011960</v>
          </cell>
          <cell r="B487">
            <v>31200</v>
          </cell>
          <cell r="C487" t="str">
            <v>ENGINEERING ASSISTANT III</v>
          </cell>
          <cell r="D487">
            <v>50000240</v>
          </cell>
          <cell r="E487" t="str">
            <v>GR-021</v>
          </cell>
          <cell r="F487">
            <v>5</v>
          </cell>
          <cell r="G487">
            <v>1826.23</v>
          </cell>
          <cell r="H487">
            <v>25.16</v>
          </cell>
          <cell r="I487">
            <v>4100</v>
          </cell>
          <cell r="J487" t="str">
            <v>HEEPS</v>
          </cell>
          <cell r="K487" t="str">
            <v>DEBRA</v>
          </cell>
          <cell r="L487">
            <v>1</v>
          </cell>
          <cell r="M487">
            <v>1761.18</v>
          </cell>
          <cell r="N487">
            <v>1</v>
          </cell>
          <cell r="O487">
            <v>45963.157500000001</v>
          </cell>
          <cell r="P487">
            <v>482</v>
          </cell>
        </row>
        <row r="488">
          <cell r="A488">
            <v>50011961</v>
          </cell>
          <cell r="B488">
            <v>31200</v>
          </cell>
          <cell r="C488" t="str">
            <v>ENGINEERING ASSISTANT I</v>
          </cell>
          <cell r="D488">
            <v>50000240</v>
          </cell>
          <cell r="E488" t="str">
            <v>GR-013</v>
          </cell>
          <cell r="F488">
            <v>3</v>
          </cell>
          <cell r="G488">
            <v>1826.23</v>
          </cell>
          <cell r="H488">
            <v>16.760000000000002</v>
          </cell>
          <cell r="I488">
            <v>0</v>
          </cell>
          <cell r="L488">
            <v>1</v>
          </cell>
          <cell r="M488">
            <v>1173.2</v>
          </cell>
          <cell r="N488">
            <v>1</v>
          </cell>
          <cell r="O488">
            <v>30612.887500000001</v>
          </cell>
          <cell r="P488">
            <v>483</v>
          </cell>
        </row>
        <row r="489">
          <cell r="A489">
            <v>50011964</v>
          </cell>
          <cell r="B489">
            <v>31200</v>
          </cell>
          <cell r="C489" t="str">
            <v>ENGINEERING ASSISTANT I</v>
          </cell>
          <cell r="D489">
            <v>50000240</v>
          </cell>
          <cell r="E489" t="str">
            <v>GR-013</v>
          </cell>
          <cell r="F489">
            <v>4</v>
          </cell>
          <cell r="G489">
            <v>1826.23</v>
          </cell>
          <cell r="H489">
            <v>17.46</v>
          </cell>
          <cell r="I489">
            <v>10627</v>
          </cell>
          <cell r="J489" t="str">
            <v>WANG</v>
          </cell>
          <cell r="K489" t="str">
            <v>NINA</v>
          </cell>
          <cell r="L489">
            <v>1</v>
          </cell>
          <cell r="M489">
            <v>1267.49</v>
          </cell>
          <cell r="N489">
            <v>1</v>
          </cell>
          <cell r="O489">
            <v>31027.870637499997</v>
          </cell>
          <cell r="P489">
            <v>484</v>
          </cell>
        </row>
        <row r="490">
          <cell r="A490">
            <v>50011966</v>
          </cell>
          <cell r="B490">
            <v>31140</v>
          </cell>
          <cell r="C490" t="str">
            <v>PARKING ENFORCEMENT OFFICER</v>
          </cell>
          <cell r="D490">
            <v>50000241</v>
          </cell>
          <cell r="E490" t="str">
            <v>GR-056</v>
          </cell>
          <cell r="F490">
            <v>7</v>
          </cell>
          <cell r="G490">
            <v>1826.23</v>
          </cell>
          <cell r="H490">
            <v>20.52</v>
          </cell>
          <cell r="I490">
            <v>6584</v>
          </cell>
          <cell r="J490" t="str">
            <v>CHEUNG</v>
          </cell>
          <cell r="K490" t="str">
            <v>DAVID</v>
          </cell>
          <cell r="L490">
            <v>1</v>
          </cell>
          <cell r="M490">
            <v>1436.38</v>
          </cell>
          <cell r="N490">
            <v>1</v>
          </cell>
          <cell r="O490">
            <v>37483.03</v>
          </cell>
          <cell r="P490">
            <v>485</v>
          </cell>
        </row>
        <row r="491">
          <cell r="A491">
            <v>50011967</v>
          </cell>
          <cell r="B491">
            <v>31140</v>
          </cell>
          <cell r="C491" t="str">
            <v>PARKING ENFORCEMENT OFFICER</v>
          </cell>
          <cell r="D491">
            <v>50000241</v>
          </cell>
          <cell r="E491" t="str">
            <v>GR-056</v>
          </cell>
          <cell r="F491">
            <v>3</v>
          </cell>
          <cell r="G491">
            <v>1826.23</v>
          </cell>
          <cell r="H491">
            <v>17.46</v>
          </cell>
          <cell r="I491">
            <v>0</v>
          </cell>
          <cell r="L491">
            <v>1</v>
          </cell>
          <cell r="M491">
            <v>1222.23</v>
          </cell>
          <cell r="N491">
            <v>1</v>
          </cell>
          <cell r="O491">
            <v>31891.405000000002</v>
          </cell>
          <cell r="P491">
            <v>486</v>
          </cell>
        </row>
        <row r="492">
          <cell r="A492">
            <v>50011969</v>
          </cell>
          <cell r="B492">
            <v>31140</v>
          </cell>
          <cell r="C492" t="str">
            <v>ASSISTANT MANAGER FIELD OPERATIONS</v>
          </cell>
          <cell r="D492">
            <v>50000241</v>
          </cell>
          <cell r="E492" t="str">
            <v>BND-008</v>
          </cell>
          <cell r="F492">
            <v>4</v>
          </cell>
          <cell r="G492">
            <v>1826.23</v>
          </cell>
          <cell r="H492">
            <v>34.369999999999997</v>
          </cell>
          <cell r="I492">
            <v>3114</v>
          </cell>
          <cell r="J492" t="str">
            <v>CROCKER</v>
          </cell>
          <cell r="K492" t="str">
            <v>CAROL</v>
          </cell>
          <cell r="L492">
            <v>1</v>
          </cell>
          <cell r="M492">
            <v>2532.5700000000002</v>
          </cell>
          <cell r="N492">
            <v>1</v>
          </cell>
          <cell r="O492">
            <v>64571.77932075</v>
          </cell>
          <cell r="P492">
            <v>487</v>
          </cell>
        </row>
        <row r="493">
          <cell r="A493">
            <v>50011970</v>
          </cell>
          <cell r="B493">
            <v>30410</v>
          </cell>
          <cell r="C493" t="str">
            <v>ENGINEERING ASSISTANT II</v>
          </cell>
          <cell r="D493">
            <v>50010393</v>
          </cell>
          <cell r="E493" t="str">
            <v>GR-017</v>
          </cell>
          <cell r="F493">
            <v>3</v>
          </cell>
          <cell r="G493">
            <v>1826.23</v>
          </cell>
          <cell r="H493">
            <v>19.7</v>
          </cell>
          <cell r="I493">
            <v>0</v>
          </cell>
          <cell r="L493">
            <v>1</v>
          </cell>
          <cell r="M493">
            <v>1379.03</v>
          </cell>
          <cell r="N493">
            <v>1</v>
          </cell>
          <cell r="O493">
            <v>36472.682427499996</v>
          </cell>
          <cell r="P493">
            <v>488</v>
          </cell>
        </row>
        <row r="494">
          <cell r="A494">
            <v>50011971</v>
          </cell>
          <cell r="B494">
            <v>30410</v>
          </cell>
          <cell r="C494" t="str">
            <v>ENGINEERING ASSISTANT II</v>
          </cell>
          <cell r="D494">
            <v>50010393</v>
          </cell>
          <cell r="E494" t="str">
            <v>GR-017</v>
          </cell>
          <cell r="F494">
            <v>5</v>
          </cell>
          <cell r="G494">
            <v>1826.23</v>
          </cell>
          <cell r="H494">
            <v>21.37</v>
          </cell>
          <cell r="I494">
            <v>4311</v>
          </cell>
          <cell r="J494" t="str">
            <v>FEDYK</v>
          </cell>
          <cell r="K494" t="str">
            <v>PAMELA</v>
          </cell>
          <cell r="L494">
            <v>1</v>
          </cell>
          <cell r="M494">
            <v>1495.9</v>
          </cell>
          <cell r="N494">
            <v>1</v>
          </cell>
          <cell r="O494">
            <v>39037.602500000001</v>
          </cell>
          <cell r="P494">
            <v>489</v>
          </cell>
        </row>
        <row r="495">
          <cell r="A495">
            <v>50011972</v>
          </cell>
          <cell r="B495">
            <v>30410</v>
          </cell>
          <cell r="C495" t="str">
            <v>CLERK II</v>
          </cell>
          <cell r="D495">
            <v>50010393</v>
          </cell>
          <cell r="E495" t="str">
            <v>GR-013</v>
          </cell>
          <cell r="F495">
            <v>5</v>
          </cell>
          <cell r="G495">
            <v>1826.23</v>
          </cell>
          <cell r="H495">
            <v>18.18</v>
          </cell>
          <cell r="I495">
            <v>5861</v>
          </cell>
          <cell r="J495" t="str">
            <v>GRAHAM</v>
          </cell>
          <cell r="K495" t="str">
            <v>DINA</v>
          </cell>
          <cell r="L495">
            <v>1</v>
          </cell>
          <cell r="M495">
            <v>1272.5899999999999</v>
          </cell>
          <cell r="N495">
            <v>1</v>
          </cell>
          <cell r="O495">
            <v>33209.215000000004</v>
          </cell>
          <cell r="P495">
            <v>490</v>
          </cell>
        </row>
        <row r="496">
          <cell r="A496">
            <v>50011975</v>
          </cell>
          <cell r="B496">
            <v>37200</v>
          </cell>
          <cell r="C496" t="str">
            <v>CIVIL ENGINEER I</v>
          </cell>
          <cell r="D496">
            <v>50000219</v>
          </cell>
          <cell r="E496" t="str">
            <v>BND-008</v>
          </cell>
          <cell r="F496">
            <v>5</v>
          </cell>
          <cell r="G496">
            <v>1826.23</v>
          </cell>
          <cell r="H496">
            <v>36.18</v>
          </cell>
          <cell r="I496">
            <v>6966</v>
          </cell>
          <cell r="J496" t="str">
            <v>DINGWALL</v>
          </cell>
          <cell r="K496" t="str">
            <v>JOE</v>
          </cell>
          <cell r="L496">
            <v>1</v>
          </cell>
          <cell r="M496">
            <v>2490.33</v>
          </cell>
          <cell r="N496">
            <v>1</v>
          </cell>
          <cell r="O496">
            <v>66966.934963499996</v>
          </cell>
          <cell r="P496">
            <v>491</v>
          </cell>
        </row>
        <row r="497">
          <cell r="A497">
            <v>50011977</v>
          </cell>
          <cell r="B497">
            <v>34040</v>
          </cell>
          <cell r="C497" t="str">
            <v>ENGINEERING ASSISTANT III</v>
          </cell>
          <cell r="D497">
            <v>50000215</v>
          </cell>
          <cell r="E497" t="str">
            <v>GR-021</v>
          </cell>
          <cell r="F497">
            <v>1</v>
          </cell>
          <cell r="G497">
            <v>1956.68</v>
          </cell>
          <cell r="H497">
            <v>21.37</v>
          </cell>
          <cell r="I497">
            <v>12876</v>
          </cell>
          <cell r="J497" t="str">
            <v>SLEIGHTHOLM</v>
          </cell>
          <cell r="K497" t="str">
            <v>DAWN</v>
          </cell>
          <cell r="L497">
            <v>1</v>
          </cell>
          <cell r="M497">
            <v>1558.3</v>
          </cell>
          <cell r="N497">
            <v>1</v>
          </cell>
          <cell r="O497">
            <v>43543.142500000002</v>
          </cell>
          <cell r="P497">
            <v>492</v>
          </cell>
        </row>
        <row r="498">
          <cell r="A498">
            <v>50011980</v>
          </cell>
          <cell r="B498">
            <v>34040</v>
          </cell>
          <cell r="C498" t="str">
            <v>SUPERINTENDENT I</v>
          </cell>
          <cell r="D498">
            <v>50000215</v>
          </cell>
          <cell r="E498" t="str">
            <v>BND-109</v>
          </cell>
          <cell r="F498">
            <v>5</v>
          </cell>
          <cell r="G498">
            <v>2087.12</v>
          </cell>
          <cell r="H498">
            <v>34.82</v>
          </cell>
          <cell r="I498">
            <v>7749</v>
          </cell>
          <cell r="J498" t="str">
            <v>HERMAN</v>
          </cell>
          <cell r="K498" t="str">
            <v>AUBREY</v>
          </cell>
          <cell r="L498">
            <v>1</v>
          </cell>
          <cell r="M498">
            <v>2785.59</v>
          </cell>
          <cell r="N498">
            <v>1</v>
          </cell>
          <cell r="O498">
            <v>72684.072500000009</v>
          </cell>
          <cell r="P498">
            <v>493</v>
          </cell>
        </row>
        <row r="499">
          <cell r="A499">
            <v>50011993</v>
          </cell>
          <cell r="B499">
            <v>32200</v>
          </cell>
          <cell r="C499" t="str">
            <v>ENGINEERING ASSISTANT I</v>
          </cell>
          <cell r="D499">
            <v>50000238</v>
          </cell>
          <cell r="E499" t="str">
            <v>GR-012</v>
          </cell>
          <cell r="F499">
            <v>5</v>
          </cell>
          <cell r="G499">
            <v>1826.23</v>
          </cell>
          <cell r="H499">
            <v>17.46</v>
          </cell>
          <cell r="I499">
            <v>589</v>
          </cell>
          <cell r="J499" t="str">
            <v>WALSH</v>
          </cell>
          <cell r="K499" t="str">
            <v>TIMOTHY</v>
          </cell>
          <cell r="L499">
            <v>1</v>
          </cell>
          <cell r="M499">
            <v>1247.3699999999999</v>
          </cell>
          <cell r="N499">
            <v>1</v>
          </cell>
          <cell r="O499">
            <v>31027.870637499997</v>
          </cell>
          <cell r="P499">
            <v>494</v>
          </cell>
        </row>
        <row r="500">
          <cell r="A500">
            <v>50011994</v>
          </cell>
          <cell r="B500">
            <v>35610</v>
          </cell>
          <cell r="C500" t="str">
            <v>WEIGHMASTER I</v>
          </cell>
          <cell r="D500">
            <v>50019978</v>
          </cell>
          <cell r="E500" t="str">
            <v>GR-017</v>
          </cell>
          <cell r="F500">
            <v>5</v>
          </cell>
          <cell r="G500">
            <v>1956.68</v>
          </cell>
          <cell r="H500">
            <v>21.37</v>
          </cell>
          <cell r="I500">
            <v>3253</v>
          </cell>
          <cell r="J500" t="str">
            <v>DION</v>
          </cell>
          <cell r="K500" t="str">
            <v>THERESE</v>
          </cell>
          <cell r="L500">
            <v>1</v>
          </cell>
          <cell r="M500">
            <v>1602.73</v>
          </cell>
          <cell r="N500">
            <v>1</v>
          </cell>
          <cell r="O500">
            <v>41826.362500000003</v>
          </cell>
          <cell r="P500">
            <v>495</v>
          </cell>
        </row>
        <row r="501">
          <cell r="A501">
            <v>50012775</v>
          </cell>
          <cell r="B501">
            <v>30410</v>
          </cell>
          <cell r="C501" t="str">
            <v>MANAGER FILMING AND SPECIAL EVENTS</v>
          </cell>
          <cell r="D501">
            <v>50010393</v>
          </cell>
          <cell r="E501" t="str">
            <v>BND-007</v>
          </cell>
          <cell r="F501">
            <v>4</v>
          </cell>
          <cell r="G501">
            <v>1826.23</v>
          </cell>
          <cell r="H501">
            <v>30.69</v>
          </cell>
          <cell r="I501">
            <v>10570</v>
          </cell>
          <cell r="J501" t="str">
            <v>HONEY</v>
          </cell>
          <cell r="K501" t="str">
            <v>MURIEL</v>
          </cell>
          <cell r="L501">
            <v>1</v>
          </cell>
          <cell r="M501">
            <v>2260.9699999999998</v>
          </cell>
          <cell r="N501">
            <v>1</v>
          </cell>
          <cell r="O501">
            <v>57663.03526425</v>
          </cell>
          <cell r="P501">
            <v>496</v>
          </cell>
        </row>
        <row r="502">
          <cell r="A502">
            <v>50012822</v>
          </cell>
          <cell r="B502">
            <v>35150</v>
          </cell>
          <cell r="C502" t="str">
            <v>RECYCLING COORDINATOR</v>
          </cell>
          <cell r="D502">
            <v>50000209</v>
          </cell>
          <cell r="E502" t="str">
            <v>GR-025</v>
          </cell>
          <cell r="F502">
            <v>5</v>
          </cell>
          <cell r="G502">
            <v>1826.23</v>
          </cell>
          <cell r="H502">
            <v>29.69</v>
          </cell>
          <cell r="I502">
            <v>3516</v>
          </cell>
          <cell r="J502" t="str">
            <v>MOFFIT</v>
          </cell>
          <cell r="K502" t="str">
            <v>RAYMOND</v>
          </cell>
          <cell r="L502">
            <v>1</v>
          </cell>
          <cell r="M502">
            <v>2078.29</v>
          </cell>
          <cell r="N502">
            <v>1</v>
          </cell>
          <cell r="O502">
            <v>54236.747500000005</v>
          </cell>
          <cell r="P502">
            <v>497</v>
          </cell>
        </row>
        <row r="503">
          <cell r="A503">
            <v>50013839</v>
          </cell>
          <cell r="B503">
            <v>30900</v>
          </cell>
          <cell r="C503" t="str">
            <v>SYSTEMS ANALYST I (T)</v>
          </cell>
          <cell r="D503">
            <v>50000208</v>
          </cell>
          <cell r="E503" t="str">
            <v>BND-007</v>
          </cell>
          <cell r="F503">
            <v>5</v>
          </cell>
          <cell r="G503">
            <v>1826.23</v>
          </cell>
          <cell r="H503">
            <v>32.299999999999997</v>
          </cell>
          <cell r="I503">
            <v>334</v>
          </cell>
          <cell r="J503" t="str">
            <v>BIBEAU</v>
          </cell>
          <cell r="K503" t="str">
            <v>CHRISTIAN</v>
          </cell>
          <cell r="L503">
            <v>1</v>
          </cell>
          <cell r="M503">
            <v>2260.9699999999998</v>
          </cell>
          <cell r="N503">
            <v>1</v>
          </cell>
          <cell r="O503">
            <v>58990.132500000007</v>
          </cell>
          <cell r="P503">
            <v>498</v>
          </cell>
        </row>
        <row r="504">
          <cell r="A504">
            <v>50014359</v>
          </cell>
          <cell r="B504">
            <v>31180</v>
          </cell>
          <cell r="C504" t="str">
            <v>SUPERINTENDENT I</v>
          </cell>
          <cell r="D504">
            <v>50007684</v>
          </cell>
          <cell r="E504" t="str">
            <v>BND-109</v>
          </cell>
          <cell r="F504">
            <v>5</v>
          </cell>
          <cell r="G504">
            <v>2087.12</v>
          </cell>
          <cell r="H504">
            <v>34.82</v>
          </cell>
          <cell r="I504">
            <v>2877</v>
          </cell>
          <cell r="J504" t="str">
            <v>SOMERVILLE</v>
          </cell>
          <cell r="K504" t="str">
            <v>GILBERT</v>
          </cell>
          <cell r="L504">
            <v>1</v>
          </cell>
          <cell r="M504">
            <v>2785.59</v>
          </cell>
          <cell r="N504">
            <v>1</v>
          </cell>
          <cell r="O504">
            <v>72684.072500000009</v>
          </cell>
          <cell r="P504">
            <v>499</v>
          </cell>
        </row>
        <row r="505">
          <cell r="A505">
            <v>50014360</v>
          </cell>
          <cell r="B505">
            <v>31170</v>
          </cell>
          <cell r="C505" t="str">
            <v>SUPERINTENDENT I</v>
          </cell>
          <cell r="D505">
            <v>50011350</v>
          </cell>
          <cell r="E505" t="str">
            <v>BND-109</v>
          </cell>
          <cell r="F505">
            <v>5</v>
          </cell>
          <cell r="G505">
            <v>2087.12</v>
          </cell>
          <cell r="H505">
            <v>34.82</v>
          </cell>
          <cell r="I505">
            <v>5063</v>
          </cell>
          <cell r="J505" t="str">
            <v>SMITH</v>
          </cell>
          <cell r="K505" t="str">
            <v>GRANT</v>
          </cell>
          <cell r="L505">
            <v>1</v>
          </cell>
          <cell r="M505">
            <v>2785.59</v>
          </cell>
          <cell r="N505">
            <v>1</v>
          </cell>
          <cell r="O505">
            <v>72684.072500000009</v>
          </cell>
          <cell r="P505">
            <v>500</v>
          </cell>
        </row>
        <row r="506">
          <cell r="A506">
            <v>50014377</v>
          </cell>
          <cell r="B506">
            <v>30600</v>
          </cell>
          <cell r="C506" t="str">
            <v>SUPERINTENDENT I</v>
          </cell>
          <cell r="D506">
            <v>50011229</v>
          </cell>
          <cell r="E506" t="str">
            <v>BND-108</v>
          </cell>
          <cell r="F506">
            <v>3</v>
          </cell>
          <cell r="G506">
            <v>2087.12</v>
          </cell>
          <cell r="H506">
            <v>28.49</v>
          </cell>
          <cell r="I506">
            <v>11102</v>
          </cell>
          <cell r="J506" t="str">
            <v>HERD</v>
          </cell>
          <cell r="K506" t="str">
            <v>JEREMY</v>
          </cell>
          <cell r="L506">
            <v>1</v>
          </cell>
          <cell r="M506">
            <v>2396.58</v>
          </cell>
          <cell r="N506">
            <v>1</v>
          </cell>
          <cell r="O506">
            <v>66926.514768749999</v>
          </cell>
          <cell r="P506">
            <v>501</v>
          </cell>
        </row>
        <row r="507">
          <cell r="A507">
            <v>50014802</v>
          </cell>
          <cell r="B507">
            <v>35480</v>
          </cell>
          <cell r="C507" t="str">
            <v>STREET USE INSPECTOR</v>
          </cell>
          <cell r="D507">
            <v>50000209</v>
          </cell>
          <cell r="E507" t="str">
            <v>GR-019</v>
          </cell>
          <cell r="F507">
            <v>1</v>
          </cell>
          <cell r="G507">
            <v>1826.23</v>
          </cell>
          <cell r="H507">
            <v>19.7</v>
          </cell>
          <cell r="I507">
            <v>6855</v>
          </cell>
          <cell r="J507" t="str">
            <v>ZUPAN</v>
          </cell>
          <cell r="K507" t="str">
            <v>MICHAEL</v>
          </cell>
          <cell r="L507">
            <v>1</v>
          </cell>
          <cell r="M507">
            <v>1436.38</v>
          </cell>
          <cell r="N507">
            <v>1</v>
          </cell>
          <cell r="O507">
            <v>38838.625078500001</v>
          </cell>
          <cell r="P507">
            <v>502</v>
          </cell>
          <cell r="Q507" t="str">
            <v>New PT to FT -Ed, Change cc, RTS 3756</v>
          </cell>
        </row>
        <row r="508">
          <cell r="A508">
            <v>50016226</v>
          </cell>
          <cell r="B508">
            <v>34040</v>
          </cell>
          <cell r="C508" t="str">
            <v>SUPERINTENDENT I</v>
          </cell>
          <cell r="D508">
            <v>50000215</v>
          </cell>
          <cell r="E508" t="str">
            <v>BND-109</v>
          </cell>
          <cell r="F508">
            <v>3</v>
          </cell>
          <cell r="G508">
            <v>2087.12</v>
          </cell>
          <cell r="H508">
            <v>31.34</v>
          </cell>
          <cell r="I508">
            <v>3953</v>
          </cell>
          <cell r="J508" t="str">
            <v>KELLY</v>
          </cell>
          <cell r="K508" t="str">
            <v>GORDON</v>
          </cell>
          <cell r="L508">
            <v>1</v>
          </cell>
          <cell r="M508">
            <v>2507.16</v>
          </cell>
          <cell r="N508">
            <v>1</v>
          </cell>
          <cell r="O508">
            <v>68457.300092999998</v>
          </cell>
          <cell r="P508">
            <v>503</v>
          </cell>
        </row>
        <row r="509">
          <cell r="A509">
            <v>50016227</v>
          </cell>
          <cell r="B509">
            <v>34040</v>
          </cell>
          <cell r="C509" t="str">
            <v>SUPERINTENDENT I</v>
          </cell>
          <cell r="D509">
            <v>50000215</v>
          </cell>
          <cell r="E509" t="str">
            <v>BND-109</v>
          </cell>
          <cell r="F509">
            <v>3</v>
          </cell>
          <cell r="G509">
            <v>2087.12</v>
          </cell>
          <cell r="H509">
            <v>31.34</v>
          </cell>
          <cell r="I509">
            <v>9028</v>
          </cell>
          <cell r="J509" t="str">
            <v>BEVILACQUA</v>
          </cell>
          <cell r="K509" t="str">
            <v>MARIO</v>
          </cell>
          <cell r="L509">
            <v>1</v>
          </cell>
          <cell r="M509">
            <v>2507.16</v>
          </cell>
          <cell r="N509">
            <v>1</v>
          </cell>
          <cell r="O509">
            <v>68457.300092999998</v>
          </cell>
          <cell r="P509">
            <v>504</v>
          </cell>
        </row>
        <row r="510">
          <cell r="A510">
            <v>50016228</v>
          </cell>
          <cell r="B510">
            <v>34040</v>
          </cell>
          <cell r="C510" t="str">
            <v>SUPERINTENDENT I</v>
          </cell>
          <cell r="D510">
            <v>50000215</v>
          </cell>
          <cell r="E510" t="str">
            <v>BND-109</v>
          </cell>
          <cell r="F510">
            <v>3</v>
          </cell>
          <cell r="G510">
            <v>1826.23</v>
          </cell>
          <cell r="H510">
            <v>31.34</v>
          </cell>
          <cell r="I510">
            <v>0</v>
          </cell>
          <cell r="L510">
            <v>1</v>
          </cell>
          <cell r="M510">
            <v>2193.85</v>
          </cell>
          <cell r="N510">
            <v>1</v>
          </cell>
          <cell r="O510">
            <v>67143.125555999999</v>
          </cell>
          <cell r="P510">
            <v>505</v>
          </cell>
        </row>
        <row r="511">
          <cell r="A511">
            <v>50016229</v>
          </cell>
          <cell r="B511">
            <v>34040</v>
          </cell>
          <cell r="C511" t="str">
            <v>SUPERINTENDENT I</v>
          </cell>
          <cell r="D511">
            <v>50000215</v>
          </cell>
          <cell r="E511" t="str">
            <v>BND-109</v>
          </cell>
          <cell r="F511">
            <v>3</v>
          </cell>
          <cell r="G511">
            <v>2087.12</v>
          </cell>
          <cell r="H511">
            <v>31.34</v>
          </cell>
          <cell r="I511">
            <v>8997</v>
          </cell>
          <cell r="J511" t="str">
            <v>DOWSETT</v>
          </cell>
          <cell r="K511" t="str">
            <v>CHRIS</v>
          </cell>
          <cell r="L511">
            <v>1</v>
          </cell>
          <cell r="M511">
            <v>2507.16</v>
          </cell>
          <cell r="N511">
            <v>1</v>
          </cell>
          <cell r="O511">
            <v>68457.300092999998</v>
          </cell>
          <cell r="P511">
            <v>506</v>
          </cell>
        </row>
        <row r="512">
          <cell r="A512">
            <v>50016230</v>
          </cell>
          <cell r="B512">
            <v>34040</v>
          </cell>
          <cell r="C512" t="str">
            <v>SUPERINTENDENT I</v>
          </cell>
          <cell r="D512">
            <v>50000215</v>
          </cell>
          <cell r="E512" t="str">
            <v>BND-109</v>
          </cell>
          <cell r="F512">
            <v>3</v>
          </cell>
          <cell r="G512">
            <v>2087.12</v>
          </cell>
          <cell r="H512">
            <v>31.34</v>
          </cell>
          <cell r="I512">
            <v>9009</v>
          </cell>
          <cell r="J512" t="str">
            <v>CLARK</v>
          </cell>
          <cell r="K512" t="str">
            <v>MURRAY</v>
          </cell>
          <cell r="L512">
            <v>1</v>
          </cell>
          <cell r="M512">
            <v>2507.16</v>
          </cell>
          <cell r="N512">
            <v>1</v>
          </cell>
          <cell r="O512">
            <v>68457.300092999998</v>
          </cell>
          <cell r="P512">
            <v>507</v>
          </cell>
        </row>
        <row r="513">
          <cell r="A513">
            <v>50016231</v>
          </cell>
          <cell r="B513">
            <v>34040</v>
          </cell>
          <cell r="C513" t="str">
            <v>SUPERINTENDENT I</v>
          </cell>
          <cell r="D513">
            <v>50000215</v>
          </cell>
          <cell r="E513" t="str">
            <v>BND-109</v>
          </cell>
          <cell r="F513">
            <v>5</v>
          </cell>
          <cell r="G513">
            <v>2087.12</v>
          </cell>
          <cell r="H513">
            <v>34.82</v>
          </cell>
          <cell r="I513">
            <v>5558</v>
          </cell>
          <cell r="J513" t="str">
            <v>NOVAK</v>
          </cell>
          <cell r="K513" t="str">
            <v>RICHARD</v>
          </cell>
          <cell r="L513">
            <v>1</v>
          </cell>
          <cell r="M513">
            <v>2785.59</v>
          </cell>
          <cell r="N513">
            <v>1</v>
          </cell>
          <cell r="O513">
            <v>72684.072500000009</v>
          </cell>
          <cell r="P513">
            <v>508</v>
          </cell>
        </row>
        <row r="514">
          <cell r="A514">
            <v>50016234</v>
          </cell>
          <cell r="B514">
            <v>36020</v>
          </cell>
          <cell r="C514" t="str">
            <v>ENGINEERING ASSISTANT IV</v>
          </cell>
          <cell r="D514">
            <v>50011156</v>
          </cell>
          <cell r="E514" t="str">
            <v>GR-025</v>
          </cell>
          <cell r="F514">
            <v>1</v>
          </cell>
          <cell r="G514">
            <v>1826.23</v>
          </cell>
          <cell r="H514">
            <v>25.16</v>
          </cell>
          <cell r="I514">
            <v>5086</v>
          </cell>
          <cell r="J514" t="str">
            <v>TODD</v>
          </cell>
          <cell r="K514" t="str">
            <v>BRUCE</v>
          </cell>
          <cell r="L514">
            <v>1</v>
          </cell>
          <cell r="M514">
            <v>1874.98</v>
          </cell>
          <cell r="N514">
            <v>1</v>
          </cell>
          <cell r="O514">
            <v>55613.005899750002</v>
          </cell>
          <cell r="P514">
            <v>509</v>
          </cell>
        </row>
        <row r="515">
          <cell r="A515">
            <v>50016235</v>
          </cell>
          <cell r="B515">
            <v>36020</v>
          </cell>
          <cell r="C515" t="str">
            <v>SUPERINTENDENT I</v>
          </cell>
          <cell r="D515">
            <v>50011156</v>
          </cell>
          <cell r="E515" t="str">
            <v>BND-109</v>
          </cell>
          <cell r="F515">
            <v>3</v>
          </cell>
          <cell r="G515">
            <v>1826.23</v>
          </cell>
          <cell r="H515">
            <v>31.34</v>
          </cell>
          <cell r="I515">
            <v>0</v>
          </cell>
          <cell r="L515">
            <v>1</v>
          </cell>
          <cell r="M515">
            <v>2193.85</v>
          </cell>
          <cell r="N515">
            <v>1</v>
          </cell>
          <cell r="O515">
            <v>54046.33</v>
          </cell>
          <cell r="P515">
            <v>510</v>
          </cell>
        </row>
        <row r="516">
          <cell r="A516">
            <v>50016236</v>
          </cell>
          <cell r="B516">
            <v>36020</v>
          </cell>
          <cell r="C516" t="str">
            <v>SUPERINTENDENT I</v>
          </cell>
          <cell r="D516">
            <v>50011156</v>
          </cell>
          <cell r="E516" t="str">
            <v>BND-109</v>
          </cell>
          <cell r="F516">
            <v>3</v>
          </cell>
          <cell r="G516">
            <v>2087.12</v>
          </cell>
          <cell r="H516">
            <v>31.34</v>
          </cell>
          <cell r="I516">
            <v>8982</v>
          </cell>
          <cell r="J516" t="str">
            <v>CAMPBELL</v>
          </cell>
          <cell r="K516" t="str">
            <v>BRIAN</v>
          </cell>
          <cell r="L516">
            <v>1</v>
          </cell>
          <cell r="M516">
            <v>2646.37</v>
          </cell>
          <cell r="N516">
            <v>1</v>
          </cell>
          <cell r="O516">
            <v>68407.552161</v>
          </cell>
          <cell r="P516">
            <v>511</v>
          </cell>
        </row>
        <row r="517">
          <cell r="A517">
            <v>50016237</v>
          </cell>
          <cell r="B517">
            <v>36020</v>
          </cell>
          <cell r="C517" t="str">
            <v>SUPERINTENDENT I</v>
          </cell>
          <cell r="D517">
            <v>50011156</v>
          </cell>
          <cell r="E517" t="str">
            <v>BND-109</v>
          </cell>
          <cell r="F517">
            <v>2</v>
          </cell>
          <cell r="G517">
            <v>2087.12</v>
          </cell>
          <cell r="H517">
            <v>29.6</v>
          </cell>
          <cell r="I517">
            <v>3787</v>
          </cell>
          <cell r="J517" t="str">
            <v>PORTER</v>
          </cell>
          <cell r="K517" t="str">
            <v>NELSON</v>
          </cell>
          <cell r="L517">
            <v>1</v>
          </cell>
          <cell r="M517">
            <v>2507.16</v>
          </cell>
          <cell r="N517">
            <v>1</v>
          </cell>
          <cell r="O517">
            <v>64646.401218750005</v>
          </cell>
          <cell r="P517">
            <v>512</v>
          </cell>
        </row>
        <row r="518">
          <cell r="A518">
            <v>50016238</v>
          </cell>
          <cell r="B518">
            <v>36020</v>
          </cell>
          <cell r="C518" t="str">
            <v>SUPERINTENDENT I</v>
          </cell>
          <cell r="D518">
            <v>50011156</v>
          </cell>
          <cell r="E518" t="str">
            <v>BND-109</v>
          </cell>
          <cell r="F518">
            <v>2</v>
          </cell>
          <cell r="G518">
            <v>2087.12</v>
          </cell>
          <cell r="H518">
            <v>29.6</v>
          </cell>
          <cell r="I518">
            <v>5033</v>
          </cell>
          <cell r="J518" t="str">
            <v>CRUDO</v>
          </cell>
          <cell r="K518" t="str">
            <v>ORLANDO</v>
          </cell>
          <cell r="L518">
            <v>1</v>
          </cell>
          <cell r="M518">
            <v>2507.16</v>
          </cell>
          <cell r="N518">
            <v>1</v>
          </cell>
          <cell r="O518">
            <v>64646.401218750005</v>
          </cell>
          <cell r="P518">
            <v>513</v>
          </cell>
        </row>
        <row r="519">
          <cell r="A519">
            <v>50016239</v>
          </cell>
          <cell r="B519">
            <v>36020</v>
          </cell>
          <cell r="C519" t="str">
            <v>SUPERINTENDENT I</v>
          </cell>
          <cell r="D519">
            <v>50011156</v>
          </cell>
          <cell r="E519" t="str">
            <v>BND-109</v>
          </cell>
          <cell r="F519">
            <v>3</v>
          </cell>
          <cell r="G519">
            <v>2087.12</v>
          </cell>
          <cell r="H519">
            <v>31.34</v>
          </cell>
          <cell r="I519">
            <v>4035</v>
          </cell>
          <cell r="J519" t="str">
            <v>PRENTICE</v>
          </cell>
          <cell r="K519" t="str">
            <v>MICHAEL</v>
          </cell>
          <cell r="L519">
            <v>1</v>
          </cell>
          <cell r="M519">
            <v>2646.37</v>
          </cell>
          <cell r="N519">
            <v>1</v>
          </cell>
          <cell r="O519">
            <v>68479.064813250006</v>
          </cell>
          <cell r="P519">
            <v>514</v>
          </cell>
        </row>
        <row r="520">
          <cell r="A520">
            <v>50016240</v>
          </cell>
          <cell r="B520">
            <v>36020</v>
          </cell>
          <cell r="C520" t="str">
            <v>SUPERINTENDENT I</v>
          </cell>
          <cell r="D520">
            <v>50011156</v>
          </cell>
          <cell r="E520" t="str">
            <v>BND-109</v>
          </cell>
          <cell r="F520">
            <v>2</v>
          </cell>
          <cell r="G520">
            <v>2087.12</v>
          </cell>
          <cell r="H520">
            <v>29.6</v>
          </cell>
          <cell r="I520">
            <v>4624</v>
          </cell>
          <cell r="J520" t="str">
            <v>HEEPS</v>
          </cell>
          <cell r="K520" t="str">
            <v>JAMES</v>
          </cell>
          <cell r="L520">
            <v>1</v>
          </cell>
          <cell r="M520">
            <v>2507.16</v>
          </cell>
          <cell r="N520">
            <v>1</v>
          </cell>
          <cell r="O520">
            <v>58894.296581249997</v>
          </cell>
          <cell r="P520">
            <v>515</v>
          </cell>
        </row>
        <row r="521">
          <cell r="A521">
            <v>50016241</v>
          </cell>
          <cell r="B521">
            <v>36020</v>
          </cell>
          <cell r="C521" t="str">
            <v>SUPERINTENDENT I</v>
          </cell>
          <cell r="D521">
            <v>50011156</v>
          </cell>
          <cell r="E521" t="str">
            <v>BND-109</v>
          </cell>
          <cell r="F521">
            <v>3</v>
          </cell>
          <cell r="G521">
            <v>1826.23</v>
          </cell>
          <cell r="H521">
            <v>31.34</v>
          </cell>
          <cell r="I521">
            <v>0</v>
          </cell>
          <cell r="L521">
            <v>1</v>
          </cell>
          <cell r="M521">
            <v>2193.85</v>
          </cell>
          <cell r="N521">
            <v>1</v>
          </cell>
          <cell r="O521">
            <v>58894.296581249997</v>
          </cell>
          <cell r="P521">
            <v>516</v>
          </cell>
        </row>
        <row r="522">
          <cell r="A522">
            <v>50018925</v>
          </cell>
          <cell r="B522">
            <v>38050</v>
          </cell>
          <cell r="C522" t="str">
            <v>WEIGHMASTER I</v>
          </cell>
          <cell r="E522" t="str">
            <v>GR-017</v>
          </cell>
          <cell r="F522">
            <v>3</v>
          </cell>
          <cell r="N522">
            <v>1</v>
          </cell>
          <cell r="O522">
            <v>35976.731</v>
          </cell>
          <cell r="P522">
            <v>517</v>
          </cell>
          <cell r="Q522" t="str">
            <v>New position RTS 2648, NO INCREASE TO THE BUDGET</v>
          </cell>
        </row>
        <row r="523">
          <cell r="A523">
            <v>50019050</v>
          </cell>
          <cell r="B523">
            <v>30600</v>
          </cell>
          <cell r="C523" t="str">
            <v>SUPERINTENDENT I</v>
          </cell>
          <cell r="D523">
            <v>50011229</v>
          </cell>
          <cell r="E523" t="str">
            <v>BND-109</v>
          </cell>
          <cell r="F523">
            <v>5</v>
          </cell>
          <cell r="G523">
            <v>2087.12</v>
          </cell>
          <cell r="H523">
            <v>34.82</v>
          </cell>
          <cell r="I523">
            <v>1840</v>
          </cell>
          <cell r="J523" t="str">
            <v>NAPLES</v>
          </cell>
          <cell r="K523" t="str">
            <v>PAUL</v>
          </cell>
          <cell r="L523">
            <v>1</v>
          </cell>
          <cell r="M523">
            <v>2785.59</v>
          </cell>
          <cell r="N523">
            <v>1</v>
          </cell>
          <cell r="O523">
            <v>72684.072500000009</v>
          </cell>
          <cell r="P523">
            <v>518</v>
          </cell>
        </row>
        <row r="524">
          <cell r="A524">
            <v>50019051</v>
          </cell>
          <cell r="B524">
            <v>35500</v>
          </cell>
          <cell r="C524" t="str">
            <v>SUPERINTENDENT I</v>
          </cell>
          <cell r="D524">
            <v>50019976</v>
          </cell>
          <cell r="E524" t="str">
            <v>BND-109</v>
          </cell>
          <cell r="F524">
            <v>3</v>
          </cell>
          <cell r="G524">
            <v>2087.12</v>
          </cell>
          <cell r="H524">
            <v>31.34</v>
          </cell>
          <cell r="I524">
            <v>4427</v>
          </cell>
          <cell r="J524" t="str">
            <v>HARDER</v>
          </cell>
          <cell r="K524" t="str">
            <v>DANIEL</v>
          </cell>
          <cell r="L524">
            <v>1</v>
          </cell>
          <cell r="M524">
            <v>2609.77</v>
          </cell>
          <cell r="N524">
            <v>1</v>
          </cell>
          <cell r="O524">
            <v>65430.072500000002</v>
          </cell>
          <cell r="P524">
            <v>519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Salary Estimate"/>
      <sheetName val="LookupTable"/>
      <sheetName val="Dwayne 2004 Form 3"/>
      <sheetName val="Dwayne 2004 Form 3 (2)"/>
      <sheetName val="Dwayne 2004 Form 3 (3)"/>
      <sheetName val="Jack2004Form3"/>
      <sheetName val="EquipMgmt"/>
      <sheetName val="2004 v. 2003 premiums"/>
      <sheetName val="FullListof2004Premiums"/>
      <sheetName val="CCSummaryPubWorks"/>
      <sheetName val="CCSummaryUtilities"/>
      <sheetName val="SummaryEngineering"/>
      <sheetName val="SummaryEngineering (2)"/>
      <sheetName val="WatBilling"/>
    </sheetNames>
    <sheetDataSet>
      <sheetData sheetId="0" refreshError="1"/>
      <sheetData sheetId="1" refreshError="1">
        <row r="6">
          <cell r="A6">
            <v>50000201</v>
          </cell>
          <cell r="B6">
            <v>35600</v>
          </cell>
          <cell r="C6" t="str">
            <v>CLERK III</v>
          </cell>
          <cell r="D6">
            <v>50010397</v>
          </cell>
          <cell r="E6" t="str">
            <v>GR-017</v>
          </cell>
          <cell r="F6">
            <v>5</v>
          </cell>
          <cell r="G6">
            <v>1956.68</v>
          </cell>
          <cell r="H6">
            <v>21.37</v>
          </cell>
          <cell r="I6">
            <v>8994</v>
          </cell>
          <cell r="J6" t="str">
            <v>FITZPATRICK</v>
          </cell>
          <cell r="K6" t="str">
            <v>KANDIE</v>
          </cell>
          <cell r="L6">
            <v>1</v>
          </cell>
          <cell r="M6">
            <v>1602.73</v>
          </cell>
          <cell r="N6">
            <v>1</v>
          </cell>
          <cell r="O6">
            <v>39039.6175</v>
          </cell>
          <cell r="P6">
            <v>1</v>
          </cell>
        </row>
        <row r="7">
          <cell r="A7">
            <v>50000353</v>
          </cell>
          <cell r="B7">
            <v>37190</v>
          </cell>
          <cell r="C7" t="str">
            <v>ENGINEERING EMERGENCY MANAGER</v>
          </cell>
          <cell r="D7">
            <v>50000221</v>
          </cell>
          <cell r="E7" t="str">
            <v>BND-008</v>
          </cell>
          <cell r="F7">
            <v>5</v>
          </cell>
          <cell r="G7">
            <v>1826.23</v>
          </cell>
          <cell r="H7">
            <v>36.18</v>
          </cell>
          <cell r="I7">
            <v>673</v>
          </cell>
          <cell r="J7" t="str">
            <v>INGLIS</v>
          </cell>
          <cell r="K7" t="str">
            <v>BRIAN</v>
          </cell>
          <cell r="L7">
            <v>1</v>
          </cell>
          <cell r="M7">
            <v>2532.5700000000002</v>
          </cell>
          <cell r="N7">
            <v>1</v>
          </cell>
          <cell r="O7">
            <v>66072.857499999998</v>
          </cell>
          <cell r="P7">
            <v>2</v>
          </cell>
        </row>
        <row r="8">
          <cell r="A8">
            <v>50000477</v>
          </cell>
          <cell r="B8">
            <v>31140</v>
          </cell>
          <cell r="C8" t="str">
            <v>PARKING ENFORCEMENT OFFICER</v>
          </cell>
          <cell r="D8">
            <v>50000241</v>
          </cell>
          <cell r="E8" t="str">
            <v>GR-056</v>
          </cell>
          <cell r="F8">
            <v>3</v>
          </cell>
          <cell r="G8">
            <v>1826.23</v>
          </cell>
          <cell r="H8">
            <v>17.46</v>
          </cell>
          <cell r="I8">
            <v>0</v>
          </cell>
          <cell r="L8">
            <v>1</v>
          </cell>
          <cell r="M8">
            <v>1222.23</v>
          </cell>
          <cell r="N8">
            <v>1</v>
          </cell>
          <cell r="O8">
            <v>37483.03</v>
          </cell>
          <cell r="P8">
            <v>3</v>
          </cell>
        </row>
        <row r="9">
          <cell r="A9">
            <v>50000602</v>
          </cell>
          <cell r="B9">
            <v>35480</v>
          </cell>
          <cell r="C9" t="str">
            <v>CLERK II</v>
          </cell>
          <cell r="D9">
            <v>50011102</v>
          </cell>
          <cell r="E9" t="str">
            <v>GR-013</v>
          </cell>
          <cell r="F9">
            <v>3</v>
          </cell>
          <cell r="G9">
            <v>1956.68</v>
          </cell>
          <cell r="H9">
            <v>16.760000000000002</v>
          </cell>
          <cell r="I9">
            <v>0</v>
          </cell>
          <cell r="L9">
            <v>1</v>
          </cell>
          <cell r="M9">
            <v>1257.03</v>
          </cell>
          <cell r="N9">
            <v>1</v>
          </cell>
          <cell r="O9">
            <v>33243.782412499997</v>
          </cell>
          <cell r="P9">
            <v>4</v>
          </cell>
        </row>
        <row r="10">
          <cell r="A10">
            <v>50001028</v>
          </cell>
          <cell r="B10">
            <v>31200</v>
          </cell>
          <cell r="C10" t="str">
            <v>ENGINEERING ASSISTANT I</v>
          </cell>
          <cell r="D10">
            <v>50000240</v>
          </cell>
          <cell r="E10" t="str">
            <v>GR-013</v>
          </cell>
          <cell r="F10">
            <v>3</v>
          </cell>
          <cell r="G10">
            <v>1826.23</v>
          </cell>
          <cell r="H10">
            <v>16.760000000000002</v>
          </cell>
          <cell r="I10">
            <v>12011</v>
          </cell>
          <cell r="J10" t="str">
            <v>PITTMAN</v>
          </cell>
          <cell r="K10" t="str">
            <v>PAUL</v>
          </cell>
          <cell r="L10">
            <v>1</v>
          </cell>
          <cell r="M10">
            <v>1173.2</v>
          </cell>
          <cell r="N10">
            <v>1</v>
          </cell>
          <cell r="O10">
            <v>30615.91</v>
          </cell>
          <cell r="P10">
            <v>5</v>
          </cell>
        </row>
        <row r="11">
          <cell r="A11">
            <v>50001125</v>
          </cell>
          <cell r="B11">
            <v>30100</v>
          </cell>
          <cell r="C11" t="str">
            <v>MANAGER ADMINISTRATIVE SERVICES (ENG)</v>
          </cell>
          <cell r="D11">
            <v>50000082</v>
          </cell>
          <cell r="E11" t="str">
            <v>BND-007</v>
          </cell>
          <cell r="F11">
            <v>5</v>
          </cell>
          <cell r="G11">
            <v>1826.23</v>
          </cell>
          <cell r="H11">
            <v>32.299999999999997</v>
          </cell>
          <cell r="I11">
            <v>4719</v>
          </cell>
          <cell r="J11" t="str">
            <v>FRY</v>
          </cell>
          <cell r="K11" t="str">
            <v>PAT</v>
          </cell>
          <cell r="L11">
            <v>1</v>
          </cell>
          <cell r="M11">
            <v>2260.9699999999998</v>
          </cell>
          <cell r="N11">
            <v>1</v>
          </cell>
          <cell r="O11">
            <v>58989.125000000007</v>
          </cell>
          <cell r="P11">
            <v>6</v>
          </cell>
        </row>
        <row r="12">
          <cell r="A12">
            <v>50001126</v>
          </cell>
          <cell r="B12">
            <v>33020</v>
          </cell>
          <cell r="C12" t="str">
            <v>ELECTRICAL TECHNICIAN I</v>
          </cell>
          <cell r="D12">
            <v>50000232</v>
          </cell>
          <cell r="E12" t="str">
            <v>GR-100</v>
          </cell>
          <cell r="F12">
            <v>5</v>
          </cell>
          <cell r="G12">
            <v>1826.23</v>
          </cell>
          <cell r="H12">
            <v>30.56</v>
          </cell>
          <cell r="I12">
            <v>3870</v>
          </cell>
          <cell r="J12" t="str">
            <v>CHANG</v>
          </cell>
          <cell r="K12" t="str">
            <v>ROBERT</v>
          </cell>
          <cell r="L12">
            <v>1</v>
          </cell>
          <cell r="M12">
            <v>2139.19</v>
          </cell>
          <cell r="N12">
            <v>1</v>
          </cell>
          <cell r="O12">
            <v>55824.567500000005</v>
          </cell>
          <cell r="P12">
            <v>7</v>
          </cell>
        </row>
        <row r="13">
          <cell r="A13">
            <v>50001676</v>
          </cell>
          <cell r="B13">
            <v>31140</v>
          </cell>
          <cell r="C13" t="str">
            <v>PROGRAM SUPERVISOR - PARKING ENFORCEMENT</v>
          </cell>
          <cell r="D13">
            <v>50000241</v>
          </cell>
          <cell r="E13" t="str">
            <v>GR-023</v>
          </cell>
          <cell r="F13">
            <v>5</v>
          </cell>
          <cell r="G13">
            <v>1826.23</v>
          </cell>
          <cell r="H13">
            <v>27.34</v>
          </cell>
          <cell r="I13">
            <v>1219</v>
          </cell>
          <cell r="J13" t="str">
            <v>DARY</v>
          </cell>
          <cell r="K13" t="str">
            <v>DIANNE</v>
          </cell>
          <cell r="L13">
            <v>1</v>
          </cell>
          <cell r="M13">
            <v>1913.77</v>
          </cell>
          <cell r="N13">
            <v>1</v>
          </cell>
          <cell r="O13">
            <v>49940.767500000002</v>
          </cell>
          <cell r="P13">
            <v>8</v>
          </cell>
        </row>
        <row r="14">
          <cell r="A14">
            <v>50002151</v>
          </cell>
          <cell r="B14">
            <v>35600</v>
          </cell>
          <cell r="C14" t="str">
            <v>CIVIL ENGINEER I</v>
          </cell>
          <cell r="D14">
            <v>50010397</v>
          </cell>
          <cell r="E14" t="str">
            <v>BND-008</v>
          </cell>
          <cell r="F14">
            <v>2</v>
          </cell>
          <cell r="G14">
            <v>1826.23</v>
          </cell>
          <cell r="H14">
            <v>30.75</v>
          </cell>
          <cell r="I14">
            <v>9778</v>
          </cell>
          <cell r="J14" t="str">
            <v>BELANGER</v>
          </cell>
          <cell r="K14" t="str">
            <v>LYNN</v>
          </cell>
          <cell r="L14">
            <v>1</v>
          </cell>
          <cell r="M14">
            <v>2256.6</v>
          </cell>
          <cell r="N14">
            <v>1</v>
          </cell>
          <cell r="O14">
            <v>53270.555</v>
          </cell>
          <cell r="P14">
            <v>9</v>
          </cell>
        </row>
        <row r="15">
          <cell r="A15">
            <v>50002184</v>
          </cell>
          <cell r="B15">
            <v>34020</v>
          </cell>
          <cell r="C15" t="str">
            <v>CLERK TYPIST II</v>
          </cell>
          <cell r="D15">
            <v>50000213</v>
          </cell>
          <cell r="E15" t="str">
            <v>GR-013</v>
          </cell>
          <cell r="F15">
            <v>5</v>
          </cell>
          <cell r="G15">
            <v>1826.23</v>
          </cell>
          <cell r="H15">
            <v>18.18</v>
          </cell>
          <cell r="I15">
            <v>8968</v>
          </cell>
          <cell r="J15" t="str">
            <v>SWITZER</v>
          </cell>
          <cell r="K15" t="str">
            <v>PAT</v>
          </cell>
          <cell r="L15">
            <v>1</v>
          </cell>
          <cell r="M15">
            <v>1272.5899999999999</v>
          </cell>
          <cell r="N15">
            <v>1</v>
          </cell>
          <cell r="O15">
            <v>33209.215000000004</v>
          </cell>
          <cell r="P15">
            <v>10</v>
          </cell>
        </row>
        <row r="16">
          <cell r="A16">
            <v>50002185</v>
          </cell>
          <cell r="B16">
            <v>34020</v>
          </cell>
          <cell r="C16" t="str">
            <v>ENGINEERING ASSISTANT II</v>
          </cell>
          <cell r="D16">
            <v>50000213</v>
          </cell>
          <cell r="E16" t="str">
            <v>GR-017</v>
          </cell>
          <cell r="F16">
            <v>5</v>
          </cell>
          <cell r="G16">
            <v>1826.23</v>
          </cell>
          <cell r="H16">
            <v>21.37</v>
          </cell>
          <cell r="I16">
            <v>328</v>
          </cell>
          <cell r="J16" t="str">
            <v>BLOOMFIELD</v>
          </cell>
          <cell r="K16" t="str">
            <v>FAITH</v>
          </cell>
          <cell r="L16">
            <v>1</v>
          </cell>
          <cell r="M16">
            <v>1512.15</v>
          </cell>
          <cell r="N16">
            <v>1</v>
          </cell>
          <cell r="O16">
            <v>35984.877500000002</v>
          </cell>
          <cell r="P16">
            <v>11</v>
          </cell>
        </row>
        <row r="17">
          <cell r="A17">
            <v>50002186</v>
          </cell>
          <cell r="B17">
            <v>34020</v>
          </cell>
          <cell r="C17" t="str">
            <v>ENGINEERING ASSISTANT IV</v>
          </cell>
          <cell r="D17">
            <v>50000213</v>
          </cell>
          <cell r="E17" t="str">
            <v>GR-025</v>
          </cell>
          <cell r="F17">
            <v>5</v>
          </cell>
          <cell r="G17">
            <v>1826.23</v>
          </cell>
          <cell r="H17">
            <v>29.69</v>
          </cell>
          <cell r="I17">
            <v>4946</v>
          </cell>
          <cell r="J17" t="str">
            <v>MAK</v>
          </cell>
          <cell r="K17" t="str">
            <v>ANDREW</v>
          </cell>
          <cell r="L17">
            <v>1</v>
          </cell>
          <cell r="M17">
            <v>2100.67</v>
          </cell>
          <cell r="N17">
            <v>1</v>
          </cell>
          <cell r="O17">
            <v>54236.747500000005</v>
          </cell>
          <cell r="P17">
            <v>12</v>
          </cell>
        </row>
        <row r="18">
          <cell r="A18">
            <v>50002187</v>
          </cell>
          <cell r="B18">
            <v>34020</v>
          </cell>
          <cell r="C18" t="str">
            <v>ENGINEERING ASSISTANT IV</v>
          </cell>
          <cell r="D18">
            <v>50000213</v>
          </cell>
          <cell r="E18" t="str">
            <v>GR-025</v>
          </cell>
          <cell r="F18">
            <v>2</v>
          </cell>
          <cell r="G18">
            <v>1826.23</v>
          </cell>
          <cell r="H18">
            <v>26.2</v>
          </cell>
          <cell r="I18">
            <v>6560</v>
          </cell>
          <cell r="J18" t="str">
            <v>ELFORD</v>
          </cell>
          <cell r="K18" t="str">
            <v>DALE</v>
          </cell>
          <cell r="L18">
            <v>1</v>
          </cell>
          <cell r="M18">
            <v>1881.19</v>
          </cell>
          <cell r="N18">
            <v>1</v>
          </cell>
          <cell r="O18">
            <v>49421.980684999995</v>
          </cell>
          <cell r="P18">
            <v>13</v>
          </cell>
        </row>
        <row r="19">
          <cell r="A19">
            <v>50002188</v>
          </cell>
          <cell r="B19">
            <v>34020</v>
          </cell>
          <cell r="C19" t="str">
            <v>ENGINEERING ASSISTANT IV</v>
          </cell>
          <cell r="D19">
            <v>50000213</v>
          </cell>
          <cell r="E19" t="str">
            <v>GR-025</v>
          </cell>
          <cell r="F19">
            <v>3</v>
          </cell>
          <cell r="G19">
            <v>1826.23</v>
          </cell>
          <cell r="H19">
            <v>27.34</v>
          </cell>
          <cell r="I19">
            <v>7757</v>
          </cell>
          <cell r="J19" t="str">
            <v>ANG</v>
          </cell>
          <cell r="K19" t="str">
            <v>FRANCIS</v>
          </cell>
          <cell r="L19">
            <v>1</v>
          </cell>
          <cell r="M19">
            <v>1995.69</v>
          </cell>
          <cell r="N19">
            <v>1</v>
          </cell>
          <cell r="O19">
            <v>50617.756117499994</v>
          </cell>
          <cell r="P19">
            <v>14</v>
          </cell>
        </row>
        <row r="20">
          <cell r="A20">
            <v>50002189</v>
          </cell>
          <cell r="B20">
            <v>34020</v>
          </cell>
          <cell r="C20" t="str">
            <v>ENGINEERING ASSISTANT IV</v>
          </cell>
          <cell r="D20">
            <v>50000213</v>
          </cell>
          <cell r="E20" t="str">
            <v>GR-025</v>
          </cell>
          <cell r="F20">
            <v>3</v>
          </cell>
          <cell r="G20">
            <v>1826.23</v>
          </cell>
          <cell r="H20">
            <v>24.16</v>
          </cell>
          <cell r="I20">
            <v>1644</v>
          </cell>
          <cell r="J20" t="str">
            <v>RAMIREZ</v>
          </cell>
          <cell r="K20" t="str">
            <v>JULIO</v>
          </cell>
          <cell r="L20">
            <v>1</v>
          </cell>
          <cell r="M20">
            <v>1761.18</v>
          </cell>
          <cell r="N20">
            <v>1</v>
          </cell>
          <cell r="O20">
            <v>49929.128199999999</v>
          </cell>
          <cell r="P20">
            <v>15</v>
          </cell>
          <cell r="Q20" t="str">
            <v>Approved level 25/3 system incorrect</v>
          </cell>
        </row>
        <row r="21">
          <cell r="A21">
            <v>50002190</v>
          </cell>
          <cell r="B21">
            <v>34020</v>
          </cell>
          <cell r="C21" t="str">
            <v>ENGINEERING ASSISTANT III</v>
          </cell>
          <cell r="D21">
            <v>50000213</v>
          </cell>
          <cell r="E21" t="str">
            <v>GR-021</v>
          </cell>
          <cell r="F21">
            <v>3</v>
          </cell>
          <cell r="G21">
            <v>1826.23</v>
          </cell>
          <cell r="H21">
            <v>23.18</v>
          </cell>
          <cell r="I21">
            <v>1434</v>
          </cell>
          <cell r="J21" t="str">
            <v>PATRICK</v>
          </cell>
          <cell r="K21" t="str">
            <v>RYAN</v>
          </cell>
          <cell r="L21">
            <v>1</v>
          </cell>
          <cell r="M21">
            <v>1671.07</v>
          </cell>
          <cell r="N21">
            <v>1</v>
          </cell>
          <cell r="O21">
            <v>42415.819077499997</v>
          </cell>
          <cell r="P21">
            <v>16</v>
          </cell>
        </row>
        <row r="22">
          <cell r="A22">
            <v>50002191</v>
          </cell>
          <cell r="B22">
            <v>34020</v>
          </cell>
          <cell r="C22" t="str">
            <v>ENGINEERING ASSISTANT III</v>
          </cell>
          <cell r="D22">
            <v>50000213</v>
          </cell>
          <cell r="E22" t="str">
            <v>GR-012</v>
          </cell>
          <cell r="F22">
            <v>5</v>
          </cell>
          <cell r="G22">
            <v>1826.23</v>
          </cell>
          <cell r="H22">
            <v>17.46</v>
          </cell>
          <cell r="I22">
            <v>10309</v>
          </cell>
          <cell r="J22" t="str">
            <v>PIKKER</v>
          </cell>
          <cell r="K22" t="str">
            <v>DAVID</v>
          </cell>
          <cell r="L22">
            <v>1</v>
          </cell>
          <cell r="M22">
            <v>1404.64</v>
          </cell>
          <cell r="N22">
            <v>1</v>
          </cell>
          <cell r="O22">
            <v>42332.011400000003</v>
          </cell>
          <cell r="P22">
            <v>17</v>
          </cell>
          <cell r="Q22" t="str">
            <v>Approved level</v>
          </cell>
        </row>
        <row r="23">
          <cell r="A23">
            <v>50002192</v>
          </cell>
          <cell r="B23">
            <v>34020</v>
          </cell>
          <cell r="C23" t="str">
            <v>SURVEY ASSISTANT</v>
          </cell>
          <cell r="D23">
            <v>50000213</v>
          </cell>
          <cell r="E23" t="str">
            <v>GR-012</v>
          </cell>
          <cell r="F23">
            <v>5</v>
          </cell>
          <cell r="G23">
            <v>1826.23</v>
          </cell>
          <cell r="H23">
            <v>17.46</v>
          </cell>
          <cell r="I23">
            <v>6823</v>
          </cell>
          <cell r="J23" t="str">
            <v>BODDEVELD</v>
          </cell>
          <cell r="K23" t="str">
            <v>RENE</v>
          </cell>
          <cell r="L23">
            <v>1</v>
          </cell>
          <cell r="M23">
            <v>1226.4000000000001</v>
          </cell>
          <cell r="N23">
            <v>1</v>
          </cell>
          <cell r="O23">
            <v>29860.687614999999</v>
          </cell>
          <cell r="P23">
            <v>18</v>
          </cell>
        </row>
        <row r="24">
          <cell r="A24">
            <v>50002193</v>
          </cell>
          <cell r="B24">
            <v>34020</v>
          </cell>
          <cell r="C24" t="str">
            <v>SYSTEMS ANALYST II</v>
          </cell>
          <cell r="D24">
            <v>50000213</v>
          </cell>
          <cell r="E24" t="str">
            <v>BND-008</v>
          </cell>
          <cell r="F24">
            <v>3</v>
          </cell>
          <cell r="G24">
            <v>1826.23</v>
          </cell>
          <cell r="H24">
            <v>32.56</v>
          </cell>
          <cell r="I24">
            <v>12781</v>
          </cell>
          <cell r="J24" t="str">
            <v>KEAYS</v>
          </cell>
          <cell r="K24" t="str">
            <v>JEANETTE</v>
          </cell>
          <cell r="L24">
            <v>1</v>
          </cell>
          <cell r="M24">
            <v>2191.09</v>
          </cell>
          <cell r="N24">
            <v>1</v>
          </cell>
          <cell r="O24">
            <v>59467.687500000007</v>
          </cell>
          <cell r="P24">
            <v>19</v>
          </cell>
        </row>
        <row r="25">
          <cell r="A25">
            <v>50002194</v>
          </cell>
          <cell r="B25">
            <v>34020</v>
          </cell>
          <cell r="C25" t="str">
            <v>SYSTEMS ANALYST II</v>
          </cell>
          <cell r="D25">
            <v>50000213</v>
          </cell>
          <cell r="E25" t="str">
            <v>BND-008</v>
          </cell>
          <cell r="F25">
            <v>5</v>
          </cell>
          <cell r="G25">
            <v>1826.23</v>
          </cell>
          <cell r="H25">
            <v>36.18</v>
          </cell>
          <cell r="I25">
            <v>4680</v>
          </cell>
          <cell r="J25" t="str">
            <v>SMYTH</v>
          </cell>
          <cell r="K25" t="str">
            <v>JEFFREY</v>
          </cell>
          <cell r="L25">
            <v>1</v>
          </cell>
          <cell r="M25">
            <v>2532.5700000000002</v>
          </cell>
          <cell r="N25">
            <v>1</v>
          </cell>
          <cell r="O25">
            <v>66072.857499999998</v>
          </cell>
          <cell r="P25">
            <v>20</v>
          </cell>
        </row>
        <row r="26">
          <cell r="A26">
            <v>50002195</v>
          </cell>
          <cell r="B26">
            <v>34020</v>
          </cell>
          <cell r="C26" t="str">
            <v>ENGINEERING ASSISTANT IV</v>
          </cell>
          <cell r="D26">
            <v>50000213</v>
          </cell>
          <cell r="E26" t="str">
            <v>GR-025</v>
          </cell>
          <cell r="F26">
            <v>5</v>
          </cell>
          <cell r="G26">
            <v>1826.23</v>
          </cell>
          <cell r="H26">
            <v>29.69</v>
          </cell>
          <cell r="I26">
            <v>1902</v>
          </cell>
          <cell r="J26" t="str">
            <v>LITTLE</v>
          </cell>
          <cell r="K26" t="str">
            <v>FARNHAM</v>
          </cell>
          <cell r="L26">
            <v>1</v>
          </cell>
          <cell r="M26">
            <v>2078.29</v>
          </cell>
          <cell r="N26">
            <v>1</v>
          </cell>
          <cell r="O26">
            <v>54236.747500000005</v>
          </cell>
          <cell r="P26">
            <v>21</v>
          </cell>
        </row>
        <row r="27">
          <cell r="A27">
            <v>50002196</v>
          </cell>
          <cell r="B27">
            <v>34020</v>
          </cell>
          <cell r="C27" t="str">
            <v>ENGINEERING ASSISTANT III</v>
          </cell>
          <cell r="D27">
            <v>50000213</v>
          </cell>
          <cell r="E27" t="str">
            <v>GR-021</v>
          </cell>
          <cell r="F27">
            <v>2</v>
          </cell>
          <cell r="G27">
            <v>1826.23</v>
          </cell>
          <cell r="H27">
            <v>22.25</v>
          </cell>
          <cell r="I27">
            <v>7340</v>
          </cell>
          <cell r="J27" t="str">
            <v>WALKER</v>
          </cell>
          <cell r="K27" t="str">
            <v>DAN</v>
          </cell>
          <cell r="L27">
            <v>1</v>
          </cell>
          <cell r="M27">
            <v>1593.53</v>
          </cell>
          <cell r="N27">
            <v>1</v>
          </cell>
          <cell r="O27">
            <v>42338.172500000001</v>
          </cell>
          <cell r="P27">
            <v>22</v>
          </cell>
        </row>
        <row r="28">
          <cell r="A28">
            <v>50002208</v>
          </cell>
          <cell r="B28">
            <v>34040</v>
          </cell>
          <cell r="C28" t="str">
            <v>CLERK III</v>
          </cell>
          <cell r="D28">
            <v>50019403</v>
          </cell>
          <cell r="E28" t="str">
            <v>GR-017</v>
          </cell>
          <cell r="F28">
            <v>5</v>
          </cell>
          <cell r="G28">
            <v>1956.68</v>
          </cell>
          <cell r="H28">
            <v>21.37</v>
          </cell>
          <cell r="I28">
            <v>2127</v>
          </cell>
          <cell r="J28" t="str">
            <v>JOHNSON</v>
          </cell>
          <cell r="K28" t="str">
            <v>MARILYN</v>
          </cell>
          <cell r="L28">
            <v>1</v>
          </cell>
          <cell r="M28">
            <v>1602.73</v>
          </cell>
          <cell r="N28">
            <v>1</v>
          </cell>
          <cell r="O28">
            <v>41826.362500000003</v>
          </cell>
          <cell r="P28">
            <v>23</v>
          </cell>
          <cell r="Q28" t="str">
            <v>Change cc</v>
          </cell>
        </row>
        <row r="29">
          <cell r="A29">
            <v>50002209</v>
          </cell>
          <cell r="B29">
            <v>34040</v>
          </cell>
          <cell r="C29" t="str">
            <v>CLERK III</v>
          </cell>
          <cell r="D29">
            <v>50019403</v>
          </cell>
          <cell r="E29" t="str">
            <v>GR-017</v>
          </cell>
          <cell r="F29">
            <v>5</v>
          </cell>
          <cell r="G29">
            <v>1956.68</v>
          </cell>
          <cell r="H29">
            <v>21.37</v>
          </cell>
          <cell r="I29">
            <v>6926</v>
          </cell>
          <cell r="J29" t="str">
            <v>TRDAK</v>
          </cell>
          <cell r="K29" t="str">
            <v>WENDY</v>
          </cell>
          <cell r="L29">
            <v>1</v>
          </cell>
          <cell r="M29">
            <v>1602.73</v>
          </cell>
          <cell r="N29">
            <v>1</v>
          </cell>
          <cell r="O29">
            <v>41826.362500000003</v>
          </cell>
          <cell r="P29">
            <v>24</v>
          </cell>
          <cell r="Q29" t="str">
            <v>Change cc</v>
          </cell>
        </row>
        <row r="30">
          <cell r="A30">
            <v>50002210</v>
          </cell>
          <cell r="B30">
            <v>34040</v>
          </cell>
          <cell r="C30" t="str">
            <v>CLERK III</v>
          </cell>
          <cell r="D30">
            <v>50000215</v>
          </cell>
          <cell r="E30" t="str">
            <v>GR-017</v>
          </cell>
          <cell r="F30">
            <v>3</v>
          </cell>
          <cell r="G30">
            <v>1956.68</v>
          </cell>
          <cell r="H30">
            <v>19.7</v>
          </cell>
          <cell r="I30">
            <v>0</v>
          </cell>
          <cell r="L30">
            <v>1</v>
          </cell>
          <cell r="M30">
            <v>1477.5</v>
          </cell>
          <cell r="N30">
            <v>1</v>
          </cell>
          <cell r="O30">
            <v>38556.017500000002</v>
          </cell>
          <cell r="P30">
            <v>25</v>
          </cell>
        </row>
        <row r="31">
          <cell r="A31">
            <v>50002211</v>
          </cell>
          <cell r="B31">
            <v>34040</v>
          </cell>
          <cell r="C31" t="str">
            <v>CLERK III</v>
          </cell>
          <cell r="D31">
            <v>50019403</v>
          </cell>
          <cell r="E31" t="str">
            <v>GR-017</v>
          </cell>
          <cell r="F31">
            <v>5</v>
          </cell>
          <cell r="G31">
            <v>1956.68</v>
          </cell>
          <cell r="H31">
            <v>21.37</v>
          </cell>
          <cell r="I31">
            <v>3668</v>
          </cell>
          <cell r="J31" t="str">
            <v>MORGAN</v>
          </cell>
          <cell r="K31" t="str">
            <v>GEORGINA</v>
          </cell>
          <cell r="L31">
            <v>1</v>
          </cell>
          <cell r="M31">
            <v>1602.73</v>
          </cell>
          <cell r="N31">
            <v>1</v>
          </cell>
          <cell r="O31">
            <v>41826.362500000003</v>
          </cell>
          <cell r="P31">
            <v>26</v>
          </cell>
          <cell r="Q31" t="str">
            <v>Change cc</v>
          </cell>
        </row>
        <row r="32">
          <cell r="A32">
            <v>50002212</v>
          </cell>
          <cell r="B32">
            <v>34040</v>
          </cell>
          <cell r="C32" t="str">
            <v>CLERK IV</v>
          </cell>
          <cell r="D32">
            <v>50019403</v>
          </cell>
          <cell r="E32" t="str">
            <v>GR-025</v>
          </cell>
          <cell r="F32">
            <v>1</v>
          </cell>
          <cell r="G32">
            <v>1956.68</v>
          </cell>
          <cell r="H32">
            <v>22.25</v>
          </cell>
          <cell r="I32">
            <v>5931</v>
          </cell>
          <cell r="J32" t="str">
            <v>TWEMLOW</v>
          </cell>
          <cell r="K32" t="str">
            <v>CHRISTOPHER</v>
          </cell>
          <cell r="L32">
            <v>1</v>
          </cell>
          <cell r="M32">
            <v>1663.25</v>
          </cell>
          <cell r="N32">
            <v>1</v>
          </cell>
          <cell r="O32">
            <v>45947.946799999998</v>
          </cell>
          <cell r="P32">
            <v>27</v>
          </cell>
          <cell r="Q32" t="str">
            <v>Change cc and up step 1 only</v>
          </cell>
        </row>
        <row r="33">
          <cell r="A33">
            <v>50002213</v>
          </cell>
          <cell r="B33">
            <v>35610</v>
          </cell>
          <cell r="C33" t="str">
            <v>WEIGHMASTER I</v>
          </cell>
          <cell r="D33">
            <v>50019978</v>
          </cell>
          <cell r="E33" t="str">
            <v>GR-017</v>
          </cell>
          <cell r="F33">
            <v>5</v>
          </cell>
          <cell r="G33">
            <v>1956.68</v>
          </cell>
          <cell r="H33">
            <v>21.37</v>
          </cell>
          <cell r="I33">
            <v>1973</v>
          </cell>
          <cell r="J33" t="str">
            <v>SKIDMORE</v>
          </cell>
          <cell r="K33" t="str">
            <v>MAUREEN</v>
          </cell>
          <cell r="L33">
            <v>1</v>
          </cell>
          <cell r="M33">
            <v>1602.73</v>
          </cell>
          <cell r="N33">
            <v>1</v>
          </cell>
          <cell r="O33">
            <v>41826.362500000003</v>
          </cell>
          <cell r="P33">
            <v>28</v>
          </cell>
        </row>
        <row r="34">
          <cell r="A34">
            <v>50002282</v>
          </cell>
          <cell r="B34">
            <v>30900</v>
          </cell>
          <cell r="C34" t="str">
            <v>NETWORK SUPPORT SPECIALIST I</v>
          </cell>
          <cell r="D34">
            <v>50000208</v>
          </cell>
          <cell r="E34" t="str">
            <v>GR-023</v>
          </cell>
          <cell r="F34">
            <v>5</v>
          </cell>
          <cell r="G34">
            <v>1826.23</v>
          </cell>
          <cell r="H34">
            <v>27.34</v>
          </cell>
          <cell r="I34">
            <v>7289</v>
          </cell>
          <cell r="J34" t="str">
            <v>DIXON</v>
          </cell>
          <cell r="K34" t="str">
            <v>REBEKAH</v>
          </cell>
          <cell r="L34">
            <v>1</v>
          </cell>
          <cell r="M34">
            <v>1880.54</v>
          </cell>
          <cell r="N34">
            <v>1</v>
          </cell>
          <cell r="O34">
            <v>49084.392500000002</v>
          </cell>
          <cell r="P34">
            <v>29</v>
          </cell>
        </row>
        <row r="35">
          <cell r="A35">
            <v>50003260</v>
          </cell>
          <cell r="B35">
            <v>32200</v>
          </cell>
          <cell r="C35" t="str">
            <v>ENGINEERING ASSISTANT III</v>
          </cell>
          <cell r="D35">
            <v>50000238</v>
          </cell>
          <cell r="E35" t="str">
            <v>GR-021</v>
          </cell>
          <cell r="F35">
            <v>4</v>
          </cell>
          <cell r="G35">
            <v>1826.23</v>
          </cell>
          <cell r="H35">
            <v>24.16</v>
          </cell>
          <cell r="I35">
            <v>7085</v>
          </cell>
          <cell r="J35" t="str">
            <v>ARCHIDE</v>
          </cell>
          <cell r="K35" t="str">
            <v>RON</v>
          </cell>
          <cell r="L35">
            <v>1</v>
          </cell>
          <cell r="M35">
            <v>1761.18</v>
          </cell>
          <cell r="N35">
            <v>1</v>
          </cell>
          <cell r="O35">
            <v>44926.44</v>
          </cell>
          <cell r="P35">
            <v>30</v>
          </cell>
        </row>
        <row r="36">
          <cell r="A36">
            <v>50003415</v>
          </cell>
          <cell r="B36">
            <v>33060</v>
          </cell>
          <cell r="C36" t="str">
            <v>MANAGER ADMINISTRATION-ELECTRICAL OPS</v>
          </cell>
          <cell r="D36">
            <v>50011231</v>
          </cell>
          <cell r="E36" t="str">
            <v>BND-007</v>
          </cell>
          <cell r="F36">
            <v>4</v>
          </cell>
          <cell r="G36">
            <v>1956.68</v>
          </cell>
          <cell r="H36">
            <v>30.69</v>
          </cell>
          <cell r="I36">
            <v>5418</v>
          </cell>
          <cell r="J36" t="str">
            <v>ROBERTS</v>
          </cell>
          <cell r="K36" t="str">
            <v>SHELLEY</v>
          </cell>
          <cell r="L36">
            <v>1</v>
          </cell>
          <cell r="M36">
            <v>2422.4899999999998</v>
          </cell>
          <cell r="N36">
            <v>1</v>
          </cell>
          <cell r="O36">
            <v>62949.789454500002</v>
          </cell>
          <cell r="P36">
            <v>31</v>
          </cell>
        </row>
        <row r="37">
          <cell r="A37">
            <v>50003467</v>
          </cell>
          <cell r="B37">
            <v>36010</v>
          </cell>
          <cell r="C37" t="str">
            <v>TELEPHONE OPERATOR/TYPIST II</v>
          </cell>
          <cell r="D37">
            <v>50011227</v>
          </cell>
          <cell r="E37" t="str">
            <v>GR-013</v>
          </cell>
          <cell r="F37">
            <v>5</v>
          </cell>
          <cell r="G37">
            <v>1826.23</v>
          </cell>
          <cell r="H37">
            <v>18.18</v>
          </cell>
          <cell r="I37">
            <v>4841</v>
          </cell>
          <cell r="J37" t="str">
            <v>PREMJI</v>
          </cell>
          <cell r="K37" t="str">
            <v>SITARA</v>
          </cell>
          <cell r="L37">
            <v>1</v>
          </cell>
          <cell r="M37">
            <v>1272.5899999999999</v>
          </cell>
          <cell r="N37">
            <v>1</v>
          </cell>
          <cell r="O37">
            <v>33209.215000000004</v>
          </cell>
          <cell r="P37">
            <v>32</v>
          </cell>
        </row>
        <row r="38">
          <cell r="A38">
            <v>50003468</v>
          </cell>
          <cell r="B38">
            <v>36010</v>
          </cell>
          <cell r="C38" t="str">
            <v>ENGINEERING ASSISTANT III</v>
          </cell>
          <cell r="D38">
            <v>50011227</v>
          </cell>
          <cell r="E38" t="str">
            <v>GR-021</v>
          </cell>
          <cell r="F38">
            <v>5</v>
          </cell>
          <cell r="G38">
            <v>1826.23</v>
          </cell>
          <cell r="H38">
            <v>25.16</v>
          </cell>
          <cell r="I38">
            <v>3124</v>
          </cell>
          <cell r="J38" t="str">
            <v>CHRISTENSEN</v>
          </cell>
          <cell r="K38" t="str">
            <v>ROSS</v>
          </cell>
          <cell r="L38">
            <v>1</v>
          </cell>
          <cell r="M38">
            <v>1761.18</v>
          </cell>
          <cell r="N38">
            <v>1</v>
          </cell>
          <cell r="O38">
            <v>45961.142500000002</v>
          </cell>
          <cell r="P38">
            <v>33</v>
          </cell>
        </row>
        <row r="39">
          <cell r="A39">
            <v>50003469</v>
          </cell>
          <cell r="B39">
            <v>36010</v>
          </cell>
          <cell r="C39" t="str">
            <v>ENGINEERING ASSISTANT III</v>
          </cell>
          <cell r="D39">
            <v>50011227</v>
          </cell>
          <cell r="E39" t="str">
            <v>GR-021</v>
          </cell>
          <cell r="F39">
            <v>5</v>
          </cell>
          <cell r="G39">
            <v>1826.23</v>
          </cell>
          <cell r="H39">
            <v>25.16</v>
          </cell>
          <cell r="I39">
            <v>4241</v>
          </cell>
          <cell r="J39" t="str">
            <v>TOLHURST</v>
          </cell>
          <cell r="K39" t="str">
            <v>CASEY</v>
          </cell>
          <cell r="L39">
            <v>1</v>
          </cell>
          <cell r="M39">
            <v>1761.18</v>
          </cell>
          <cell r="N39">
            <v>1</v>
          </cell>
          <cell r="O39">
            <v>45961.142500000002</v>
          </cell>
          <cell r="P39">
            <v>34</v>
          </cell>
        </row>
        <row r="40">
          <cell r="A40">
            <v>50003470</v>
          </cell>
          <cell r="B40">
            <v>36010</v>
          </cell>
          <cell r="C40" t="str">
            <v>ENGINEERING ASSISTANT III</v>
          </cell>
          <cell r="D40">
            <v>50011227</v>
          </cell>
          <cell r="E40" t="str">
            <v>GR-023</v>
          </cell>
          <cell r="F40">
            <v>5</v>
          </cell>
          <cell r="G40">
            <v>1826.23</v>
          </cell>
          <cell r="H40">
            <v>27.34</v>
          </cell>
          <cell r="I40">
            <v>1047</v>
          </cell>
          <cell r="J40" t="str">
            <v>SWIFT</v>
          </cell>
          <cell r="K40" t="str">
            <v>DALE</v>
          </cell>
          <cell r="L40">
            <v>1</v>
          </cell>
          <cell r="M40">
            <v>1913.77</v>
          </cell>
          <cell r="N40">
            <v>1</v>
          </cell>
          <cell r="O40">
            <v>49940.767500000002</v>
          </cell>
          <cell r="P40">
            <v>35</v>
          </cell>
        </row>
        <row r="41">
          <cell r="A41">
            <v>50003471</v>
          </cell>
          <cell r="B41">
            <v>36010</v>
          </cell>
          <cell r="C41" t="str">
            <v>ENGINEERING ASSISTANT III</v>
          </cell>
          <cell r="D41">
            <v>50011227</v>
          </cell>
          <cell r="E41" t="str">
            <v>GR-021</v>
          </cell>
          <cell r="F41">
            <v>1</v>
          </cell>
          <cell r="G41">
            <v>1826.23</v>
          </cell>
          <cell r="H41">
            <v>21.37</v>
          </cell>
          <cell r="I41">
            <v>11828</v>
          </cell>
          <cell r="J41" t="str">
            <v>BURNS</v>
          </cell>
          <cell r="K41" t="str">
            <v>MICHAEL</v>
          </cell>
          <cell r="L41">
            <v>1</v>
          </cell>
          <cell r="M41">
            <v>1557.5</v>
          </cell>
          <cell r="N41">
            <v>1</v>
          </cell>
          <cell r="O41">
            <v>42338.172500000001</v>
          </cell>
          <cell r="P41">
            <v>36</v>
          </cell>
        </row>
        <row r="42">
          <cell r="A42">
            <v>50003472</v>
          </cell>
          <cell r="B42">
            <v>36010</v>
          </cell>
          <cell r="C42" t="str">
            <v>ENGINEERING ASSISTANT III</v>
          </cell>
          <cell r="D42">
            <v>50011227</v>
          </cell>
          <cell r="E42" t="str">
            <v>GR-021</v>
          </cell>
          <cell r="F42">
            <v>2</v>
          </cell>
          <cell r="G42">
            <v>1826.23</v>
          </cell>
          <cell r="H42">
            <v>22.25</v>
          </cell>
          <cell r="I42">
            <v>7585</v>
          </cell>
          <cell r="J42" t="str">
            <v>CHAND</v>
          </cell>
          <cell r="K42" t="str">
            <v>ROY</v>
          </cell>
          <cell r="L42">
            <v>1</v>
          </cell>
          <cell r="M42">
            <v>1622.58</v>
          </cell>
          <cell r="N42">
            <v>1</v>
          </cell>
          <cell r="O42">
            <v>41950.171257499998</v>
          </cell>
          <cell r="P42">
            <v>37</v>
          </cell>
        </row>
        <row r="43">
          <cell r="A43">
            <v>50003473</v>
          </cell>
          <cell r="B43">
            <v>36010</v>
          </cell>
          <cell r="C43" t="str">
            <v>ENGINEERING ASSISTANT III</v>
          </cell>
          <cell r="D43">
            <v>50011227</v>
          </cell>
          <cell r="E43" t="str">
            <v>GR-021</v>
          </cell>
          <cell r="F43">
            <v>3</v>
          </cell>
          <cell r="G43">
            <v>1826.23</v>
          </cell>
          <cell r="H43">
            <v>23.18</v>
          </cell>
          <cell r="I43">
            <v>11625</v>
          </cell>
          <cell r="J43" t="str">
            <v>KUMAR</v>
          </cell>
          <cell r="K43" t="str">
            <v>SURESH</v>
          </cell>
          <cell r="L43">
            <v>1</v>
          </cell>
          <cell r="M43">
            <v>1622.62</v>
          </cell>
          <cell r="N43">
            <v>1</v>
          </cell>
          <cell r="O43">
            <v>45961.142500000002</v>
          </cell>
          <cell r="P43">
            <v>38</v>
          </cell>
        </row>
        <row r="44">
          <cell r="A44">
            <v>50003474</v>
          </cell>
          <cell r="B44">
            <v>36010</v>
          </cell>
          <cell r="C44" t="str">
            <v>ENGINEERING ASSISTANT III</v>
          </cell>
          <cell r="D44">
            <v>50011227</v>
          </cell>
          <cell r="E44" t="str">
            <v>GR-021</v>
          </cell>
          <cell r="F44">
            <v>5</v>
          </cell>
          <cell r="G44">
            <v>1826.23</v>
          </cell>
          <cell r="H44">
            <v>25.16</v>
          </cell>
          <cell r="I44">
            <v>6693</v>
          </cell>
          <cell r="J44" t="str">
            <v>CLARKE</v>
          </cell>
          <cell r="K44" t="str">
            <v>D</v>
          </cell>
          <cell r="L44">
            <v>1</v>
          </cell>
          <cell r="M44">
            <v>1761.18</v>
          </cell>
          <cell r="N44">
            <v>1</v>
          </cell>
          <cell r="O44">
            <v>40533.825805</v>
          </cell>
          <cell r="P44">
            <v>39</v>
          </cell>
        </row>
        <row r="45">
          <cell r="A45">
            <v>50003475</v>
          </cell>
          <cell r="B45">
            <v>36010</v>
          </cell>
          <cell r="C45" t="str">
            <v>ENGINEERING ASSISTANT II</v>
          </cell>
          <cell r="D45">
            <v>50011227</v>
          </cell>
          <cell r="E45" t="str">
            <v>GR-017</v>
          </cell>
          <cell r="F45">
            <v>5</v>
          </cell>
          <cell r="G45">
            <v>1826.23</v>
          </cell>
          <cell r="H45">
            <v>21.37</v>
          </cell>
          <cell r="I45">
            <v>3723</v>
          </cell>
          <cell r="J45" t="str">
            <v>LAM</v>
          </cell>
          <cell r="K45" t="str">
            <v>PERRY</v>
          </cell>
          <cell r="L45">
            <v>1</v>
          </cell>
          <cell r="M45">
            <v>1495.9</v>
          </cell>
          <cell r="N45">
            <v>1</v>
          </cell>
          <cell r="O45">
            <v>39037.602500000001</v>
          </cell>
          <cell r="P45">
            <v>40</v>
          </cell>
        </row>
        <row r="46">
          <cell r="A46">
            <v>50003476</v>
          </cell>
          <cell r="B46">
            <v>36010</v>
          </cell>
          <cell r="C46" t="str">
            <v>ENGINEERING ASSISTANT III</v>
          </cell>
          <cell r="D46">
            <v>50011227</v>
          </cell>
          <cell r="E46" t="str">
            <v>GR-021</v>
          </cell>
          <cell r="F46">
            <v>3</v>
          </cell>
          <cell r="G46">
            <v>1826.23</v>
          </cell>
          <cell r="H46">
            <v>23.18</v>
          </cell>
          <cell r="I46">
            <v>0</v>
          </cell>
          <cell r="L46">
            <v>1</v>
          </cell>
          <cell r="M46">
            <v>1622.62</v>
          </cell>
          <cell r="N46">
            <v>1</v>
          </cell>
          <cell r="O46">
            <v>45831.590915000001</v>
          </cell>
          <cell r="P46">
            <v>41</v>
          </cell>
        </row>
        <row r="47">
          <cell r="A47">
            <v>50003477</v>
          </cell>
          <cell r="B47">
            <v>36010</v>
          </cell>
          <cell r="C47" t="str">
            <v>ENGINEERING ASSISTANT III</v>
          </cell>
          <cell r="D47">
            <v>50011227</v>
          </cell>
          <cell r="E47" t="str">
            <v>GR-021</v>
          </cell>
          <cell r="F47">
            <v>1</v>
          </cell>
          <cell r="G47">
            <v>1826.23</v>
          </cell>
          <cell r="H47">
            <v>21.37</v>
          </cell>
          <cell r="I47">
            <v>978</v>
          </cell>
          <cell r="J47" t="str">
            <v>BURNETT</v>
          </cell>
          <cell r="K47" t="str">
            <v>JAMES</v>
          </cell>
          <cell r="L47">
            <v>1</v>
          </cell>
          <cell r="M47">
            <v>1495.9</v>
          </cell>
          <cell r="N47">
            <v>1</v>
          </cell>
          <cell r="O47">
            <v>37191.577307499996</v>
          </cell>
          <cell r="P47">
            <v>42</v>
          </cell>
        </row>
        <row r="48">
          <cell r="A48">
            <v>50003478</v>
          </cell>
          <cell r="B48">
            <v>36010</v>
          </cell>
          <cell r="C48" t="str">
            <v>ENGINEERING ASSISTANT IV</v>
          </cell>
          <cell r="D48">
            <v>50011227</v>
          </cell>
          <cell r="E48" t="str">
            <v>GR-025</v>
          </cell>
          <cell r="F48">
            <v>5</v>
          </cell>
          <cell r="G48">
            <v>1826.23</v>
          </cell>
          <cell r="H48">
            <v>29.69</v>
          </cell>
          <cell r="I48">
            <v>3716</v>
          </cell>
          <cell r="J48" t="str">
            <v>WILKINSON</v>
          </cell>
          <cell r="K48" t="str">
            <v>BARRY</v>
          </cell>
          <cell r="L48">
            <v>1</v>
          </cell>
          <cell r="M48">
            <v>2078.29</v>
          </cell>
          <cell r="N48">
            <v>1</v>
          </cell>
          <cell r="O48">
            <v>54236.747500000005</v>
          </cell>
          <cell r="P48">
            <v>43</v>
          </cell>
        </row>
        <row r="49">
          <cell r="A49">
            <v>50003479</v>
          </cell>
          <cell r="B49">
            <v>36010</v>
          </cell>
          <cell r="C49" t="str">
            <v>ENGINEERING ASSISTANT IV</v>
          </cell>
          <cell r="D49">
            <v>50011227</v>
          </cell>
          <cell r="E49" t="str">
            <v>GR-025</v>
          </cell>
          <cell r="F49">
            <v>5</v>
          </cell>
          <cell r="G49">
            <v>1826.23</v>
          </cell>
          <cell r="H49">
            <v>29.69</v>
          </cell>
          <cell r="I49">
            <v>4352</v>
          </cell>
          <cell r="J49" t="str">
            <v>HAMILTON</v>
          </cell>
          <cell r="K49" t="str">
            <v>RONALD</v>
          </cell>
          <cell r="L49">
            <v>1</v>
          </cell>
          <cell r="M49">
            <v>2064.5300000000002</v>
          </cell>
          <cell r="N49">
            <v>1</v>
          </cell>
          <cell r="O49">
            <v>54666.645604999998</v>
          </cell>
          <cell r="P49">
            <v>44</v>
          </cell>
        </row>
        <row r="50">
          <cell r="A50">
            <v>50003480</v>
          </cell>
          <cell r="B50">
            <v>36010</v>
          </cell>
          <cell r="C50" t="str">
            <v>SENIOR BRANCH HEAD ENGINEERING</v>
          </cell>
          <cell r="D50">
            <v>50011227</v>
          </cell>
          <cell r="E50" t="str">
            <v>BND-012</v>
          </cell>
          <cell r="F50">
            <v>5</v>
          </cell>
          <cell r="G50">
            <v>1826.23</v>
          </cell>
          <cell r="H50">
            <v>50.13</v>
          </cell>
          <cell r="I50">
            <v>3767</v>
          </cell>
          <cell r="J50" t="str">
            <v>ADDIS</v>
          </cell>
          <cell r="K50" t="str">
            <v>JEFFERY</v>
          </cell>
          <cell r="L50">
            <v>1</v>
          </cell>
          <cell r="M50">
            <v>3509.07</v>
          </cell>
          <cell r="N50">
            <v>1</v>
          </cell>
          <cell r="O50">
            <v>91547.49500000001</v>
          </cell>
          <cell r="P50">
            <v>45</v>
          </cell>
        </row>
        <row r="51">
          <cell r="A51">
            <v>50003481</v>
          </cell>
          <cell r="B51">
            <v>36010</v>
          </cell>
          <cell r="C51" t="str">
            <v>CIVIL ENGINEER II</v>
          </cell>
          <cell r="D51">
            <v>50011227</v>
          </cell>
          <cell r="E51" t="str">
            <v>BND-009</v>
          </cell>
          <cell r="F51">
            <v>5</v>
          </cell>
          <cell r="G51">
            <v>1826.23</v>
          </cell>
          <cell r="H51">
            <v>39.799999999999997</v>
          </cell>
          <cell r="I51">
            <v>3564</v>
          </cell>
          <cell r="J51" t="str">
            <v>MCTAGGART</v>
          </cell>
          <cell r="K51" t="str">
            <v>STEPHEN</v>
          </cell>
          <cell r="L51">
            <v>1</v>
          </cell>
          <cell r="M51">
            <v>2785.97</v>
          </cell>
          <cell r="N51">
            <v>1</v>
          </cell>
          <cell r="O51">
            <v>72692.132500000007</v>
          </cell>
          <cell r="P51">
            <v>46</v>
          </cell>
        </row>
        <row r="52">
          <cell r="A52">
            <v>50003482</v>
          </cell>
          <cell r="B52">
            <v>36010</v>
          </cell>
          <cell r="C52" t="str">
            <v>CIVIL ENGINEER II</v>
          </cell>
          <cell r="D52">
            <v>50011227</v>
          </cell>
          <cell r="E52" t="str">
            <v>BND-009</v>
          </cell>
          <cell r="F52">
            <v>5</v>
          </cell>
          <cell r="G52">
            <v>1826.23</v>
          </cell>
          <cell r="H52">
            <v>39.799999999999997</v>
          </cell>
          <cell r="I52">
            <v>3541</v>
          </cell>
          <cell r="J52" t="str">
            <v>DE PIERI</v>
          </cell>
          <cell r="K52" t="str">
            <v>FRANCO</v>
          </cell>
          <cell r="L52">
            <v>1</v>
          </cell>
          <cell r="M52">
            <v>2785.97</v>
          </cell>
          <cell r="N52">
            <v>1</v>
          </cell>
          <cell r="O52">
            <v>72692.132500000007</v>
          </cell>
          <cell r="P52">
            <v>47</v>
          </cell>
        </row>
        <row r="53">
          <cell r="A53">
            <v>50003483</v>
          </cell>
          <cell r="B53">
            <v>36010</v>
          </cell>
          <cell r="C53" t="str">
            <v>CIVIL ENGINEER I</v>
          </cell>
          <cell r="D53">
            <v>50011227</v>
          </cell>
          <cell r="E53" t="str">
            <v>BND-006</v>
          </cell>
          <cell r="F53">
            <v>5</v>
          </cell>
          <cell r="G53">
            <v>1826.23</v>
          </cell>
          <cell r="H53">
            <v>28.85</v>
          </cell>
          <cell r="I53">
            <v>7385</v>
          </cell>
          <cell r="J53" t="str">
            <v>YEE</v>
          </cell>
          <cell r="K53" t="str">
            <v>SHERMAN</v>
          </cell>
          <cell r="L53">
            <v>1</v>
          </cell>
          <cell r="M53">
            <v>2017.49</v>
          </cell>
          <cell r="N53">
            <v>1</v>
          </cell>
          <cell r="O53">
            <v>59467.687500000007</v>
          </cell>
          <cell r="P53">
            <v>48</v>
          </cell>
        </row>
        <row r="54">
          <cell r="A54">
            <v>50003484</v>
          </cell>
          <cell r="B54">
            <v>36010</v>
          </cell>
          <cell r="C54" t="str">
            <v>CIVIL ENGINEER I</v>
          </cell>
          <cell r="D54">
            <v>50011227</v>
          </cell>
          <cell r="E54" t="str">
            <v>BND-008</v>
          </cell>
          <cell r="F54">
            <v>2</v>
          </cell>
          <cell r="G54">
            <v>1826.23</v>
          </cell>
          <cell r="H54">
            <v>30.75</v>
          </cell>
          <cell r="I54">
            <v>11395</v>
          </cell>
          <cell r="J54" t="str">
            <v>IRVINE</v>
          </cell>
          <cell r="K54" t="str">
            <v>MICHAEL JAMES</v>
          </cell>
          <cell r="L54">
            <v>1</v>
          </cell>
          <cell r="M54">
            <v>2279.17</v>
          </cell>
          <cell r="N54">
            <v>1</v>
          </cell>
          <cell r="O54">
            <v>57790.514340000002</v>
          </cell>
          <cell r="P54">
            <v>49</v>
          </cell>
        </row>
        <row r="55">
          <cell r="A55">
            <v>50003485</v>
          </cell>
          <cell r="B55">
            <v>36010</v>
          </cell>
          <cell r="C55" t="str">
            <v>CIVIL ENGINEER I</v>
          </cell>
          <cell r="D55">
            <v>50011227</v>
          </cell>
          <cell r="E55" t="str">
            <v>BND-008</v>
          </cell>
          <cell r="F55">
            <v>5</v>
          </cell>
          <cell r="G55">
            <v>1826.23</v>
          </cell>
          <cell r="L55">
            <v>1</v>
          </cell>
          <cell r="N55">
            <v>1</v>
          </cell>
          <cell r="O55">
            <v>65906.62</v>
          </cell>
          <cell r="P55">
            <v>50</v>
          </cell>
        </row>
        <row r="56">
          <cell r="A56">
            <v>50003486</v>
          </cell>
          <cell r="B56">
            <v>36010</v>
          </cell>
          <cell r="C56" t="str">
            <v>CIVIL ENGINEER I</v>
          </cell>
          <cell r="D56">
            <v>50011227</v>
          </cell>
          <cell r="E56" t="str">
            <v>BND-008</v>
          </cell>
          <cell r="F56">
            <v>3</v>
          </cell>
          <cell r="G56">
            <v>1826.23</v>
          </cell>
          <cell r="H56">
            <v>32.56</v>
          </cell>
          <cell r="I56">
            <v>0</v>
          </cell>
          <cell r="L56">
            <v>1</v>
          </cell>
          <cell r="M56">
            <v>2279.25</v>
          </cell>
          <cell r="N56">
            <v>1</v>
          </cell>
          <cell r="O56">
            <v>59467.687500000007</v>
          </cell>
          <cell r="P56">
            <v>51</v>
          </cell>
        </row>
        <row r="57">
          <cell r="A57">
            <v>50003487</v>
          </cell>
          <cell r="B57">
            <v>36010</v>
          </cell>
          <cell r="C57" t="str">
            <v>SURVEY ASSISTANT</v>
          </cell>
          <cell r="D57">
            <v>50011227</v>
          </cell>
          <cell r="E57" t="str">
            <v>GR-012</v>
          </cell>
          <cell r="F57">
            <v>3</v>
          </cell>
          <cell r="G57">
            <v>1826.23</v>
          </cell>
          <cell r="H57">
            <v>16.13</v>
          </cell>
          <cell r="I57">
            <v>12651</v>
          </cell>
          <cell r="J57" t="str">
            <v>SNOW</v>
          </cell>
          <cell r="K57" t="str">
            <v>LUCAS</v>
          </cell>
          <cell r="L57">
            <v>1</v>
          </cell>
          <cell r="M57">
            <v>1129.1199999999999</v>
          </cell>
          <cell r="N57">
            <v>1</v>
          </cell>
          <cell r="O57">
            <v>29860.687614999999</v>
          </cell>
          <cell r="P57">
            <v>52</v>
          </cell>
        </row>
        <row r="58">
          <cell r="A58">
            <v>50003488</v>
          </cell>
          <cell r="B58">
            <v>36010</v>
          </cell>
          <cell r="C58" t="str">
            <v>SURVEY ASSISTANT</v>
          </cell>
          <cell r="D58">
            <v>50011227</v>
          </cell>
          <cell r="E58" t="str">
            <v>GR-012</v>
          </cell>
          <cell r="F58">
            <v>3</v>
          </cell>
          <cell r="G58">
            <v>1826.23</v>
          </cell>
          <cell r="H58">
            <v>16.13</v>
          </cell>
          <cell r="I58">
            <v>12460</v>
          </cell>
          <cell r="J58" t="str">
            <v>COWAN</v>
          </cell>
          <cell r="K58" t="str">
            <v>JAMES</v>
          </cell>
          <cell r="L58">
            <v>1</v>
          </cell>
          <cell r="M58">
            <v>1129.1199999999999</v>
          </cell>
          <cell r="N58">
            <v>1</v>
          </cell>
          <cell r="O58">
            <v>29860.687614999999</v>
          </cell>
          <cell r="P58">
            <v>53</v>
          </cell>
        </row>
        <row r="59">
          <cell r="A59">
            <v>50003489</v>
          </cell>
          <cell r="B59">
            <v>36010</v>
          </cell>
          <cell r="C59" t="str">
            <v>SURVEY ASSISTANT</v>
          </cell>
          <cell r="D59">
            <v>50011227</v>
          </cell>
          <cell r="E59" t="str">
            <v>GR-012</v>
          </cell>
          <cell r="F59">
            <v>5</v>
          </cell>
          <cell r="G59">
            <v>1826.23</v>
          </cell>
          <cell r="H59">
            <v>17.46</v>
          </cell>
          <cell r="I59">
            <v>6151</v>
          </cell>
          <cell r="J59" t="str">
            <v>BHATHENA</v>
          </cell>
          <cell r="K59" t="str">
            <v>ADIL</v>
          </cell>
          <cell r="L59">
            <v>1</v>
          </cell>
          <cell r="M59">
            <v>1230.58</v>
          </cell>
          <cell r="N59">
            <v>1</v>
          </cell>
          <cell r="O59">
            <v>29461.315000000002</v>
          </cell>
          <cell r="P59">
            <v>54</v>
          </cell>
        </row>
        <row r="60">
          <cell r="A60">
            <v>50003490</v>
          </cell>
          <cell r="B60">
            <v>36010</v>
          </cell>
          <cell r="C60" t="str">
            <v>SYSTEMS ANALYST II</v>
          </cell>
          <cell r="D60">
            <v>50011227</v>
          </cell>
          <cell r="E60" t="str">
            <v>BND-008</v>
          </cell>
          <cell r="F60">
            <v>5</v>
          </cell>
          <cell r="G60">
            <v>1826.23</v>
          </cell>
          <cell r="H60">
            <v>36.18</v>
          </cell>
          <cell r="I60">
            <v>10508</v>
          </cell>
          <cell r="J60" t="str">
            <v>SIIRA</v>
          </cell>
          <cell r="K60" t="str">
            <v>TIMO</v>
          </cell>
          <cell r="L60">
            <v>1</v>
          </cell>
          <cell r="M60">
            <v>2532.5700000000002</v>
          </cell>
          <cell r="N60">
            <v>1</v>
          </cell>
          <cell r="O60">
            <v>67969.148510250001</v>
          </cell>
          <cell r="P60">
            <v>55</v>
          </cell>
        </row>
        <row r="61">
          <cell r="A61">
            <v>50003491</v>
          </cell>
          <cell r="B61">
            <v>36020</v>
          </cell>
          <cell r="C61" t="str">
            <v>SUPERINTENDENT II</v>
          </cell>
          <cell r="D61">
            <v>50011156</v>
          </cell>
          <cell r="E61" t="str">
            <v>BND-110</v>
          </cell>
          <cell r="F61">
            <v>5</v>
          </cell>
          <cell r="G61">
            <v>2087.12</v>
          </cell>
          <cell r="H61">
            <v>37.61</v>
          </cell>
          <cell r="I61">
            <v>2577</v>
          </cell>
          <cell r="J61" t="str">
            <v>HADDEN</v>
          </cell>
          <cell r="K61" t="str">
            <v>BRADLEY</v>
          </cell>
          <cell r="L61">
            <v>1</v>
          </cell>
          <cell r="M61">
            <v>3008.78</v>
          </cell>
          <cell r="N61">
            <v>1</v>
          </cell>
          <cell r="O61">
            <v>78503.392500000002</v>
          </cell>
          <cell r="P61">
            <v>56</v>
          </cell>
        </row>
        <row r="62">
          <cell r="A62">
            <v>50003492</v>
          </cell>
          <cell r="B62">
            <v>36020</v>
          </cell>
          <cell r="C62" t="str">
            <v>SUPERINTENDENT II</v>
          </cell>
          <cell r="D62">
            <v>50011156</v>
          </cell>
          <cell r="E62" t="str">
            <v>BND-110</v>
          </cell>
          <cell r="F62">
            <v>4</v>
          </cell>
          <cell r="G62">
            <v>2087.12</v>
          </cell>
          <cell r="H62">
            <v>33.08</v>
          </cell>
          <cell r="I62">
            <v>9010</v>
          </cell>
          <cell r="J62" t="str">
            <v>NEAL</v>
          </cell>
          <cell r="K62" t="str">
            <v>ROBERT</v>
          </cell>
          <cell r="L62">
            <v>1</v>
          </cell>
          <cell r="M62">
            <v>2785.59</v>
          </cell>
          <cell r="N62">
            <v>1</v>
          </cell>
          <cell r="O62">
            <v>78503.392500000002</v>
          </cell>
          <cell r="P62">
            <v>57</v>
          </cell>
          <cell r="Q62" t="str">
            <v>Grade descrip change</v>
          </cell>
        </row>
        <row r="63">
          <cell r="A63">
            <v>50003493</v>
          </cell>
          <cell r="B63">
            <v>36020</v>
          </cell>
          <cell r="C63" t="str">
            <v>SUPERINTENDENT II</v>
          </cell>
          <cell r="D63">
            <v>50011156</v>
          </cell>
          <cell r="E63" t="str">
            <v>BND-110</v>
          </cell>
          <cell r="F63">
            <v>5</v>
          </cell>
          <cell r="G63">
            <v>2087.12</v>
          </cell>
          <cell r="H63">
            <v>37.61</v>
          </cell>
          <cell r="I63">
            <v>3861</v>
          </cell>
          <cell r="J63" t="str">
            <v>LOWES</v>
          </cell>
          <cell r="K63" t="str">
            <v>GREGG</v>
          </cell>
          <cell r="L63">
            <v>1</v>
          </cell>
          <cell r="M63">
            <v>3008.78</v>
          </cell>
          <cell r="N63">
            <v>1</v>
          </cell>
          <cell r="O63">
            <v>78503.392500000002</v>
          </cell>
          <cell r="P63">
            <v>58</v>
          </cell>
        </row>
        <row r="64">
          <cell r="A64">
            <v>50003495</v>
          </cell>
          <cell r="B64">
            <v>36020</v>
          </cell>
          <cell r="C64" t="str">
            <v>SUPERINTENDENT IV</v>
          </cell>
          <cell r="D64">
            <v>50011156</v>
          </cell>
          <cell r="E64" t="str">
            <v>BND-112</v>
          </cell>
          <cell r="F64">
            <v>5</v>
          </cell>
          <cell r="G64">
            <v>2087.12</v>
          </cell>
          <cell r="H64">
            <v>43.86</v>
          </cell>
          <cell r="I64">
            <v>3059</v>
          </cell>
          <cell r="J64" t="str">
            <v>BOYKO</v>
          </cell>
          <cell r="K64" t="str">
            <v>DAVID</v>
          </cell>
          <cell r="L64">
            <v>1</v>
          </cell>
          <cell r="M64">
            <v>3508.76</v>
          </cell>
          <cell r="N64">
            <v>1</v>
          </cell>
          <cell r="O64">
            <v>91551.525000000009</v>
          </cell>
          <cell r="P64">
            <v>59</v>
          </cell>
        </row>
        <row r="65">
          <cell r="A65">
            <v>50003496</v>
          </cell>
          <cell r="B65">
            <v>36020</v>
          </cell>
          <cell r="C65" t="str">
            <v>ENGINEERING ASSISTANT III</v>
          </cell>
          <cell r="D65">
            <v>50011156</v>
          </cell>
          <cell r="E65" t="str">
            <v>GR-021</v>
          </cell>
          <cell r="F65">
            <v>4</v>
          </cell>
          <cell r="G65">
            <v>1956.68</v>
          </cell>
          <cell r="H65">
            <v>24.16</v>
          </cell>
          <cell r="I65">
            <v>2415</v>
          </cell>
          <cell r="J65" t="str">
            <v>THAM</v>
          </cell>
          <cell r="K65" t="str">
            <v>EILEEN</v>
          </cell>
          <cell r="L65">
            <v>1</v>
          </cell>
          <cell r="M65">
            <v>1880.2</v>
          </cell>
          <cell r="N65">
            <v>1</v>
          </cell>
          <cell r="O65">
            <v>46983.456574999997</v>
          </cell>
          <cell r="P65">
            <v>60</v>
          </cell>
        </row>
        <row r="66">
          <cell r="A66">
            <v>50003497</v>
          </cell>
          <cell r="B66">
            <v>36020</v>
          </cell>
          <cell r="C66" t="str">
            <v>CLERK III</v>
          </cell>
          <cell r="D66">
            <v>50019403</v>
          </cell>
          <cell r="E66" t="str">
            <v>GR-017</v>
          </cell>
          <cell r="F66">
            <v>5</v>
          </cell>
          <cell r="G66">
            <v>1956.68</v>
          </cell>
          <cell r="H66">
            <v>21.37</v>
          </cell>
          <cell r="I66">
            <v>37</v>
          </cell>
          <cell r="J66" t="str">
            <v>ISNOR</v>
          </cell>
          <cell r="K66" t="str">
            <v>ROBERT</v>
          </cell>
          <cell r="L66">
            <v>1</v>
          </cell>
          <cell r="M66">
            <v>1602.73</v>
          </cell>
          <cell r="N66">
            <v>1</v>
          </cell>
          <cell r="O66">
            <v>41826.362500000003</v>
          </cell>
          <cell r="P66">
            <v>61</v>
          </cell>
          <cell r="Q66" t="str">
            <v>Change cc</v>
          </cell>
        </row>
        <row r="67">
          <cell r="A67">
            <v>50003498</v>
          </cell>
          <cell r="B67">
            <v>36020</v>
          </cell>
          <cell r="C67" t="str">
            <v>CLERK III</v>
          </cell>
          <cell r="D67">
            <v>50019403</v>
          </cell>
          <cell r="E67" t="str">
            <v>GR-017</v>
          </cell>
          <cell r="F67">
            <v>5</v>
          </cell>
          <cell r="G67">
            <v>1956.68</v>
          </cell>
          <cell r="H67">
            <v>21.37</v>
          </cell>
          <cell r="I67">
            <v>9082</v>
          </cell>
          <cell r="J67" t="str">
            <v>HENDRICKS</v>
          </cell>
          <cell r="K67" t="str">
            <v>CHRISTINA</v>
          </cell>
          <cell r="L67">
            <v>1</v>
          </cell>
          <cell r="M67">
            <v>1602.73</v>
          </cell>
          <cell r="N67">
            <v>1</v>
          </cell>
          <cell r="O67">
            <v>41826.362500000003</v>
          </cell>
          <cell r="P67">
            <v>62</v>
          </cell>
          <cell r="Q67" t="str">
            <v>Change cc</v>
          </cell>
        </row>
        <row r="68">
          <cell r="A68">
            <v>50003499</v>
          </cell>
          <cell r="B68">
            <v>36020</v>
          </cell>
          <cell r="C68" t="str">
            <v>CLERK III</v>
          </cell>
          <cell r="D68">
            <v>50011156</v>
          </cell>
          <cell r="E68" t="str">
            <v>GR-017</v>
          </cell>
          <cell r="F68">
            <v>3</v>
          </cell>
          <cell r="G68">
            <v>1956.68</v>
          </cell>
          <cell r="H68">
            <v>19.7</v>
          </cell>
          <cell r="I68">
            <v>0</v>
          </cell>
          <cell r="L68">
            <v>1</v>
          </cell>
          <cell r="M68">
            <v>1477.5</v>
          </cell>
          <cell r="N68">
            <v>1</v>
          </cell>
          <cell r="O68">
            <v>38556.017500000002</v>
          </cell>
          <cell r="P68">
            <v>63</v>
          </cell>
        </row>
        <row r="69">
          <cell r="A69">
            <v>50003500</v>
          </cell>
          <cell r="B69">
            <v>36020</v>
          </cell>
          <cell r="C69" t="str">
            <v>CLERK III</v>
          </cell>
          <cell r="D69">
            <v>50019403</v>
          </cell>
          <cell r="E69" t="str">
            <v>GR-017</v>
          </cell>
          <cell r="F69">
            <v>5</v>
          </cell>
          <cell r="G69">
            <v>1956.68</v>
          </cell>
          <cell r="H69">
            <v>21.37</v>
          </cell>
          <cell r="I69">
            <v>3284</v>
          </cell>
          <cell r="J69" t="str">
            <v>ADAM</v>
          </cell>
          <cell r="K69" t="str">
            <v>SHELLEY</v>
          </cell>
          <cell r="L69">
            <v>1</v>
          </cell>
          <cell r="M69">
            <v>1602.73</v>
          </cell>
          <cell r="N69">
            <v>1</v>
          </cell>
          <cell r="O69">
            <v>42393.353612499996</v>
          </cell>
          <cell r="P69">
            <v>64</v>
          </cell>
          <cell r="Q69" t="str">
            <v>Change cc</v>
          </cell>
        </row>
        <row r="70">
          <cell r="A70">
            <v>50003501</v>
          </cell>
          <cell r="B70">
            <v>35480</v>
          </cell>
          <cell r="C70" t="str">
            <v>CLERK III</v>
          </cell>
          <cell r="D70">
            <v>50011156</v>
          </cell>
          <cell r="E70" t="str">
            <v>GR-017</v>
          </cell>
          <cell r="F70">
            <v>3</v>
          </cell>
          <cell r="G70">
            <v>1956.68</v>
          </cell>
          <cell r="H70">
            <v>19.7</v>
          </cell>
          <cell r="I70">
            <v>0</v>
          </cell>
          <cell r="L70">
            <v>1</v>
          </cell>
          <cell r="M70">
            <v>1477.5</v>
          </cell>
          <cell r="N70">
            <v>1</v>
          </cell>
          <cell r="O70">
            <v>38556.017500000002</v>
          </cell>
          <cell r="P70">
            <v>65</v>
          </cell>
        </row>
        <row r="71">
          <cell r="A71">
            <v>50004103</v>
          </cell>
          <cell r="B71">
            <v>37190</v>
          </cell>
          <cell r="C71" t="str">
            <v>LANDSCAPE ARCHITECT</v>
          </cell>
          <cell r="D71">
            <v>50000221</v>
          </cell>
          <cell r="E71" t="str">
            <v>GR-028</v>
          </cell>
          <cell r="F71">
            <v>4</v>
          </cell>
          <cell r="G71">
            <v>1826.23</v>
          </cell>
          <cell r="H71">
            <v>32.31</v>
          </cell>
          <cell r="I71">
            <v>279</v>
          </cell>
          <cell r="J71" t="str">
            <v>SCOTT</v>
          </cell>
          <cell r="K71" t="str">
            <v>DOUGLAS</v>
          </cell>
          <cell r="L71">
            <v>1</v>
          </cell>
          <cell r="M71">
            <v>2352.19</v>
          </cell>
          <cell r="N71">
            <v>1</v>
          </cell>
          <cell r="O71">
            <v>59662.148094999997</v>
          </cell>
          <cell r="P71">
            <v>66</v>
          </cell>
        </row>
        <row r="72">
          <cell r="A72">
            <v>50004145</v>
          </cell>
          <cell r="B72">
            <v>32100</v>
          </cell>
          <cell r="C72" t="str">
            <v>CIVIL ENGINEER I</v>
          </cell>
          <cell r="D72">
            <v>50000237</v>
          </cell>
          <cell r="E72" t="str">
            <v>BND-009</v>
          </cell>
          <cell r="F72">
            <v>5</v>
          </cell>
          <cell r="G72">
            <v>1826.23</v>
          </cell>
          <cell r="H72">
            <v>39.799999999999997</v>
          </cell>
          <cell r="I72">
            <v>4851</v>
          </cell>
          <cell r="J72" t="str">
            <v>KLIMCHUK</v>
          </cell>
          <cell r="K72" t="str">
            <v>DON</v>
          </cell>
          <cell r="L72">
            <v>1</v>
          </cell>
          <cell r="M72">
            <v>2785.97</v>
          </cell>
          <cell r="N72">
            <v>1</v>
          </cell>
          <cell r="O72">
            <v>72692.132500000007</v>
          </cell>
          <cell r="P72">
            <v>67</v>
          </cell>
        </row>
        <row r="73">
          <cell r="A73">
            <v>50004490</v>
          </cell>
          <cell r="B73">
            <v>35610</v>
          </cell>
          <cell r="C73" t="str">
            <v>CLERK II</v>
          </cell>
          <cell r="D73">
            <v>50019978</v>
          </cell>
          <cell r="E73" t="str">
            <v>GR-013</v>
          </cell>
          <cell r="F73">
            <v>4</v>
          </cell>
          <cell r="G73">
            <v>1956.68</v>
          </cell>
          <cell r="H73">
            <v>17.46</v>
          </cell>
          <cell r="I73">
            <v>9658</v>
          </cell>
          <cell r="J73" t="str">
            <v>MA</v>
          </cell>
          <cell r="K73" t="str">
            <v>EILEEN</v>
          </cell>
          <cell r="L73">
            <v>1</v>
          </cell>
          <cell r="M73">
            <v>1339.36</v>
          </cell>
          <cell r="N73">
            <v>1</v>
          </cell>
          <cell r="O73">
            <v>33243.782412499997</v>
          </cell>
          <cell r="P73">
            <v>68</v>
          </cell>
        </row>
        <row r="74">
          <cell r="A74">
            <v>50004491</v>
          </cell>
          <cell r="B74">
            <v>35600</v>
          </cell>
          <cell r="C74" t="str">
            <v>CLERK TYPIST III</v>
          </cell>
          <cell r="D74">
            <v>50010397</v>
          </cell>
          <cell r="E74" t="str">
            <v>GR-015</v>
          </cell>
          <cell r="F74">
            <v>4</v>
          </cell>
          <cell r="G74">
            <v>1956.68</v>
          </cell>
          <cell r="H74">
            <v>18.91</v>
          </cell>
          <cell r="I74">
            <v>402</v>
          </cell>
          <cell r="J74" t="str">
            <v>THOMPSON</v>
          </cell>
          <cell r="K74" t="str">
            <v>JUDITH</v>
          </cell>
          <cell r="L74">
            <v>1</v>
          </cell>
          <cell r="M74">
            <v>1477.5</v>
          </cell>
          <cell r="N74">
            <v>1</v>
          </cell>
          <cell r="O74">
            <v>39081.739839999995</v>
          </cell>
          <cell r="P74">
            <v>69</v>
          </cell>
        </row>
        <row r="75">
          <cell r="A75">
            <v>50004492</v>
          </cell>
          <cell r="B75">
            <v>35480</v>
          </cell>
          <cell r="C75" t="str">
            <v>CLERK II</v>
          </cell>
          <cell r="D75">
            <v>50011102</v>
          </cell>
          <cell r="E75" t="str">
            <v>GR-013</v>
          </cell>
          <cell r="F75">
            <v>5</v>
          </cell>
          <cell r="G75">
            <v>1956.68</v>
          </cell>
          <cell r="H75">
            <v>18.18</v>
          </cell>
          <cell r="I75">
            <v>78</v>
          </cell>
          <cell r="J75" t="str">
            <v>ESTANISLAO</v>
          </cell>
          <cell r="K75" t="str">
            <v>MELCHOR</v>
          </cell>
          <cell r="L75">
            <v>1</v>
          </cell>
          <cell r="M75">
            <v>1363.47</v>
          </cell>
          <cell r="N75">
            <v>1</v>
          </cell>
          <cell r="O75">
            <v>35581.877500000002</v>
          </cell>
          <cell r="P75">
            <v>70</v>
          </cell>
        </row>
        <row r="76">
          <cell r="A76">
            <v>50004493</v>
          </cell>
          <cell r="B76">
            <v>35480</v>
          </cell>
          <cell r="C76" t="str">
            <v>CLERK III</v>
          </cell>
          <cell r="D76">
            <v>50019403</v>
          </cell>
          <cell r="E76" t="str">
            <v>GR-017</v>
          </cell>
          <cell r="F76">
            <v>5</v>
          </cell>
          <cell r="G76">
            <v>1956.68</v>
          </cell>
          <cell r="H76">
            <v>21.37</v>
          </cell>
          <cell r="I76">
            <v>2301</v>
          </cell>
          <cell r="J76" t="str">
            <v>OLNEY</v>
          </cell>
          <cell r="K76" t="str">
            <v>JUANITA</v>
          </cell>
          <cell r="L76">
            <v>1</v>
          </cell>
          <cell r="M76">
            <v>1602.73</v>
          </cell>
          <cell r="N76">
            <v>1</v>
          </cell>
          <cell r="O76">
            <v>38556.017500000002</v>
          </cell>
          <cell r="P76">
            <v>71</v>
          </cell>
          <cell r="Q76" t="str">
            <v>Change cc</v>
          </cell>
        </row>
        <row r="77">
          <cell r="A77">
            <v>50004494</v>
          </cell>
          <cell r="B77">
            <v>35480</v>
          </cell>
          <cell r="C77" t="str">
            <v>CLERK III</v>
          </cell>
          <cell r="D77">
            <v>50019403</v>
          </cell>
          <cell r="E77" t="str">
            <v>GR-017</v>
          </cell>
          <cell r="F77">
            <v>5</v>
          </cell>
          <cell r="G77">
            <v>1956.68</v>
          </cell>
          <cell r="H77">
            <v>21.37</v>
          </cell>
          <cell r="I77">
            <v>7550</v>
          </cell>
          <cell r="J77" t="str">
            <v>VILLAMAYOR</v>
          </cell>
          <cell r="K77" t="str">
            <v>EVELYN</v>
          </cell>
          <cell r="L77">
            <v>1</v>
          </cell>
          <cell r="M77">
            <v>1602.73</v>
          </cell>
          <cell r="N77">
            <v>1</v>
          </cell>
          <cell r="O77">
            <v>41826.362500000003</v>
          </cell>
          <cell r="P77">
            <v>72</v>
          </cell>
          <cell r="Q77" t="str">
            <v>Change cc</v>
          </cell>
        </row>
        <row r="78">
          <cell r="A78">
            <v>50004495</v>
          </cell>
          <cell r="B78">
            <v>35480</v>
          </cell>
          <cell r="C78" t="str">
            <v>CLERK III</v>
          </cell>
          <cell r="D78">
            <v>50019403</v>
          </cell>
          <cell r="E78" t="str">
            <v>GR-017</v>
          </cell>
          <cell r="F78">
            <v>5</v>
          </cell>
          <cell r="G78">
            <v>1956.68</v>
          </cell>
          <cell r="H78">
            <v>21.37</v>
          </cell>
          <cell r="I78">
            <v>3315</v>
          </cell>
          <cell r="J78" t="str">
            <v>MCCLURE</v>
          </cell>
          <cell r="K78" t="str">
            <v>WILLIAM</v>
          </cell>
          <cell r="L78">
            <v>1</v>
          </cell>
          <cell r="M78">
            <v>1602.73</v>
          </cell>
          <cell r="N78">
            <v>1</v>
          </cell>
          <cell r="O78">
            <v>41826.362500000003</v>
          </cell>
          <cell r="P78">
            <v>73</v>
          </cell>
          <cell r="Q78" t="str">
            <v>Change cc</v>
          </cell>
        </row>
        <row r="79">
          <cell r="A79">
            <v>50004496</v>
          </cell>
          <cell r="B79">
            <v>35480</v>
          </cell>
          <cell r="C79" t="str">
            <v>CLERK V</v>
          </cell>
          <cell r="D79">
            <v>50011102</v>
          </cell>
          <cell r="E79" t="str">
            <v>GR-022</v>
          </cell>
          <cell r="F79">
            <v>3</v>
          </cell>
          <cell r="G79">
            <v>1956.68</v>
          </cell>
          <cell r="H79">
            <v>24.16</v>
          </cell>
          <cell r="I79">
            <v>5081</v>
          </cell>
          <cell r="J79" t="str">
            <v>HARKER</v>
          </cell>
          <cell r="K79" t="str">
            <v>CAROLINE</v>
          </cell>
          <cell r="L79">
            <v>1</v>
          </cell>
          <cell r="M79">
            <v>1886.98</v>
          </cell>
          <cell r="N79">
            <v>1</v>
          </cell>
          <cell r="O79">
            <v>47929.048419999999</v>
          </cell>
          <cell r="P79">
            <v>74</v>
          </cell>
        </row>
        <row r="80">
          <cell r="A80">
            <v>50004497</v>
          </cell>
          <cell r="B80">
            <v>35480</v>
          </cell>
          <cell r="C80" t="str">
            <v>ENGINEERING ASSISTANT III</v>
          </cell>
          <cell r="D80">
            <v>50011102</v>
          </cell>
          <cell r="E80" t="str">
            <v>GR-021</v>
          </cell>
          <cell r="F80">
            <v>3</v>
          </cell>
          <cell r="G80">
            <v>1956.68</v>
          </cell>
          <cell r="H80">
            <v>23.18</v>
          </cell>
          <cell r="I80">
            <v>0</v>
          </cell>
          <cell r="L80">
            <v>1</v>
          </cell>
          <cell r="M80">
            <v>1738.53</v>
          </cell>
          <cell r="N80">
            <v>1</v>
          </cell>
          <cell r="O80">
            <v>49244.585000000006</v>
          </cell>
          <cell r="P80">
            <v>75</v>
          </cell>
        </row>
        <row r="81">
          <cell r="A81">
            <v>50004498</v>
          </cell>
          <cell r="B81">
            <v>35480</v>
          </cell>
          <cell r="C81" t="str">
            <v>SUPERINTENDENT IV</v>
          </cell>
          <cell r="D81">
            <v>50011102</v>
          </cell>
          <cell r="E81" t="str">
            <v>BND-112</v>
          </cell>
          <cell r="F81">
            <v>5</v>
          </cell>
          <cell r="G81">
            <v>2087.12</v>
          </cell>
          <cell r="H81">
            <v>43.86</v>
          </cell>
          <cell r="I81">
            <v>403</v>
          </cell>
          <cell r="J81" t="str">
            <v>MCLEWIN</v>
          </cell>
          <cell r="K81" t="str">
            <v>JOHN</v>
          </cell>
          <cell r="L81">
            <v>1</v>
          </cell>
          <cell r="M81">
            <v>3508.76</v>
          </cell>
          <cell r="N81">
            <v>1</v>
          </cell>
          <cell r="O81">
            <v>91551.524999999994</v>
          </cell>
          <cell r="P81">
            <v>76</v>
          </cell>
        </row>
        <row r="82">
          <cell r="A82">
            <v>50004499</v>
          </cell>
          <cell r="B82">
            <v>35480</v>
          </cell>
          <cell r="C82" t="str">
            <v>SUPERINTENDENT II</v>
          </cell>
          <cell r="D82">
            <v>50011102</v>
          </cell>
          <cell r="E82" t="str">
            <v>BND-110</v>
          </cell>
          <cell r="F82">
            <v>5</v>
          </cell>
          <cell r="G82">
            <v>2087.12</v>
          </cell>
          <cell r="H82">
            <v>37.61</v>
          </cell>
          <cell r="I82">
            <v>2365</v>
          </cell>
          <cell r="J82" t="str">
            <v>ROLLAND</v>
          </cell>
          <cell r="K82" t="str">
            <v>ROBERT</v>
          </cell>
          <cell r="L82">
            <v>1</v>
          </cell>
          <cell r="M82">
            <v>3008.78</v>
          </cell>
          <cell r="N82">
            <v>1</v>
          </cell>
          <cell r="O82">
            <v>78503.392499999987</v>
          </cell>
          <cell r="P82">
            <v>77</v>
          </cell>
        </row>
        <row r="83">
          <cell r="A83">
            <v>50004500</v>
          </cell>
          <cell r="B83">
            <v>35480</v>
          </cell>
          <cell r="C83" t="str">
            <v>SUPERINTENDENT II</v>
          </cell>
          <cell r="D83">
            <v>50011102</v>
          </cell>
          <cell r="E83" t="str">
            <v>BND-110</v>
          </cell>
          <cell r="F83">
            <v>5</v>
          </cell>
          <cell r="G83">
            <v>2087.12</v>
          </cell>
          <cell r="H83">
            <v>37.61</v>
          </cell>
          <cell r="I83">
            <v>4236</v>
          </cell>
          <cell r="J83" t="str">
            <v>WILLIAMS</v>
          </cell>
          <cell r="K83" t="str">
            <v>JOHN</v>
          </cell>
          <cell r="L83">
            <v>1</v>
          </cell>
          <cell r="M83">
            <v>3008.78</v>
          </cell>
          <cell r="N83">
            <v>1</v>
          </cell>
          <cell r="O83">
            <v>78503.392499999987</v>
          </cell>
          <cell r="P83">
            <v>78</v>
          </cell>
        </row>
        <row r="84">
          <cell r="A84">
            <v>50004501</v>
          </cell>
          <cell r="B84">
            <v>35480</v>
          </cell>
          <cell r="C84" t="str">
            <v>FOREMAN III</v>
          </cell>
          <cell r="D84">
            <v>50011102</v>
          </cell>
          <cell r="E84" t="str">
            <v>GR-026</v>
          </cell>
          <cell r="F84">
            <v>3</v>
          </cell>
          <cell r="G84">
            <v>2087.12</v>
          </cell>
          <cell r="H84">
            <v>27.31</v>
          </cell>
          <cell r="I84">
            <v>1801</v>
          </cell>
          <cell r="J84" t="str">
            <v>HARDER</v>
          </cell>
          <cell r="K84" t="str">
            <v>STANLEY</v>
          </cell>
          <cell r="L84">
            <v>1</v>
          </cell>
          <cell r="M84">
            <v>2184.77</v>
          </cell>
          <cell r="N84">
            <v>1</v>
          </cell>
          <cell r="O84">
            <v>57785.260610000005</v>
          </cell>
          <cell r="P84">
            <v>79</v>
          </cell>
        </row>
        <row r="85">
          <cell r="A85">
            <v>50004502</v>
          </cell>
          <cell r="B85">
            <v>35500</v>
          </cell>
          <cell r="C85" t="str">
            <v>FOREMAN IIA</v>
          </cell>
          <cell r="D85">
            <v>50019976</v>
          </cell>
          <cell r="E85" t="str">
            <v>GR-025</v>
          </cell>
          <cell r="F85">
            <v>3</v>
          </cell>
          <cell r="G85">
            <v>2087.12</v>
          </cell>
          <cell r="H85">
            <v>26.2</v>
          </cell>
          <cell r="I85">
            <v>0</v>
          </cell>
          <cell r="L85">
            <v>1</v>
          </cell>
          <cell r="M85">
            <v>2096.0300000000002</v>
          </cell>
          <cell r="N85">
            <v>1</v>
          </cell>
          <cell r="O85">
            <v>55439.661832499994</v>
          </cell>
          <cell r="P85">
            <v>80</v>
          </cell>
        </row>
        <row r="86">
          <cell r="A86">
            <v>50004503</v>
          </cell>
          <cell r="B86">
            <v>35480</v>
          </cell>
          <cell r="C86" t="str">
            <v>FOREMAN II</v>
          </cell>
          <cell r="D86">
            <v>50011102</v>
          </cell>
          <cell r="E86" t="str">
            <v>GR-024</v>
          </cell>
          <cell r="F86">
            <v>3</v>
          </cell>
          <cell r="G86">
            <v>2087.12</v>
          </cell>
          <cell r="H86">
            <v>25.15</v>
          </cell>
          <cell r="I86">
            <v>2589</v>
          </cell>
          <cell r="J86" t="str">
            <v>BUCHAN</v>
          </cell>
          <cell r="K86" t="str">
            <v>ROBERT</v>
          </cell>
          <cell r="L86">
            <v>1</v>
          </cell>
          <cell r="M86">
            <v>2011.98</v>
          </cell>
          <cell r="N86">
            <v>1</v>
          </cell>
          <cell r="O86">
            <v>53217.623112499998</v>
          </cell>
          <cell r="P86">
            <v>81</v>
          </cell>
        </row>
        <row r="87">
          <cell r="A87">
            <v>50004504</v>
          </cell>
          <cell r="B87">
            <v>35480</v>
          </cell>
          <cell r="C87" t="str">
            <v>FOREMAN II</v>
          </cell>
          <cell r="D87">
            <v>50011102</v>
          </cell>
          <cell r="E87" t="str">
            <v>GR-024</v>
          </cell>
          <cell r="F87">
            <v>3</v>
          </cell>
          <cell r="G87">
            <v>2087.12</v>
          </cell>
          <cell r="H87">
            <v>25.15</v>
          </cell>
          <cell r="I87">
            <v>624</v>
          </cell>
          <cell r="J87" t="str">
            <v>TRACY</v>
          </cell>
          <cell r="K87" t="str">
            <v>LESLIE</v>
          </cell>
          <cell r="L87">
            <v>1</v>
          </cell>
          <cell r="M87">
            <v>2011.98</v>
          </cell>
          <cell r="N87">
            <v>1</v>
          </cell>
          <cell r="O87">
            <v>53217.623112499998</v>
          </cell>
          <cell r="P87">
            <v>82</v>
          </cell>
        </row>
        <row r="88">
          <cell r="A88">
            <v>50004505</v>
          </cell>
          <cell r="B88">
            <v>35480</v>
          </cell>
          <cell r="C88" t="str">
            <v>FOREMAN II</v>
          </cell>
          <cell r="D88">
            <v>50011102</v>
          </cell>
          <cell r="E88" t="str">
            <v>GR-024</v>
          </cell>
          <cell r="F88">
            <v>3</v>
          </cell>
          <cell r="G88">
            <v>2087.12</v>
          </cell>
          <cell r="H88">
            <v>25.15</v>
          </cell>
          <cell r="I88">
            <v>2978</v>
          </cell>
          <cell r="J88" t="str">
            <v>SANDISON</v>
          </cell>
          <cell r="K88" t="str">
            <v>ROBERT</v>
          </cell>
          <cell r="L88">
            <v>1</v>
          </cell>
          <cell r="M88">
            <v>2011.98</v>
          </cell>
          <cell r="N88">
            <v>1</v>
          </cell>
          <cell r="O88">
            <v>53217.623112499998</v>
          </cell>
          <cell r="P88">
            <v>83</v>
          </cell>
        </row>
        <row r="89">
          <cell r="A89">
            <v>50004506</v>
          </cell>
          <cell r="B89">
            <v>35480</v>
          </cell>
          <cell r="C89" t="str">
            <v>FOREMAN II</v>
          </cell>
          <cell r="D89">
            <v>50011102</v>
          </cell>
          <cell r="E89" t="str">
            <v>GR-024</v>
          </cell>
          <cell r="F89">
            <v>3</v>
          </cell>
          <cell r="G89">
            <v>2087.12</v>
          </cell>
          <cell r="H89">
            <v>25.15</v>
          </cell>
          <cell r="I89">
            <v>2199</v>
          </cell>
          <cell r="J89" t="str">
            <v>CORDICK</v>
          </cell>
          <cell r="K89" t="str">
            <v>WAYNE</v>
          </cell>
          <cell r="L89">
            <v>1</v>
          </cell>
          <cell r="M89">
            <v>2011.98</v>
          </cell>
          <cell r="N89">
            <v>1</v>
          </cell>
          <cell r="O89">
            <v>53217.623112499998</v>
          </cell>
          <cell r="P89">
            <v>84</v>
          </cell>
        </row>
        <row r="90">
          <cell r="A90">
            <v>50004507</v>
          </cell>
          <cell r="B90">
            <v>35500</v>
          </cell>
          <cell r="C90" t="str">
            <v>FOREMAN II</v>
          </cell>
          <cell r="D90">
            <v>50019976</v>
          </cell>
          <cell r="E90" t="str">
            <v>GR-024</v>
          </cell>
          <cell r="F90">
            <v>3</v>
          </cell>
          <cell r="G90">
            <v>2087.12</v>
          </cell>
          <cell r="H90">
            <v>25.15</v>
          </cell>
          <cell r="I90">
            <v>5604</v>
          </cell>
          <cell r="J90" t="str">
            <v>VASS</v>
          </cell>
          <cell r="K90" t="str">
            <v>MARK</v>
          </cell>
          <cell r="L90">
            <v>1</v>
          </cell>
          <cell r="M90">
            <v>1991.39</v>
          </cell>
          <cell r="N90">
            <v>1</v>
          </cell>
          <cell r="O90">
            <v>52832.646734999995</v>
          </cell>
          <cell r="P90">
            <v>85</v>
          </cell>
        </row>
        <row r="91">
          <cell r="A91">
            <v>50004508</v>
          </cell>
          <cell r="B91">
            <v>35480</v>
          </cell>
          <cell r="C91" t="str">
            <v>FOREMAN II</v>
          </cell>
          <cell r="D91">
            <v>50011102</v>
          </cell>
          <cell r="E91" t="str">
            <v>GR-024</v>
          </cell>
          <cell r="F91">
            <v>3</v>
          </cell>
          <cell r="G91">
            <v>2087.12</v>
          </cell>
          <cell r="H91">
            <v>25.15</v>
          </cell>
          <cell r="I91">
            <v>0</v>
          </cell>
          <cell r="L91">
            <v>1</v>
          </cell>
          <cell r="M91">
            <v>2012.01</v>
          </cell>
          <cell r="N91">
            <v>1</v>
          </cell>
          <cell r="O91">
            <v>53217.623112499998</v>
          </cell>
          <cell r="P91">
            <v>86</v>
          </cell>
        </row>
        <row r="92">
          <cell r="A92">
            <v>50004509</v>
          </cell>
          <cell r="B92">
            <v>35480</v>
          </cell>
          <cell r="C92" t="str">
            <v>CLERK II</v>
          </cell>
          <cell r="D92">
            <v>50011102</v>
          </cell>
          <cell r="E92" t="str">
            <v>GR-013</v>
          </cell>
          <cell r="F92">
            <v>5</v>
          </cell>
          <cell r="G92">
            <v>1956.68</v>
          </cell>
          <cell r="H92">
            <v>18.18</v>
          </cell>
          <cell r="I92">
            <v>4196</v>
          </cell>
          <cell r="J92" t="str">
            <v>NYHUS</v>
          </cell>
          <cell r="K92" t="str">
            <v>PAMELA</v>
          </cell>
          <cell r="L92">
            <v>1</v>
          </cell>
          <cell r="M92">
            <v>1345.49</v>
          </cell>
          <cell r="N92">
            <v>1</v>
          </cell>
          <cell r="O92">
            <v>35647.587167499994</v>
          </cell>
          <cell r="P92">
            <v>87</v>
          </cell>
        </row>
        <row r="93">
          <cell r="A93">
            <v>50004510</v>
          </cell>
          <cell r="B93">
            <v>35480</v>
          </cell>
          <cell r="C93" t="str">
            <v>FOREMAN II</v>
          </cell>
          <cell r="D93">
            <v>50011102</v>
          </cell>
          <cell r="E93" t="str">
            <v>GR-024</v>
          </cell>
          <cell r="F93">
            <v>3</v>
          </cell>
          <cell r="G93">
            <v>2087.12</v>
          </cell>
          <cell r="H93">
            <v>25.15</v>
          </cell>
          <cell r="I93">
            <v>0</v>
          </cell>
          <cell r="L93">
            <v>1</v>
          </cell>
          <cell r="M93">
            <v>2012.01</v>
          </cell>
          <cell r="N93">
            <v>1</v>
          </cell>
          <cell r="O93">
            <v>48285.445</v>
          </cell>
          <cell r="P93">
            <v>88</v>
          </cell>
        </row>
        <row r="94">
          <cell r="A94">
            <v>50004512</v>
          </cell>
          <cell r="B94">
            <v>35610</v>
          </cell>
          <cell r="C94" t="str">
            <v>WEIGHMASTER I</v>
          </cell>
          <cell r="D94">
            <v>50019978</v>
          </cell>
          <cell r="E94" t="str">
            <v>GR-017</v>
          </cell>
          <cell r="F94">
            <v>2</v>
          </cell>
          <cell r="G94">
            <v>913.12</v>
          </cell>
          <cell r="H94">
            <v>18.91</v>
          </cell>
          <cell r="I94">
            <v>2377</v>
          </cell>
          <cell r="J94" t="str">
            <v>BACKUS</v>
          </cell>
          <cell r="K94" t="str">
            <v>LEAH</v>
          </cell>
          <cell r="L94">
            <v>0.47</v>
          </cell>
          <cell r="M94">
            <v>661.84</v>
          </cell>
          <cell r="N94">
            <v>1</v>
          </cell>
          <cell r="O94">
            <v>42093.415755319147</v>
          </cell>
          <cell r="P94">
            <v>89</v>
          </cell>
        </row>
        <row r="95">
          <cell r="A95">
            <v>50004513</v>
          </cell>
          <cell r="B95">
            <v>35610</v>
          </cell>
          <cell r="C95" t="str">
            <v>WEIGHMASTER I</v>
          </cell>
          <cell r="D95">
            <v>50019978</v>
          </cell>
          <cell r="E95" t="str">
            <v>GR-017</v>
          </cell>
          <cell r="F95">
            <v>5</v>
          </cell>
          <cell r="G95">
            <v>1956.68</v>
          </cell>
          <cell r="H95">
            <v>21.37</v>
          </cell>
          <cell r="I95">
            <v>3051</v>
          </cell>
          <cell r="J95" t="str">
            <v>JACKSON</v>
          </cell>
          <cell r="K95" t="str">
            <v>KATHLEEN</v>
          </cell>
          <cell r="L95">
            <v>1</v>
          </cell>
          <cell r="M95">
            <v>1602.73</v>
          </cell>
          <cell r="N95">
            <v>1</v>
          </cell>
          <cell r="O95">
            <v>41826.362500000003</v>
          </cell>
          <cell r="P95">
            <v>90</v>
          </cell>
        </row>
        <row r="96">
          <cell r="A96">
            <v>50004514</v>
          </cell>
          <cell r="B96">
            <v>35610</v>
          </cell>
          <cell r="C96" t="str">
            <v>WEIGHMASTER I</v>
          </cell>
          <cell r="D96">
            <v>50019978</v>
          </cell>
          <cell r="E96" t="str">
            <v>GR-017</v>
          </cell>
          <cell r="F96">
            <v>5</v>
          </cell>
          <cell r="G96">
            <v>1956.68</v>
          </cell>
          <cell r="H96">
            <v>21.37</v>
          </cell>
          <cell r="I96">
            <v>2733</v>
          </cell>
          <cell r="J96" t="str">
            <v>KIDNER</v>
          </cell>
          <cell r="K96" t="str">
            <v>JUDI</v>
          </cell>
          <cell r="L96">
            <v>1</v>
          </cell>
          <cell r="M96">
            <v>1602.73</v>
          </cell>
          <cell r="N96">
            <v>1</v>
          </cell>
          <cell r="O96">
            <v>41826.362500000003</v>
          </cell>
          <cell r="P96">
            <v>91</v>
          </cell>
        </row>
        <row r="97">
          <cell r="A97">
            <v>50004516</v>
          </cell>
          <cell r="B97">
            <v>30600</v>
          </cell>
          <cell r="C97" t="str">
            <v>SUPERINTENDENT III</v>
          </cell>
          <cell r="D97">
            <v>50011229</v>
          </cell>
          <cell r="E97" t="str">
            <v>BND-111</v>
          </cell>
          <cell r="F97">
            <v>5</v>
          </cell>
          <cell r="G97">
            <v>2087.12</v>
          </cell>
          <cell r="H97">
            <v>40.61</v>
          </cell>
          <cell r="I97">
            <v>3438</v>
          </cell>
          <cell r="J97" t="str">
            <v>KARLSSON</v>
          </cell>
          <cell r="K97" t="str">
            <v>PHILIP</v>
          </cell>
          <cell r="L97">
            <v>1</v>
          </cell>
          <cell r="M97">
            <v>3248.77</v>
          </cell>
          <cell r="N97">
            <v>1</v>
          </cell>
          <cell r="O97">
            <v>84765.005000000005</v>
          </cell>
          <cell r="P97">
            <v>92</v>
          </cell>
        </row>
        <row r="98">
          <cell r="A98">
            <v>50004517</v>
          </cell>
          <cell r="B98">
            <v>30600</v>
          </cell>
          <cell r="C98" t="str">
            <v>CLERK III</v>
          </cell>
          <cell r="D98">
            <v>50011229</v>
          </cell>
          <cell r="E98" t="str">
            <v>GR-017</v>
          </cell>
          <cell r="F98">
            <v>5</v>
          </cell>
          <cell r="G98">
            <v>2087.12</v>
          </cell>
          <cell r="H98">
            <v>21.37</v>
          </cell>
          <cell r="I98">
            <v>3030</v>
          </cell>
          <cell r="J98" t="str">
            <v>BACCHUS</v>
          </cell>
          <cell r="K98" t="str">
            <v>JOANN</v>
          </cell>
          <cell r="L98">
            <v>1</v>
          </cell>
          <cell r="M98">
            <v>1709.59</v>
          </cell>
          <cell r="N98">
            <v>1</v>
          </cell>
          <cell r="O98">
            <v>44615.122500000005</v>
          </cell>
          <cell r="P98">
            <v>93</v>
          </cell>
        </row>
        <row r="99">
          <cell r="A99">
            <v>50004518</v>
          </cell>
          <cell r="B99">
            <v>30600</v>
          </cell>
          <cell r="C99" t="str">
            <v>CLERK TYPIST III</v>
          </cell>
          <cell r="D99">
            <v>50011229</v>
          </cell>
          <cell r="E99" t="str">
            <v>GR-015</v>
          </cell>
          <cell r="F99">
            <v>5</v>
          </cell>
          <cell r="G99">
            <v>1956.68</v>
          </cell>
          <cell r="H99">
            <v>19.7</v>
          </cell>
          <cell r="I99">
            <v>5072</v>
          </cell>
          <cell r="J99" t="str">
            <v>PETTIFER</v>
          </cell>
          <cell r="K99" t="str">
            <v>LORI</v>
          </cell>
          <cell r="L99">
            <v>0.5</v>
          </cell>
          <cell r="M99">
            <v>738.75</v>
          </cell>
          <cell r="N99">
            <v>0.5</v>
          </cell>
          <cell r="O99">
            <v>19279.52</v>
          </cell>
          <cell r="P99">
            <v>94</v>
          </cell>
        </row>
        <row r="100">
          <cell r="A100">
            <v>50004518</v>
          </cell>
          <cell r="B100">
            <v>30600</v>
          </cell>
          <cell r="C100" t="str">
            <v>CLERK TYPIST III</v>
          </cell>
          <cell r="D100">
            <v>50011229</v>
          </cell>
          <cell r="E100" t="str">
            <v>GR-015</v>
          </cell>
          <cell r="F100">
            <v>5</v>
          </cell>
          <cell r="G100">
            <v>978.34</v>
          </cell>
          <cell r="H100">
            <v>19.7</v>
          </cell>
          <cell r="I100">
            <v>6967</v>
          </cell>
          <cell r="J100" t="str">
            <v>KEREMIDSCHIEFF</v>
          </cell>
          <cell r="K100" t="str">
            <v>MAUREEN</v>
          </cell>
          <cell r="L100">
            <v>0.5</v>
          </cell>
          <cell r="M100">
            <v>738.73</v>
          </cell>
          <cell r="N100">
            <v>0.5</v>
          </cell>
          <cell r="O100">
            <v>19279.52</v>
          </cell>
          <cell r="P100">
            <v>95</v>
          </cell>
        </row>
        <row r="101">
          <cell r="A101">
            <v>50004519</v>
          </cell>
          <cell r="B101">
            <v>30600</v>
          </cell>
          <cell r="C101" t="str">
            <v>SAFETY &amp; FIRST AID COORDINATOR</v>
          </cell>
          <cell r="D101">
            <v>50011229</v>
          </cell>
          <cell r="E101" t="str">
            <v>GR-023</v>
          </cell>
          <cell r="F101">
            <v>5</v>
          </cell>
          <cell r="G101">
            <v>1956.68</v>
          </cell>
          <cell r="H101">
            <v>27.34</v>
          </cell>
          <cell r="I101">
            <v>1163</v>
          </cell>
          <cell r="J101" t="str">
            <v>MONTROSE</v>
          </cell>
          <cell r="K101" t="str">
            <v>DAVID</v>
          </cell>
          <cell r="L101">
            <v>1</v>
          </cell>
          <cell r="M101">
            <v>2050.5</v>
          </cell>
          <cell r="N101">
            <v>1</v>
          </cell>
          <cell r="O101">
            <v>53508.325000000004</v>
          </cell>
          <cell r="P101">
            <v>96</v>
          </cell>
        </row>
        <row r="102">
          <cell r="A102">
            <v>50004520</v>
          </cell>
          <cell r="B102">
            <v>37230</v>
          </cell>
          <cell r="C102" t="str">
            <v>CLERK II</v>
          </cell>
          <cell r="D102">
            <v>50011225</v>
          </cell>
          <cell r="E102" t="str">
            <v>GR-017</v>
          </cell>
          <cell r="F102">
            <v>3</v>
          </cell>
          <cell r="G102">
            <v>1956.68</v>
          </cell>
          <cell r="H102">
            <v>19.7</v>
          </cell>
          <cell r="I102">
            <v>112</v>
          </cell>
          <cell r="J102" t="str">
            <v>MCDONALD</v>
          </cell>
          <cell r="K102" t="str">
            <v>KELLY</v>
          </cell>
          <cell r="L102">
            <v>1</v>
          </cell>
          <cell r="M102">
            <v>1528.02</v>
          </cell>
          <cell r="N102">
            <v>1</v>
          </cell>
          <cell r="O102">
            <v>35581.877500000002</v>
          </cell>
          <cell r="P102">
            <v>97</v>
          </cell>
          <cell r="Q102" t="str">
            <v>Change descrip</v>
          </cell>
        </row>
        <row r="103">
          <cell r="A103">
            <v>50004521</v>
          </cell>
          <cell r="B103">
            <v>30600</v>
          </cell>
          <cell r="C103" t="str">
            <v>DRIVER TRAINER</v>
          </cell>
          <cell r="D103">
            <v>50011229</v>
          </cell>
          <cell r="E103" t="str">
            <v>GR-025</v>
          </cell>
          <cell r="F103">
            <v>5</v>
          </cell>
          <cell r="G103">
            <v>1826.23</v>
          </cell>
          <cell r="H103">
            <v>29.69</v>
          </cell>
          <cell r="I103">
            <v>1928</v>
          </cell>
          <cell r="J103" t="str">
            <v>LEFLER</v>
          </cell>
          <cell r="K103" t="str">
            <v>BRIAN</v>
          </cell>
          <cell r="L103">
            <v>1</v>
          </cell>
          <cell r="M103">
            <v>2078.29</v>
          </cell>
          <cell r="N103">
            <v>1</v>
          </cell>
          <cell r="O103">
            <v>54236.747500000005</v>
          </cell>
          <cell r="P103">
            <v>98</v>
          </cell>
        </row>
        <row r="104">
          <cell r="A104">
            <v>50004522</v>
          </cell>
          <cell r="B104">
            <v>34020</v>
          </cell>
          <cell r="C104" t="str">
            <v>CIVIL ENGINEER I</v>
          </cell>
          <cell r="D104">
            <v>50000213</v>
          </cell>
          <cell r="E104" t="str">
            <v>BND-008</v>
          </cell>
          <cell r="F104">
            <v>3</v>
          </cell>
          <cell r="G104">
            <v>1826.23</v>
          </cell>
          <cell r="H104">
            <v>32.56</v>
          </cell>
          <cell r="I104">
            <v>7670</v>
          </cell>
          <cell r="J104" t="str">
            <v>BABER</v>
          </cell>
          <cell r="K104" t="str">
            <v>CHRIS</v>
          </cell>
          <cell r="L104">
            <v>1</v>
          </cell>
          <cell r="M104">
            <v>2349.62</v>
          </cell>
          <cell r="N104">
            <v>1</v>
          </cell>
          <cell r="O104">
            <v>59467.687500000007</v>
          </cell>
          <cell r="P104">
            <v>99</v>
          </cell>
        </row>
        <row r="105">
          <cell r="A105">
            <v>50004523</v>
          </cell>
          <cell r="B105">
            <v>34020</v>
          </cell>
          <cell r="C105" t="str">
            <v>CIVIL ENGINEER I</v>
          </cell>
          <cell r="D105">
            <v>50000213</v>
          </cell>
          <cell r="E105" t="str">
            <v>BND-008</v>
          </cell>
          <cell r="F105">
            <v>5</v>
          </cell>
          <cell r="G105">
            <v>1826.23</v>
          </cell>
          <cell r="H105">
            <v>36.18</v>
          </cell>
          <cell r="I105">
            <v>10886</v>
          </cell>
          <cell r="J105" t="str">
            <v>PTAK</v>
          </cell>
          <cell r="K105" t="str">
            <v>LESLAW</v>
          </cell>
          <cell r="L105">
            <v>1</v>
          </cell>
          <cell r="M105">
            <v>2532.5700000000002</v>
          </cell>
          <cell r="N105">
            <v>1</v>
          </cell>
          <cell r="O105">
            <v>66072.857499999998</v>
          </cell>
          <cell r="P105">
            <v>100</v>
          </cell>
        </row>
        <row r="106">
          <cell r="A106">
            <v>50004524</v>
          </cell>
          <cell r="B106">
            <v>34020</v>
          </cell>
          <cell r="C106" t="str">
            <v>CIVIL ENGINEER I</v>
          </cell>
          <cell r="D106">
            <v>50000213</v>
          </cell>
          <cell r="E106" t="str">
            <v>BND-006</v>
          </cell>
          <cell r="F106">
            <v>2</v>
          </cell>
          <cell r="G106">
            <v>1826.23</v>
          </cell>
          <cell r="H106">
            <v>24.52</v>
          </cell>
          <cell r="I106">
            <v>12403</v>
          </cell>
          <cell r="J106" t="str">
            <v>CHAN</v>
          </cell>
          <cell r="K106" t="str">
            <v>DEBORAH</v>
          </cell>
          <cell r="L106">
            <v>1</v>
          </cell>
          <cell r="M106">
            <v>1817.87</v>
          </cell>
          <cell r="N106">
            <v>1</v>
          </cell>
          <cell r="O106">
            <v>59467.687500000007</v>
          </cell>
          <cell r="P106">
            <v>101</v>
          </cell>
        </row>
        <row r="107">
          <cell r="A107">
            <v>50004525</v>
          </cell>
          <cell r="B107">
            <v>34020</v>
          </cell>
          <cell r="C107" t="str">
            <v>CIVIL ENGINEER I</v>
          </cell>
          <cell r="D107">
            <v>50000213</v>
          </cell>
          <cell r="E107" t="str">
            <v>BND-006</v>
          </cell>
          <cell r="F107">
            <v>5</v>
          </cell>
          <cell r="G107">
            <v>1826.23</v>
          </cell>
          <cell r="H107">
            <v>28.85</v>
          </cell>
          <cell r="I107">
            <v>9597</v>
          </cell>
          <cell r="J107" t="str">
            <v>McKAY</v>
          </cell>
          <cell r="K107" t="str">
            <v>AMY</v>
          </cell>
          <cell r="L107">
            <v>1</v>
          </cell>
          <cell r="M107">
            <v>2019.49</v>
          </cell>
          <cell r="N107">
            <v>1</v>
          </cell>
          <cell r="O107">
            <v>59467.687500000007</v>
          </cell>
          <cell r="P107">
            <v>102</v>
          </cell>
        </row>
        <row r="108">
          <cell r="A108">
            <v>50004526</v>
          </cell>
          <cell r="B108">
            <v>34020</v>
          </cell>
          <cell r="C108" t="str">
            <v>CIVIL ENGINEER II</v>
          </cell>
          <cell r="D108">
            <v>50000213</v>
          </cell>
          <cell r="E108" t="str">
            <v>BND-009</v>
          </cell>
          <cell r="F108">
            <v>5</v>
          </cell>
          <cell r="G108">
            <v>1826.23</v>
          </cell>
          <cell r="H108">
            <v>39.799999999999997</v>
          </cell>
          <cell r="I108">
            <v>6482</v>
          </cell>
          <cell r="J108" t="str">
            <v>BIE</v>
          </cell>
          <cell r="K108" t="str">
            <v>LLOYD</v>
          </cell>
          <cell r="L108">
            <v>1</v>
          </cell>
          <cell r="M108">
            <v>2785.97</v>
          </cell>
          <cell r="N108">
            <v>1</v>
          </cell>
          <cell r="O108">
            <v>72692.132500000007</v>
          </cell>
          <cell r="P108">
            <v>103</v>
          </cell>
        </row>
        <row r="109">
          <cell r="A109">
            <v>50004527</v>
          </cell>
          <cell r="B109">
            <v>34020</v>
          </cell>
          <cell r="C109" t="str">
            <v>SENIOR BRANCH HEAD ENGINEERING</v>
          </cell>
          <cell r="D109">
            <v>50000213</v>
          </cell>
          <cell r="E109" t="str">
            <v>BND-012</v>
          </cell>
          <cell r="F109">
            <v>5</v>
          </cell>
          <cell r="G109">
            <v>1826.23</v>
          </cell>
          <cell r="H109">
            <v>50.13</v>
          </cell>
          <cell r="I109">
            <v>4948</v>
          </cell>
          <cell r="J109" t="str">
            <v>CLIFT</v>
          </cell>
          <cell r="K109" t="str">
            <v>SUSAN</v>
          </cell>
          <cell r="L109">
            <v>1</v>
          </cell>
          <cell r="M109">
            <v>3509.07</v>
          </cell>
          <cell r="N109">
            <v>1</v>
          </cell>
          <cell r="O109">
            <v>91547.49500000001</v>
          </cell>
          <cell r="P109">
            <v>104</v>
          </cell>
        </row>
        <row r="110">
          <cell r="A110">
            <v>50004536</v>
          </cell>
          <cell r="B110">
            <v>34040</v>
          </cell>
          <cell r="C110" t="str">
            <v>SUPERINTENDENT IV</v>
          </cell>
          <cell r="D110">
            <v>50000215</v>
          </cell>
          <cell r="E110" t="str">
            <v>BND-112</v>
          </cell>
          <cell r="F110">
            <v>5</v>
          </cell>
          <cell r="G110">
            <v>2087.12</v>
          </cell>
          <cell r="H110">
            <v>43.86</v>
          </cell>
          <cell r="I110">
            <v>4618</v>
          </cell>
          <cell r="J110" t="str">
            <v>RAMSAY</v>
          </cell>
          <cell r="K110" t="str">
            <v>KEVIN</v>
          </cell>
          <cell r="L110">
            <v>1</v>
          </cell>
          <cell r="M110">
            <v>3508.76</v>
          </cell>
          <cell r="N110">
            <v>1</v>
          </cell>
          <cell r="O110">
            <v>91551.525000000009</v>
          </cell>
          <cell r="P110">
            <v>105</v>
          </cell>
        </row>
        <row r="111">
          <cell r="A111">
            <v>50004537</v>
          </cell>
          <cell r="B111">
            <v>33505</v>
          </cell>
          <cell r="C111" t="str">
            <v>SUPERINTENDENT IV</v>
          </cell>
          <cell r="D111">
            <v>50011351</v>
          </cell>
          <cell r="E111" t="str">
            <v>BND-112</v>
          </cell>
          <cell r="F111">
            <v>5</v>
          </cell>
          <cell r="G111">
            <v>2087.12</v>
          </cell>
          <cell r="H111">
            <v>43.86</v>
          </cell>
          <cell r="I111">
            <v>9048</v>
          </cell>
          <cell r="J111" t="str">
            <v>DOBROVOLNY</v>
          </cell>
          <cell r="K111" t="str">
            <v>JERRY</v>
          </cell>
          <cell r="L111">
            <v>0.25</v>
          </cell>
          <cell r="M111">
            <v>877.19</v>
          </cell>
          <cell r="N111">
            <v>0.25</v>
          </cell>
          <cell r="O111">
            <v>22887.881250000002</v>
          </cell>
          <cell r="P111">
            <v>106</v>
          </cell>
        </row>
        <row r="112">
          <cell r="A112">
            <v>50004541</v>
          </cell>
          <cell r="B112">
            <v>33505</v>
          </cell>
          <cell r="C112" t="str">
            <v>ACCOUNTING CLERK II</v>
          </cell>
          <cell r="D112">
            <v>50011351</v>
          </cell>
          <cell r="E112" t="str">
            <v>GR-018</v>
          </cell>
          <cell r="F112">
            <v>3</v>
          </cell>
          <cell r="G112">
            <v>1826.23</v>
          </cell>
          <cell r="H112">
            <v>20.52</v>
          </cell>
          <cell r="I112">
            <v>0</v>
          </cell>
          <cell r="L112">
            <v>1</v>
          </cell>
          <cell r="M112">
            <v>1436.41</v>
          </cell>
          <cell r="N112">
            <v>1</v>
          </cell>
          <cell r="O112">
            <v>37480.0075</v>
          </cell>
          <cell r="P112">
            <v>107</v>
          </cell>
        </row>
        <row r="113">
          <cell r="A113">
            <v>50004547</v>
          </cell>
          <cell r="B113">
            <v>33505</v>
          </cell>
          <cell r="C113" t="str">
            <v>MANAGER ENGINEERING</v>
          </cell>
          <cell r="D113">
            <v>50011351</v>
          </cell>
          <cell r="E113" t="str">
            <v>BND-006</v>
          </cell>
          <cell r="F113">
            <v>2</v>
          </cell>
          <cell r="G113">
            <v>1826.23</v>
          </cell>
          <cell r="H113">
            <v>24.52</v>
          </cell>
          <cell r="I113">
            <v>11989</v>
          </cell>
          <cell r="J113" t="str">
            <v>DEO</v>
          </cell>
          <cell r="K113" t="str">
            <v>MANI</v>
          </cell>
          <cell r="L113">
            <v>1</v>
          </cell>
          <cell r="M113">
            <v>1784.22</v>
          </cell>
          <cell r="N113">
            <v>1</v>
          </cell>
          <cell r="O113">
            <v>70664.035000000003</v>
          </cell>
          <cell r="P113">
            <v>108</v>
          </cell>
        </row>
        <row r="114">
          <cell r="A114">
            <v>50004548</v>
          </cell>
          <cell r="B114">
            <v>33505</v>
          </cell>
          <cell r="C114" t="str">
            <v>CIVIL ENGINEER III</v>
          </cell>
          <cell r="D114">
            <v>50011351</v>
          </cell>
          <cell r="E114" t="str">
            <v>BND-006</v>
          </cell>
          <cell r="F114">
            <v>5</v>
          </cell>
          <cell r="G114">
            <v>1826.23</v>
          </cell>
          <cell r="H114">
            <v>28.85</v>
          </cell>
          <cell r="I114">
            <v>9062</v>
          </cell>
          <cell r="J114" t="str">
            <v>MANARIN</v>
          </cell>
          <cell r="K114" t="str">
            <v>DOUGLAS</v>
          </cell>
          <cell r="L114">
            <v>1</v>
          </cell>
          <cell r="M114">
            <v>2019.49</v>
          </cell>
          <cell r="N114">
            <v>1</v>
          </cell>
          <cell r="O114">
            <v>76036.025000000009</v>
          </cell>
          <cell r="P114">
            <v>109</v>
          </cell>
        </row>
        <row r="115">
          <cell r="A115">
            <v>50004549</v>
          </cell>
          <cell r="B115">
            <v>33505</v>
          </cell>
          <cell r="C115" t="str">
            <v>ENGINEERING ASSISTANT IV</v>
          </cell>
          <cell r="D115">
            <v>50011351</v>
          </cell>
          <cell r="E115" t="str">
            <v>GR-025</v>
          </cell>
          <cell r="F115">
            <v>3</v>
          </cell>
          <cell r="G115">
            <v>1826.23</v>
          </cell>
          <cell r="H115">
            <v>27.34</v>
          </cell>
          <cell r="I115">
            <v>0</v>
          </cell>
          <cell r="L115">
            <v>1</v>
          </cell>
          <cell r="M115">
            <v>1913.81</v>
          </cell>
          <cell r="N115">
            <v>1</v>
          </cell>
          <cell r="O115">
            <v>49936.737500000003</v>
          </cell>
          <cell r="P115">
            <v>110</v>
          </cell>
        </row>
        <row r="116">
          <cell r="A116">
            <v>50004550</v>
          </cell>
          <cell r="B116">
            <v>33505</v>
          </cell>
          <cell r="C116" t="str">
            <v>CIVIL ENGINEER II</v>
          </cell>
          <cell r="E116" t="str">
            <v>BND-009</v>
          </cell>
          <cell r="L116">
            <v>1</v>
          </cell>
          <cell r="N116">
            <v>1</v>
          </cell>
          <cell r="O116">
            <v>72693.14</v>
          </cell>
          <cell r="P116">
            <v>111</v>
          </cell>
          <cell r="Q116" t="str">
            <v>Change cc</v>
          </cell>
        </row>
        <row r="117">
          <cell r="A117">
            <v>50004551</v>
          </cell>
          <cell r="B117">
            <v>33505</v>
          </cell>
          <cell r="C117" t="str">
            <v>SUPERINTENDENT III</v>
          </cell>
          <cell r="D117">
            <v>50011351</v>
          </cell>
          <cell r="E117" t="str">
            <v>BND-110</v>
          </cell>
          <cell r="F117">
            <v>5</v>
          </cell>
          <cell r="G117">
            <v>2087.12</v>
          </cell>
          <cell r="H117">
            <v>37.61</v>
          </cell>
          <cell r="I117">
            <v>2172</v>
          </cell>
          <cell r="J117" t="str">
            <v>LONSBURY</v>
          </cell>
          <cell r="K117" t="str">
            <v>BRIAN</v>
          </cell>
          <cell r="L117">
            <v>1</v>
          </cell>
          <cell r="M117">
            <v>3008.78</v>
          </cell>
          <cell r="N117">
            <v>1</v>
          </cell>
          <cell r="O117">
            <v>66768.032500000001</v>
          </cell>
          <cell r="P117">
            <v>112</v>
          </cell>
          <cell r="Q117" t="str">
            <v>Underfilling, pay is correct/3</v>
          </cell>
        </row>
        <row r="118">
          <cell r="A118">
            <v>50004575</v>
          </cell>
          <cell r="B118">
            <v>30100</v>
          </cell>
          <cell r="C118" t="str">
            <v>CLERK II</v>
          </cell>
          <cell r="D118">
            <v>50000082</v>
          </cell>
          <cell r="E118" t="str">
            <v>GR-013</v>
          </cell>
          <cell r="F118">
            <v>5</v>
          </cell>
          <cell r="G118">
            <v>1826.23</v>
          </cell>
          <cell r="H118">
            <v>18.18</v>
          </cell>
          <cell r="I118">
            <v>3851</v>
          </cell>
          <cell r="J118" t="str">
            <v>SLATINJEK</v>
          </cell>
          <cell r="K118" t="str">
            <v>DOROTEA</v>
          </cell>
          <cell r="L118">
            <v>1</v>
          </cell>
          <cell r="M118">
            <v>1272.5899999999999</v>
          </cell>
          <cell r="N118">
            <v>1</v>
          </cell>
          <cell r="O118">
            <v>33209.215000000004</v>
          </cell>
          <cell r="P118">
            <v>113</v>
          </cell>
        </row>
        <row r="119">
          <cell r="A119">
            <v>50004576</v>
          </cell>
          <cell r="B119">
            <v>30100</v>
          </cell>
          <cell r="C119" t="str">
            <v>CLERK II</v>
          </cell>
          <cell r="D119">
            <v>50000082</v>
          </cell>
          <cell r="E119" t="str">
            <v>GR-013</v>
          </cell>
          <cell r="F119">
            <v>5</v>
          </cell>
          <cell r="G119">
            <v>1826.23</v>
          </cell>
          <cell r="H119">
            <v>18.18</v>
          </cell>
          <cell r="I119">
            <v>1244</v>
          </cell>
          <cell r="J119" t="str">
            <v>MCCORKINDALE</v>
          </cell>
          <cell r="K119" t="str">
            <v>IRENE</v>
          </cell>
          <cell r="L119">
            <v>1</v>
          </cell>
          <cell r="M119">
            <v>1272.5899999999999</v>
          </cell>
          <cell r="N119">
            <v>1</v>
          </cell>
          <cell r="O119">
            <v>33209.215000000004</v>
          </cell>
          <cell r="P119">
            <v>114</v>
          </cell>
        </row>
        <row r="120">
          <cell r="A120">
            <v>50004577</v>
          </cell>
          <cell r="B120">
            <v>38000</v>
          </cell>
          <cell r="C120" t="str">
            <v>CLERK TYPIST II</v>
          </cell>
          <cell r="D120">
            <v>50011361</v>
          </cell>
          <cell r="E120" t="str">
            <v>GR-013</v>
          </cell>
          <cell r="F120">
            <v>3</v>
          </cell>
          <cell r="G120">
            <v>1826.23</v>
          </cell>
          <cell r="H120">
            <v>16.760000000000002</v>
          </cell>
          <cell r="I120">
            <v>0</v>
          </cell>
          <cell r="L120">
            <v>1</v>
          </cell>
          <cell r="M120">
            <v>1173.2</v>
          </cell>
          <cell r="N120">
            <v>1</v>
          </cell>
          <cell r="O120">
            <v>30612.887500000001</v>
          </cell>
          <cell r="P120">
            <v>115</v>
          </cell>
        </row>
        <row r="121">
          <cell r="A121">
            <v>50004578</v>
          </cell>
          <cell r="B121">
            <v>30100</v>
          </cell>
          <cell r="C121" t="str">
            <v>CLERK II</v>
          </cell>
          <cell r="D121">
            <v>50000082</v>
          </cell>
          <cell r="E121" t="str">
            <v>GR-013</v>
          </cell>
          <cell r="F121">
            <v>5</v>
          </cell>
          <cell r="G121">
            <v>1826.23</v>
          </cell>
          <cell r="H121">
            <v>18.18</v>
          </cell>
          <cell r="I121">
            <v>2563</v>
          </cell>
          <cell r="J121" t="str">
            <v>MORTON</v>
          </cell>
          <cell r="K121" t="str">
            <v>MARGO</v>
          </cell>
          <cell r="L121">
            <v>1</v>
          </cell>
          <cell r="M121">
            <v>1272.5899999999999</v>
          </cell>
          <cell r="N121">
            <v>1</v>
          </cell>
          <cell r="O121">
            <v>33209.215000000004</v>
          </cell>
          <cell r="P121">
            <v>116</v>
          </cell>
        </row>
        <row r="122">
          <cell r="A122">
            <v>50004579</v>
          </cell>
          <cell r="B122">
            <v>30100</v>
          </cell>
          <cell r="C122" t="str">
            <v>RECORDS CLERK - ENGINEERING</v>
          </cell>
          <cell r="D122">
            <v>50000082</v>
          </cell>
          <cell r="E122" t="str">
            <v>GR-016</v>
          </cell>
          <cell r="F122">
            <v>5</v>
          </cell>
          <cell r="G122">
            <v>1826.23</v>
          </cell>
          <cell r="H122">
            <v>20.52</v>
          </cell>
          <cell r="I122">
            <v>4435</v>
          </cell>
          <cell r="J122" t="str">
            <v>BLACK</v>
          </cell>
          <cell r="K122" t="str">
            <v>JEANNETTE</v>
          </cell>
          <cell r="L122">
            <v>1</v>
          </cell>
          <cell r="M122">
            <v>1436.38</v>
          </cell>
          <cell r="N122">
            <v>1</v>
          </cell>
          <cell r="O122">
            <v>37483.03</v>
          </cell>
          <cell r="P122">
            <v>117</v>
          </cell>
        </row>
        <row r="123">
          <cell r="A123">
            <v>50004580</v>
          </cell>
          <cell r="B123">
            <v>30100</v>
          </cell>
          <cell r="C123" t="str">
            <v>PURCHASING CLERK - DEPARTMENT</v>
          </cell>
          <cell r="D123">
            <v>50000082</v>
          </cell>
          <cell r="E123" t="str">
            <v>GR-017</v>
          </cell>
          <cell r="F123">
            <v>5</v>
          </cell>
          <cell r="G123">
            <v>1826.23</v>
          </cell>
          <cell r="H123">
            <v>21.37</v>
          </cell>
          <cell r="I123">
            <v>1964</v>
          </cell>
          <cell r="J123" t="str">
            <v>DONOVAN</v>
          </cell>
          <cell r="K123" t="str">
            <v>EILEEN</v>
          </cell>
          <cell r="L123">
            <v>1</v>
          </cell>
          <cell r="M123">
            <v>1495.9</v>
          </cell>
          <cell r="N123">
            <v>1</v>
          </cell>
          <cell r="O123">
            <v>39037.602500000001</v>
          </cell>
          <cell r="P123">
            <v>118</v>
          </cell>
        </row>
        <row r="124">
          <cell r="A124">
            <v>50004581</v>
          </cell>
          <cell r="B124">
            <v>30100</v>
          </cell>
          <cell r="C124" t="str">
            <v>BRANCH HEAD ENGINEERING</v>
          </cell>
          <cell r="D124">
            <v>50000082</v>
          </cell>
          <cell r="E124" t="str">
            <v>BND-011</v>
          </cell>
          <cell r="F124">
            <v>5</v>
          </cell>
          <cell r="G124">
            <v>1826.23</v>
          </cell>
          <cell r="H124">
            <v>46.42</v>
          </cell>
          <cell r="I124">
            <v>4107</v>
          </cell>
          <cell r="J124" t="str">
            <v>BIRCH</v>
          </cell>
          <cell r="K124" t="str">
            <v>KENNETH</v>
          </cell>
          <cell r="L124">
            <v>1</v>
          </cell>
          <cell r="M124">
            <v>3249.38</v>
          </cell>
          <cell r="N124">
            <v>1</v>
          </cell>
          <cell r="O124">
            <v>84776.087500000009</v>
          </cell>
          <cell r="P124">
            <v>119</v>
          </cell>
        </row>
        <row r="125">
          <cell r="A125">
            <v>50004582</v>
          </cell>
          <cell r="B125">
            <v>30100</v>
          </cell>
          <cell r="C125" t="str">
            <v>CIVIL ENGINEER I</v>
          </cell>
          <cell r="D125">
            <v>50000082</v>
          </cell>
          <cell r="E125" t="str">
            <v>BND-008</v>
          </cell>
          <cell r="F125">
            <v>5</v>
          </cell>
          <cell r="G125">
            <v>1826.23</v>
          </cell>
          <cell r="H125">
            <v>36.18</v>
          </cell>
          <cell r="I125">
            <v>6932</v>
          </cell>
          <cell r="J125" t="str">
            <v>SETO</v>
          </cell>
          <cell r="K125" t="str">
            <v>ELIZABETH</v>
          </cell>
          <cell r="L125">
            <v>1</v>
          </cell>
          <cell r="M125">
            <v>2532.5700000000002</v>
          </cell>
          <cell r="N125">
            <v>1</v>
          </cell>
          <cell r="O125">
            <v>66072.857499999998</v>
          </cell>
          <cell r="P125">
            <v>120</v>
          </cell>
        </row>
        <row r="126">
          <cell r="A126">
            <v>50004583</v>
          </cell>
          <cell r="B126">
            <v>30100</v>
          </cell>
          <cell r="C126" t="str">
            <v>CIVIL ENGINEER II</v>
          </cell>
          <cell r="D126">
            <v>50000082</v>
          </cell>
          <cell r="E126" t="str">
            <v>BND-009</v>
          </cell>
          <cell r="F126">
            <v>5</v>
          </cell>
          <cell r="G126">
            <v>1826.23</v>
          </cell>
          <cell r="H126">
            <v>39.799999999999997</v>
          </cell>
          <cell r="I126">
            <v>7495</v>
          </cell>
          <cell r="J126" t="str">
            <v>NAVRATIL</v>
          </cell>
          <cell r="K126" t="str">
            <v>PETER</v>
          </cell>
          <cell r="L126">
            <v>1</v>
          </cell>
          <cell r="M126">
            <v>2785.97</v>
          </cell>
          <cell r="N126">
            <v>1</v>
          </cell>
          <cell r="O126">
            <v>72692.132500000007</v>
          </cell>
          <cell r="P126">
            <v>121</v>
          </cell>
        </row>
        <row r="127">
          <cell r="A127">
            <v>50004584</v>
          </cell>
          <cell r="B127">
            <v>30100</v>
          </cell>
          <cell r="C127" t="str">
            <v>SYSTEMS ANALYST IA</v>
          </cell>
          <cell r="D127">
            <v>50000082</v>
          </cell>
          <cell r="E127" t="str">
            <v>BND-007</v>
          </cell>
          <cell r="F127">
            <v>3</v>
          </cell>
          <cell r="G127">
            <v>1826.23</v>
          </cell>
          <cell r="H127">
            <v>29.07</v>
          </cell>
          <cell r="I127">
            <v>0</v>
          </cell>
          <cell r="L127">
            <v>1</v>
          </cell>
          <cell r="M127">
            <v>2034.93</v>
          </cell>
          <cell r="N127">
            <v>1</v>
          </cell>
          <cell r="O127">
            <v>53088.197500000002</v>
          </cell>
          <cell r="P127">
            <v>122</v>
          </cell>
        </row>
        <row r="128">
          <cell r="A128">
            <v>50004585</v>
          </cell>
          <cell r="B128">
            <v>30100</v>
          </cell>
          <cell r="C128" t="str">
            <v>BUDGET ANALYST I</v>
          </cell>
          <cell r="D128">
            <v>50000082</v>
          </cell>
          <cell r="E128" t="str">
            <v>GR-025</v>
          </cell>
          <cell r="F128">
            <v>3</v>
          </cell>
          <cell r="G128">
            <v>1826.23</v>
          </cell>
          <cell r="H128">
            <v>27.34</v>
          </cell>
          <cell r="I128">
            <v>0</v>
          </cell>
          <cell r="L128">
            <v>1</v>
          </cell>
          <cell r="M128">
            <v>1913.81</v>
          </cell>
          <cell r="N128">
            <v>1</v>
          </cell>
          <cell r="O128">
            <v>54236.747500000005</v>
          </cell>
          <cell r="P128">
            <v>123</v>
          </cell>
        </row>
        <row r="129">
          <cell r="A129">
            <v>50004586</v>
          </cell>
          <cell r="B129">
            <v>38000</v>
          </cell>
          <cell r="C129" t="str">
            <v>BRANCH HEAD ENGINEERING</v>
          </cell>
          <cell r="D129">
            <v>50011361</v>
          </cell>
          <cell r="E129" t="str">
            <v>BND-011</v>
          </cell>
          <cell r="F129">
            <v>5</v>
          </cell>
          <cell r="G129">
            <v>1826.23</v>
          </cell>
          <cell r="H129">
            <v>46.42</v>
          </cell>
          <cell r="I129">
            <v>525</v>
          </cell>
          <cell r="J129" t="str">
            <v>BATTY</v>
          </cell>
          <cell r="K129" t="str">
            <v>EDWARD</v>
          </cell>
          <cell r="L129">
            <v>1</v>
          </cell>
          <cell r="M129">
            <v>3249.38</v>
          </cell>
          <cell r="N129">
            <v>1</v>
          </cell>
          <cell r="O129">
            <v>84776.087500000009</v>
          </cell>
          <cell r="P129">
            <v>124</v>
          </cell>
        </row>
        <row r="130">
          <cell r="A130">
            <v>50004587</v>
          </cell>
          <cell r="B130">
            <v>38000</v>
          </cell>
          <cell r="C130" t="str">
            <v>CIVIL ENGINEER I</v>
          </cell>
          <cell r="D130">
            <v>50011361</v>
          </cell>
          <cell r="E130" t="str">
            <v>BND-008</v>
          </cell>
          <cell r="F130">
            <v>5</v>
          </cell>
          <cell r="G130">
            <v>1826.23</v>
          </cell>
          <cell r="H130">
            <v>36.18</v>
          </cell>
          <cell r="I130">
            <v>4077</v>
          </cell>
          <cell r="J130" t="str">
            <v>JERAJ</v>
          </cell>
          <cell r="K130" t="str">
            <v>RUSTAM</v>
          </cell>
          <cell r="L130">
            <v>0.65</v>
          </cell>
          <cell r="M130">
            <v>1646.17</v>
          </cell>
          <cell r="N130">
            <v>0.65</v>
          </cell>
          <cell r="O130">
            <v>42947.357375000007</v>
          </cell>
          <cell r="P130">
            <v>125</v>
          </cell>
        </row>
        <row r="131">
          <cell r="A131">
            <v>50004587</v>
          </cell>
          <cell r="B131">
            <v>38010</v>
          </cell>
          <cell r="C131" t="str">
            <v>CIVIL ENGINEER I</v>
          </cell>
          <cell r="D131">
            <v>50011361</v>
          </cell>
          <cell r="E131" t="str">
            <v>BND-008</v>
          </cell>
          <cell r="F131">
            <v>5</v>
          </cell>
          <cell r="G131">
            <v>1826.23</v>
          </cell>
          <cell r="H131">
            <v>36.18</v>
          </cell>
          <cell r="I131">
            <v>4077</v>
          </cell>
          <cell r="J131" t="str">
            <v>JERAJ</v>
          </cell>
          <cell r="K131" t="str">
            <v>RUSTAM</v>
          </cell>
          <cell r="L131">
            <v>0.35</v>
          </cell>
          <cell r="M131">
            <v>886.4</v>
          </cell>
          <cell r="N131">
            <v>0.35</v>
          </cell>
          <cell r="O131">
            <v>23126</v>
          </cell>
          <cell r="P131">
            <v>126</v>
          </cell>
        </row>
        <row r="132">
          <cell r="A132">
            <v>50004588</v>
          </cell>
          <cell r="B132">
            <v>30300</v>
          </cell>
          <cell r="C132" t="str">
            <v>ENGINEERING ASSISTANT I</v>
          </cell>
          <cell r="D132">
            <v>50011361</v>
          </cell>
          <cell r="E132" t="str">
            <v>GR-025</v>
          </cell>
          <cell r="F132">
            <v>3</v>
          </cell>
          <cell r="G132">
            <v>1826.23</v>
          </cell>
          <cell r="H132">
            <v>16.760000000000002</v>
          </cell>
          <cell r="I132">
            <v>0</v>
          </cell>
          <cell r="L132">
            <v>1</v>
          </cell>
          <cell r="M132">
            <v>1173.2</v>
          </cell>
          <cell r="N132">
            <v>1</v>
          </cell>
          <cell r="O132">
            <v>49929.128199999999</v>
          </cell>
          <cell r="P132">
            <v>127</v>
          </cell>
          <cell r="Q132" t="str">
            <v>Reclass pending and cc change</v>
          </cell>
        </row>
        <row r="133">
          <cell r="A133">
            <v>50004589</v>
          </cell>
          <cell r="B133">
            <v>38000</v>
          </cell>
          <cell r="C133" t="str">
            <v>ENGINEERING ASSISTANT IV</v>
          </cell>
          <cell r="D133">
            <v>50011361</v>
          </cell>
          <cell r="E133" t="str">
            <v>GR-025</v>
          </cell>
          <cell r="F133">
            <v>5</v>
          </cell>
          <cell r="G133">
            <v>1826.23</v>
          </cell>
          <cell r="H133">
            <v>29.69</v>
          </cell>
          <cell r="I133">
            <v>747</v>
          </cell>
          <cell r="J133" t="str">
            <v>MARINO</v>
          </cell>
          <cell r="K133" t="str">
            <v>JOHN</v>
          </cell>
          <cell r="L133">
            <v>1</v>
          </cell>
          <cell r="M133">
            <v>2078.29</v>
          </cell>
          <cell r="N133">
            <v>1</v>
          </cell>
          <cell r="O133">
            <v>54236.747500000005</v>
          </cell>
          <cell r="P133">
            <v>128</v>
          </cell>
        </row>
        <row r="134">
          <cell r="A134">
            <v>50004590</v>
          </cell>
          <cell r="B134">
            <v>38030</v>
          </cell>
          <cell r="C134" t="str">
            <v>ENGINEERING ASSISTANT IV</v>
          </cell>
          <cell r="D134">
            <v>50010407</v>
          </cell>
          <cell r="E134" t="str">
            <v>GR-025</v>
          </cell>
          <cell r="F134">
            <v>5</v>
          </cell>
          <cell r="G134">
            <v>1826.23</v>
          </cell>
          <cell r="H134">
            <v>29.69</v>
          </cell>
          <cell r="I134">
            <v>4443</v>
          </cell>
          <cell r="J134" t="str">
            <v>TSANG</v>
          </cell>
          <cell r="K134" t="str">
            <v>WAI</v>
          </cell>
          <cell r="L134">
            <v>1</v>
          </cell>
          <cell r="M134">
            <v>2078.29</v>
          </cell>
          <cell r="N134">
            <v>1</v>
          </cell>
          <cell r="O134">
            <v>54236.747500000005</v>
          </cell>
          <cell r="P134">
            <v>129</v>
          </cell>
        </row>
        <row r="135">
          <cell r="A135">
            <v>50004591</v>
          </cell>
          <cell r="B135">
            <v>38020</v>
          </cell>
          <cell r="C135" t="str">
            <v>ENGINEERING ASSISTANT IV</v>
          </cell>
          <cell r="D135">
            <v>50010406</v>
          </cell>
          <cell r="E135" t="str">
            <v>GR-025</v>
          </cell>
          <cell r="F135">
            <v>5</v>
          </cell>
          <cell r="G135">
            <v>1826.23</v>
          </cell>
          <cell r="H135">
            <v>29.69</v>
          </cell>
          <cell r="I135">
            <v>2517</v>
          </cell>
          <cell r="J135" t="str">
            <v>HARRIS</v>
          </cell>
          <cell r="K135" t="str">
            <v>DOUGLAS</v>
          </cell>
          <cell r="L135">
            <v>1</v>
          </cell>
          <cell r="M135">
            <v>2078.29</v>
          </cell>
          <cell r="N135">
            <v>1</v>
          </cell>
          <cell r="O135">
            <v>54236.747500000005</v>
          </cell>
          <cell r="P135">
            <v>130</v>
          </cell>
        </row>
        <row r="136">
          <cell r="A136">
            <v>50004592</v>
          </cell>
          <cell r="B136">
            <v>38010</v>
          </cell>
          <cell r="C136" t="str">
            <v>ENGINEERING TECHNICIAN I</v>
          </cell>
          <cell r="D136">
            <v>50010405</v>
          </cell>
          <cell r="E136" t="str">
            <v>GR-021</v>
          </cell>
          <cell r="F136">
            <v>3</v>
          </cell>
          <cell r="G136">
            <v>1826.23</v>
          </cell>
          <cell r="H136">
            <v>23.18</v>
          </cell>
          <cell r="I136">
            <v>7358</v>
          </cell>
          <cell r="J136" t="str">
            <v>LEPORE</v>
          </cell>
          <cell r="K136" t="str">
            <v>OSVALDO</v>
          </cell>
          <cell r="L136">
            <v>1</v>
          </cell>
          <cell r="M136">
            <v>1681.61</v>
          </cell>
          <cell r="N136">
            <v>1</v>
          </cell>
          <cell r="O136">
            <v>42676.214239999994</v>
          </cell>
          <cell r="P136">
            <v>131</v>
          </cell>
        </row>
        <row r="137">
          <cell r="A137">
            <v>50004593</v>
          </cell>
          <cell r="B137">
            <v>38020</v>
          </cell>
          <cell r="C137" t="str">
            <v>ENGINEERING TECHNICIAN I</v>
          </cell>
          <cell r="D137">
            <v>50010406</v>
          </cell>
          <cell r="E137" t="str">
            <v>GR-021</v>
          </cell>
          <cell r="F137">
            <v>5</v>
          </cell>
          <cell r="G137">
            <v>1826.23</v>
          </cell>
          <cell r="H137">
            <v>25.16</v>
          </cell>
          <cell r="I137">
            <v>3869</v>
          </cell>
          <cell r="J137" t="str">
            <v>DUTHIE</v>
          </cell>
          <cell r="K137" t="str">
            <v>DOUGLAS</v>
          </cell>
          <cell r="L137">
            <v>1</v>
          </cell>
          <cell r="M137">
            <v>1761.18</v>
          </cell>
          <cell r="N137">
            <v>1</v>
          </cell>
          <cell r="O137">
            <v>45961.142500000002</v>
          </cell>
          <cell r="P137">
            <v>132</v>
          </cell>
        </row>
        <row r="138">
          <cell r="A138">
            <v>50004594</v>
          </cell>
          <cell r="B138">
            <v>38030</v>
          </cell>
          <cell r="C138" t="str">
            <v>ENGINEERING TECHNICIAN I</v>
          </cell>
          <cell r="D138">
            <v>50010407</v>
          </cell>
          <cell r="E138" t="str">
            <v>GR-021</v>
          </cell>
          <cell r="F138">
            <v>5</v>
          </cell>
          <cell r="G138">
            <v>1826.23</v>
          </cell>
          <cell r="H138">
            <v>25.16</v>
          </cell>
          <cell r="I138">
            <v>3427</v>
          </cell>
          <cell r="J138" t="str">
            <v>MEW</v>
          </cell>
          <cell r="K138" t="str">
            <v>PHILIP</v>
          </cell>
          <cell r="L138">
            <v>1</v>
          </cell>
          <cell r="M138">
            <v>1761.18</v>
          </cell>
          <cell r="N138">
            <v>1</v>
          </cell>
          <cell r="O138">
            <v>45961.142500000002</v>
          </cell>
          <cell r="P138">
            <v>133</v>
          </cell>
        </row>
        <row r="139">
          <cell r="A139">
            <v>50004595</v>
          </cell>
          <cell r="B139">
            <v>38020</v>
          </cell>
          <cell r="C139" t="str">
            <v>ENGINEERING TECHNICIAN I</v>
          </cell>
          <cell r="D139">
            <v>50010406</v>
          </cell>
          <cell r="E139" t="str">
            <v>GR-021</v>
          </cell>
          <cell r="F139">
            <v>5</v>
          </cell>
          <cell r="G139">
            <v>1826.23</v>
          </cell>
          <cell r="H139">
            <v>25.16</v>
          </cell>
          <cell r="I139">
            <v>3807</v>
          </cell>
          <cell r="J139" t="str">
            <v>RADBOURNE</v>
          </cell>
          <cell r="K139" t="str">
            <v>DOUG</v>
          </cell>
          <cell r="L139">
            <v>1</v>
          </cell>
          <cell r="M139">
            <v>1761.18</v>
          </cell>
          <cell r="N139">
            <v>1</v>
          </cell>
          <cell r="O139">
            <v>45961.142500000002</v>
          </cell>
          <cell r="P139">
            <v>134</v>
          </cell>
        </row>
        <row r="140">
          <cell r="A140">
            <v>50004596</v>
          </cell>
          <cell r="B140">
            <v>38030</v>
          </cell>
          <cell r="C140" t="str">
            <v>ENGINEERING TECHNICIAN I</v>
          </cell>
          <cell r="D140">
            <v>50010407</v>
          </cell>
          <cell r="E140" t="str">
            <v>GR-021</v>
          </cell>
          <cell r="F140">
            <v>5</v>
          </cell>
          <cell r="G140">
            <v>1826.23</v>
          </cell>
          <cell r="H140">
            <v>25.16</v>
          </cell>
          <cell r="I140">
            <v>48</v>
          </cell>
          <cell r="J140" t="str">
            <v>RUMMING</v>
          </cell>
          <cell r="K140" t="str">
            <v>ELEANOR</v>
          </cell>
          <cell r="L140">
            <v>1</v>
          </cell>
          <cell r="M140">
            <v>1761.18</v>
          </cell>
          <cell r="N140">
            <v>1</v>
          </cell>
          <cell r="O140">
            <v>45961.142500000002</v>
          </cell>
          <cell r="P140">
            <v>135</v>
          </cell>
        </row>
        <row r="141">
          <cell r="A141">
            <v>50004597</v>
          </cell>
          <cell r="B141">
            <v>38010</v>
          </cell>
          <cell r="C141" t="str">
            <v>ENGINEERING TECHNICIAN I</v>
          </cell>
          <cell r="D141">
            <v>50010405</v>
          </cell>
          <cell r="E141" t="str">
            <v>GR-021</v>
          </cell>
          <cell r="F141">
            <v>5</v>
          </cell>
          <cell r="G141">
            <v>1826.23</v>
          </cell>
          <cell r="H141">
            <v>25.16</v>
          </cell>
          <cell r="I141">
            <v>483</v>
          </cell>
          <cell r="J141" t="str">
            <v>PICKERING</v>
          </cell>
          <cell r="K141" t="str">
            <v>WILLIAM</v>
          </cell>
          <cell r="L141">
            <v>1</v>
          </cell>
          <cell r="M141">
            <v>1761.18</v>
          </cell>
          <cell r="N141">
            <v>1</v>
          </cell>
          <cell r="O141">
            <v>45961.142500000002</v>
          </cell>
          <cell r="P141">
            <v>136</v>
          </cell>
        </row>
        <row r="142">
          <cell r="A142">
            <v>50004598</v>
          </cell>
          <cell r="B142">
            <v>38010</v>
          </cell>
          <cell r="C142" t="str">
            <v>ENGINEERING TECHNICIAN II</v>
          </cell>
          <cell r="D142">
            <v>50010405</v>
          </cell>
          <cell r="E142" t="str">
            <v>GR-023</v>
          </cell>
          <cell r="F142">
            <v>5</v>
          </cell>
          <cell r="G142">
            <v>1826.23</v>
          </cell>
          <cell r="H142">
            <v>27.34</v>
          </cell>
          <cell r="I142">
            <v>5888</v>
          </cell>
          <cell r="J142" t="str">
            <v>MARKOVIC</v>
          </cell>
          <cell r="K142" t="str">
            <v>ZELJKO JEFF</v>
          </cell>
          <cell r="L142">
            <v>1</v>
          </cell>
          <cell r="M142">
            <v>1913.77</v>
          </cell>
          <cell r="N142">
            <v>1</v>
          </cell>
          <cell r="O142">
            <v>49940.767500000002</v>
          </cell>
          <cell r="P142">
            <v>137</v>
          </cell>
        </row>
        <row r="143">
          <cell r="A143">
            <v>50004599</v>
          </cell>
          <cell r="B143">
            <v>38010</v>
          </cell>
          <cell r="C143" t="str">
            <v>ENGINEERING TECHNICIAN I</v>
          </cell>
          <cell r="D143">
            <v>50010405</v>
          </cell>
          <cell r="E143" t="str">
            <v>GR-021</v>
          </cell>
          <cell r="F143">
            <v>5</v>
          </cell>
          <cell r="G143">
            <v>1826.23</v>
          </cell>
          <cell r="H143">
            <v>25.16</v>
          </cell>
          <cell r="I143">
            <v>5605</v>
          </cell>
          <cell r="J143" t="str">
            <v>FREDERICKSON</v>
          </cell>
          <cell r="K143" t="str">
            <v>KEVIN</v>
          </cell>
          <cell r="L143">
            <v>1</v>
          </cell>
          <cell r="M143">
            <v>1761.18</v>
          </cell>
          <cell r="N143">
            <v>1</v>
          </cell>
          <cell r="O143">
            <v>45961.142500000002</v>
          </cell>
          <cell r="P143">
            <v>138</v>
          </cell>
        </row>
        <row r="144">
          <cell r="A144">
            <v>50004600</v>
          </cell>
          <cell r="B144">
            <v>38030</v>
          </cell>
          <cell r="C144" t="str">
            <v>ENGINEERING TECHNICIAN I</v>
          </cell>
          <cell r="D144">
            <v>50010407</v>
          </cell>
          <cell r="E144" t="str">
            <v>GR-021</v>
          </cell>
          <cell r="F144">
            <v>5</v>
          </cell>
          <cell r="G144">
            <v>1826.23</v>
          </cell>
          <cell r="H144">
            <v>25.16</v>
          </cell>
          <cell r="I144">
            <v>3559</v>
          </cell>
          <cell r="J144" t="str">
            <v>WONG</v>
          </cell>
          <cell r="K144" t="str">
            <v>DANNY</v>
          </cell>
          <cell r="L144">
            <v>1</v>
          </cell>
          <cell r="M144">
            <v>1761.18</v>
          </cell>
          <cell r="N144">
            <v>1</v>
          </cell>
          <cell r="O144">
            <v>45961.142500000002</v>
          </cell>
          <cell r="P144">
            <v>139</v>
          </cell>
        </row>
        <row r="145">
          <cell r="A145">
            <v>50004601</v>
          </cell>
          <cell r="B145">
            <v>38030</v>
          </cell>
          <cell r="C145" t="str">
            <v>ENGINEERING TECHNICIAN I</v>
          </cell>
          <cell r="D145">
            <v>50010407</v>
          </cell>
          <cell r="E145" t="str">
            <v>GR-021</v>
          </cell>
          <cell r="F145">
            <v>5</v>
          </cell>
          <cell r="G145">
            <v>1826.23</v>
          </cell>
          <cell r="H145">
            <v>25.16</v>
          </cell>
          <cell r="I145">
            <v>116</v>
          </cell>
          <cell r="J145" t="str">
            <v>APELLANES</v>
          </cell>
          <cell r="K145" t="str">
            <v>ALEXANDER</v>
          </cell>
          <cell r="L145">
            <v>1</v>
          </cell>
          <cell r="M145">
            <v>1761.18</v>
          </cell>
          <cell r="N145">
            <v>1</v>
          </cell>
          <cell r="O145">
            <v>45961.142500000002</v>
          </cell>
          <cell r="P145">
            <v>140</v>
          </cell>
        </row>
        <row r="146">
          <cell r="A146">
            <v>50004602</v>
          </cell>
          <cell r="B146">
            <v>38020</v>
          </cell>
          <cell r="C146" t="str">
            <v>ENGINEERING TECHNICIAN I</v>
          </cell>
          <cell r="D146">
            <v>50010406</v>
          </cell>
          <cell r="E146" t="str">
            <v>GR-021</v>
          </cell>
          <cell r="F146">
            <v>5</v>
          </cell>
          <cell r="G146">
            <v>1826.23</v>
          </cell>
          <cell r="H146">
            <v>25.16</v>
          </cell>
          <cell r="I146">
            <v>2091</v>
          </cell>
          <cell r="J146" t="str">
            <v>YIP</v>
          </cell>
          <cell r="K146" t="str">
            <v>DAVID</v>
          </cell>
          <cell r="L146">
            <v>1</v>
          </cell>
          <cell r="M146">
            <v>1761.18</v>
          </cell>
          <cell r="N146">
            <v>1</v>
          </cell>
          <cell r="O146">
            <v>45961.142500000002</v>
          </cell>
          <cell r="P146">
            <v>141</v>
          </cell>
        </row>
        <row r="147">
          <cell r="A147">
            <v>50004603</v>
          </cell>
          <cell r="B147">
            <v>38030</v>
          </cell>
          <cell r="C147" t="str">
            <v>ENGINEERING TECHNICIAN I</v>
          </cell>
          <cell r="D147">
            <v>50010407</v>
          </cell>
          <cell r="E147" t="str">
            <v>GR-021</v>
          </cell>
          <cell r="F147">
            <v>5</v>
          </cell>
          <cell r="G147">
            <v>1826.23</v>
          </cell>
          <cell r="H147">
            <v>25.16</v>
          </cell>
          <cell r="I147">
            <v>4170</v>
          </cell>
          <cell r="J147" t="str">
            <v>WHITE</v>
          </cell>
          <cell r="K147" t="str">
            <v>MICHAEL</v>
          </cell>
          <cell r="L147">
            <v>1</v>
          </cell>
          <cell r="M147">
            <v>1761.18</v>
          </cell>
          <cell r="N147">
            <v>1</v>
          </cell>
          <cell r="O147">
            <v>45961.142500000002</v>
          </cell>
          <cell r="P147">
            <v>142</v>
          </cell>
        </row>
        <row r="148">
          <cell r="A148">
            <v>50004604</v>
          </cell>
          <cell r="B148">
            <v>38020</v>
          </cell>
          <cell r="C148" t="str">
            <v>ENGINEERING TECHNICIAN I</v>
          </cell>
          <cell r="D148">
            <v>50010406</v>
          </cell>
          <cell r="E148" t="str">
            <v>GR-021</v>
          </cell>
          <cell r="F148">
            <v>5</v>
          </cell>
          <cell r="G148">
            <v>1826.23</v>
          </cell>
          <cell r="H148">
            <v>25.16</v>
          </cell>
          <cell r="I148">
            <v>4934</v>
          </cell>
          <cell r="J148" t="str">
            <v>PIZZINATO</v>
          </cell>
          <cell r="K148" t="str">
            <v>EUGENE</v>
          </cell>
          <cell r="L148">
            <v>1</v>
          </cell>
          <cell r="M148">
            <v>1761.18</v>
          </cell>
          <cell r="N148">
            <v>1</v>
          </cell>
          <cell r="O148">
            <v>45961.142500000002</v>
          </cell>
          <cell r="P148">
            <v>143</v>
          </cell>
        </row>
        <row r="149">
          <cell r="A149">
            <v>50004605</v>
          </cell>
          <cell r="B149">
            <v>35600</v>
          </cell>
          <cell r="C149" t="str">
            <v>SUPERINTENDENT IV</v>
          </cell>
          <cell r="D149">
            <v>50010397</v>
          </cell>
          <cell r="E149" t="str">
            <v>BND-112</v>
          </cell>
          <cell r="F149">
            <v>5</v>
          </cell>
          <cell r="G149">
            <v>2087.12</v>
          </cell>
          <cell r="H149">
            <v>43.86</v>
          </cell>
          <cell r="I149">
            <v>5526</v>
          </cell>
          <cell r="J149" t="str">
            <v>HENDERSON</v>
          </cell>
          <cell r="K149" t="str">
            <v>J</v>
          </cell>
          <cell r="L149">
            <v>1</v>
          </cell>
          <cell r="M149">
            <v>3508.76</v>
          </cell>
          <cell r="N149">
            <v>1</v>
          </cell>
          <cell r="O149">
            <v>91551.525000000009</v>
          </cell>
          <cell r="P149">
            <v>144</v>
          </cell>
        </row>
        <row r="150">
          <cell r="A150">
            <v>50004606</v>
          </cell>
          <cell r="B150">
            <v>35600</v>
          </cell>
          <cell r="C150" t="str">
            <v>SUPERINTENDENT I</v>
          </cell>
          <cell r="D150">
            <v>50010397</v>
          </cell>
          <cell r="E150" t="str">
            <v>BND-109</v>
          </cell>
          <cell r="F150">
            <v>5</v>
          </cell>
          <cell r="G150">
            <v>2087.12</v>
          </cell>
          <cell r="H150">
            <v>34.82</v>
          </cell>
          <cell r="I150">
            <v>3757</v>
          </cell>
          <cell r="J150" t="str">
            <v>SPACKMAN</v>
          </cell>
          <cell r="K150" t="str">
            <v>EDWARD</v>
          </cell>
          <cell r="L150">
            <v>1</v>
          </cell>
          <cell r="M150">
            <v>2785.59</v>
          </cell>
          <cell r="N150">
            <v>1</v>
          </cell>
          <cell r="O150">
            <v>72684.072500000009</v>
          </cell>
          <cell r="P150">
            <v>145</v>
          </cell>
        </row>
        <row r="151">
          <cell r="A151">
            <v>50004607</v>
          </cell>
          <cell r="B151">
            <v>35600</v>
          </cell>
          <cell r="C151" t="str">
            <v>ENGINEERING ASSISTANT IV</v>
          </cell>
          <cell r="D151">
            <v>50010397</v>
          </cell>
          <cell r="E151" t="str">
            <v>GR-025</v>
          </cell>
          <cell r="F151">
            <v>5</v>
          </cell>
          <cell r="G151">
            <v>1826.23</v>
          </cell>
          <cell r="H151">
            <v>29.69</v>
          </cell>
          <cell r="I151">
            <v>3841</v>
          </cell>
          <cell r="J151" t="str">
            <v>TWAROG</v>
          </cell>
          <cell r="K151" t="str">
            <v>GEORGE</v>
          </cell>
          <cell r="L151">
            <v>1</v>
          </cell>
          <cell r="M151">
            <v>2078.29</v>
          </cell>
          <cell r="N151">
            <v>1</v>
          </cell>
          <cell r="O151">
            <v>54236.747500000005</v>
          </cell>
          <cell r="P151">
            <v>146</v>
          </cell>
        </row>
        <row r="152">
          <cell r="A152">
            <v>50004620</v>
          </cell>
          <cell r="B152">
            <v>33060</v>
          </cell>
          <cell r="C152" t="str">
            <v>SUPERINTENDENT II</v>
          </cell>
          <cell r="D152">
            <v>50011231</v>
          </cell>
          <cell r="E152" t="str">
            <v>BND-110</v>
          </cell>
          <cell r="F152">
            <v>5</v>
          </cell>
          <cell r="G152">
            <v>2087.12</v>
          </cell>
          <cell r="H152">
            <v>37.61</v>
          </cell>
          <cell r="I152">
            <v>3012</v>
          </cell>
          <cell r="J152" t="str">
            <v>BLOMQUIST</v>
          </cell>
          <cell r="K152" t="str">
            <v>ARTHUR</v>
          </cell>
          <cell r="L152">
            <v>1</v>
          </cell>
          <cell r="M152">
            <v>3028.75</v>
          </cell>
          <cell r="N152">
            <v>1</v>
          </cell>
          <cell r="O152">
            <v>78503.392500000002</v>
          </cell>
          <cell r="P152">
            <v>147</v>
          </cell>
        </row>
        <row r="153">
          <cell r="A153">
            <v>50004621</v>
          </cell>
          <cell r="B153">
            <v>33060</v>
          </cell>
          <cell r="C153" t="str">
            <v>SUPERINTENDENT IV</v>
          </cell>
          <cell r="D153">
            <v>50011231</v>
          </cell>
          <cell r="E153" t="str">
            <v>BND-111</v>
          </cell>
          <cell r="F153">
            <v>5</v>
          </cell>
          <cell r="G153">
            <v>2087.12</v>
          </cell>
          <cell r="H153">
            <v>40.61</v>
          </cell>
          <cell r="I153">
            <v>2610</v>
          </cell>
          <cell r="J153" t="str">
            <v>SAUNDERSON</v>
          </cell>
          <cell r="K153" t="str">
            <v>NORMAN</v>
          </cell>
          <cell r="L153">
            <v>1</v>
          </cell>
          <cell r="M153">
            <v>3248.77</v>
          </cell>
          <cell r="N153">
            <v>1</v>
          </cell>
          <cell r="O153">
            <v>84765.005000000005</v>
          </cell>
          <cell r="P153">
            <v>148</v>
          </cell>
        </row>
        <row r="154">
          <cell r="A154">
            <v>50004622</v>
          </cell>
          <cell r="B154">
            <v>33060</v>
          </cell>
          <cell r="C154" t="str">
            <v>SUPERINTENDENT II</v>
          </cell>
          <cell r="D154">
            <v>50011231</v>
          </cell>
          <cell r="E154" t="str">
            <v>BND-110</v>
          </cell>
          <cell r="F154">
            <v>5</v>
          </cell>
          <cell r="G154">
            <v>2087.12</v>
          </cell>
          <cell r="H154">
            <v>37.61</v>
          </cell>
          <cell r="I154">
            <v>3477</v>
          </cell>
          <cell r="J154" t="str">
            <v>JONES</v>
          </cell>
          <cell r="K154" t="str">
            <v>DONALD</v>
          </cell>
          <cell r="L154">
            <v>1</v>
          </cell>
          <cell r="M154">
            <v>3048.76</v>
          </cell>
          <cell r="N154">
            <v>1</v>
          </cell>
          <cell r="O154">
            <v>78503.392500000002</v>
          </cell>
          <cell r="P154">
            <v>149</v>
          </cell>
        </row>
        <row r="155">
          <cell r="A155">
            <v>50004623</v>
          </cell>
          <cell r="B155">
            <v>33060</v>
          </cell>
          <cell r="C155" t="str">
            <v>SUPERINTENDENT II</v>
          </cell>
          <cell r="D155">
            <v>50011231</v>
          </cell>
          <cell r="E155" t="str">
            <v>BND-110</v>
          </cell>
          <cell r="F155">
            <v>5</v>
          </cell>
          <cell r="G155">
            <v>2087.12</v>
          </cell>
          <cell r="H155">
            <v>37.61</v>
          </cell>
          <cell r="I155">
            <v>4965</v>
          </cell>
          <cell r="J155" t="str">
            <v>WONG</v>
          </cell>
          <cell r="K155" t="str">
            <v>PHILIP</v>
          </cell>
          <cell r="L155">
            <v>1</v>
          </cell>
          <cell r="M155">
            <v>3008.78</v>
          </cell>
          <cell r="N155">
            <v>1</v>
          </cell>
          <cell r="O155">
            <v>78503.392500000002</v>
          </cell>
          <cell r="P155">
            <v>150</v>
          </cell>
        </row>
        <row r="156">
          <cell r="A156">
            <v>50004625</v>
          </cell>
          <cell r="B156">
            <v>33060</v>
          </cell>
          <cell r="C156" t="str">
            <v>ACCOUNTING CLERK II</v>
          </cell>
          <cell r="D156">
            <v>50011231</v>
          </cell>
          <cell r="E156" t="str">
            <v>GR-018</v>
          </cell>
          <cell r="F156">
            <v>5</v>
          </cell>
          <cell r="G156">
            <v>1956.68</v>
          </cell>
          <cell r="H156">
            <v>22.25</v>
          </cell>
          <cell r="I156">
            <v>173</v>
          </cell>
          <cell r="J156" t="str">
            <v>MOON</v>
          </cell>
          <cell r="K156" t="str">
            <v>SHEILA</v>
          </cell>
          <cell r="L156">
            <v>1</v>
          </cell>
          <cell r="M156">
            <v>1668.73</v>
          </cell>
          <cell r="N156">
            <v>1</v>
          </cell>
          <cell r="O156">
            <v>43546.165000000001</v>
          </cell>
          <cell r="P156">
            <v>151</v>
          </cell>
        </row>
        <row r="157">
          <cell r="A157">
            <v>50004626</v>
          </cell>
          <cell r="B157">
            <v>33060</v>
          </cell>
          <cell r="C157" t="str">
            <v>CLERK II</v>
          </cell>
          <cell r="D157">
            <v>50011231</v>
          </cell>
          <cell r="E157" t="str">
            <v>GR-013</v>
          </cell>
          <cell r="F157">
            <v>5</v>
          </cell>
          <cell r="G157">
            <v>1956.68</v>
          </cell>
          <cell r="H157">
            <v>18.18</v>
          </cell>
          <cell r="I157">
            <v>6090</v>
          </cell>
          <cell r="J157" t="str">
            <v>PAWLITSCHEK</v>
          </cell>
          <cell r="K157" t="str">
            <v>STEPHEN</v>
          </cell>
          <cell r="L157">
            <v>1</v>
          </cell>
          <cell r="M157">
            <v>1363.47</v>
          </cell>
          <cell r="N157">
            <v>1</v>
          </cell>
          <cell r="O157">
            <v>35581.877500000002</v>
          </cell>
          <cell r="P157">
            <v>152</v>
          </cell>
        </row>
        <row r="158">
          <cell r="A158">
            <v>50004627</v>
          </cell>
          <cell r="B158">
            <v>33250</v>
          </cell>
          <cell r="C158" t="str">
            <v>STOREKEEPER II</v>
          </cell>
          <cell r="D158">
            <v>50011231</v>
          </cell>
          <cell r="E158" t="str">
            <v>GR-019</v>
          </cell>
          <cell r="F158">
            <v>5</v>
          </cell>
          <cell r="G158">
            <v>1956.68</v>
          </cell>
          <cell r="H158">
            <v>23.18</v>
          </cell>
          <cell r="I158">
            <v>2625</v>
          </cell>
          <cell r="J158" t="str">
            <v>JOLIE</v>
          </cell>
          <cell r="K158" t="str">
            <v>MARLENE</v>
          </cell>
          <cell r="L158">
            <v>1</v>
          </cell>
          <cell r="M158">
            <v>1738.49</v>
          </cell>
          <cell r="N158">
            <v>1</v>
          </cell>
          <cell r="O158">
            <v>45365.71</v>
          </cell>
          <cell r="P158">
            <v>153</v>
          </cell>
          <cell r="Q158" t="str">
            <v>Requested reclass need firmer number</v>
          </cell>
        </row>
        <row r="159">
          <cell r="A159">
            <v>50004628</v>
          </cell>
          <cell r="B159">
            <v>34200</v>
          </cell>
          <cell r="C159" t="str">
            <v>ELECTRICAL ENGINEER I</v>
          </cell>
          <cell r="D159">
            <v>50021275</v>
          </cell>
          <cell r="E159" t="str">
            <v>BND-008</v>
          </cell>
          <cell r="F159">
            <v>3</v>
          </cell>
          <cell r="G159">
            <v>1826.23</v>
          </cell>
          <cell r="H159">
            <v>32.56</v>
          </cell>
          <cell r="I159">
            <v>0</v>
          </cell>
          <cell r="L159">
            <v>1</v>
          </cell>
          <cell r="M159">
            <v>2279.25</v>
          </cell>
          <cell r="N159">
            <v>1</v>
          </cell>
          <cell r="O159">
            <v>59467.687500000007</v>
          </cell>
          <cell r="P159">
            <v>154</v>
          </cell>
        </row>
        <row r="160">
          <cell r="A160">
            <v>50004650</v>
          </cell>
          <cell r="B160">
            <v>30100</v>
          </cell>
          <cell r="C160" t="str">
            <v>PERMIT CLERK</v>
          </cell>
          <cell r="D160">
            <v>50000082</v>
          </cell>
          <cell r="E160" t="str">
            <v>GR-015</v>
          </cell>
          <cell r="F160">
            <v>5</v>
          </cell>
          <cell r="G160">
            <v>1826.23</v>
          </cell>
          <cell r="H160">
            <v>19.7</v>
          </cell>
          <cell r="I160">
            <v>3243</v>
          </cell>
          <cell r="J160" t="str">
            <v>HILTZ</v>
          </cell>
          <cell r="K160" t="str">
            <v>DIANE</v>
          </cell>
          <cell r="L160">
            <v>1</v>
          </cell>
          <cell r="M160">
            <v>1388.54</v>
          </cell>
          <cell r="N160">
            <v>1</v>
          </cell>
          <cell r="O160">
            <v>35976.731</v>
          </cell>
          <cell r="P160">
            <v>155</v>
          </cell>
          <cell r="Q160" t="str">
            <v>Up and change cc (2nd rev)</v>
          </cell>
        </row>
        <row r="161">
          <cell r="A161">
            <v>50004651</v>
          </cell>
          <cell r="B161">
            <v>37200</v>
          </cell>
          <cell r="C161" t="str">
            <v>CLERK III</v>
          </cell>
          <cell r="D161">
            <v>50000219</v>
          </cell>
          <cell r="E161" t="str">
            <v>GR-017</v>
          </cell>
          <cell r="F161">
            <v>5</v>
          </cell>
          <cell r="G161">
            <v>1826.23</v>
          </cell>
          <cell r="H161">
            <v>21.37</v>
          </cell>
          <cell r="I161">
            <v>3755</v>
          </cell>
          <cell r="J161" t="str">
            <v>FEDERAU</v>
          </cell>
          <cell r="K161" t="str">
            <v>HENRY</v>
          </cell>
          <cell r="L161">
            <v>1</v>
          </cell>
          <cell r="M161">
            <v>1495.9</v>
          </cell>
          <cell r="N161">
            <v>1</v>
          </cell>
          <cell r="O161">
            <v>39037.602500000001</v>
          </cell>
          <cell r="P161">
            <v>156</v>
          </cell>
        </row>
        <row r="162">
          <cell r="A162">
            <v>50004652</v>
          </cell>
          <cell r="B162">
            <v>37200</v>
          </cell>
          <cell r="C162" t="str">
            <v>CLERK IV</v>
          </cell>
          <cell r="D162">
            <v>50000219</v>
          </cell>
          <cell r="E162" t="str">
            <v>GR-019</v>
          </cell>
          <cell r="F162">
            <v>5</v>
          </cell>
          <cell r="G162">
            <v>1826.23</v>
          </cell>
          <cell r="H162">
            <v>23.18</v>
          </cell>
          <cell r="I162">
            <v>3426</v>
          </cell>
          <cell r="J162" t="str">
            <v>NORRIS</v>
          </cell>
          <cell r="K162" t="str">
            <v>ELIZABETH</v>
          </cell>
          <cell r="L162">
            <v>1</v>
          </cell>
          <cell r="M162">
            <v>1622.58</v>
          </cell>
          <cell r="N162">
            <v>1</v>
          </cell>
          <cell r="O162">
            <v>42341.195</v>
          </cell>
          <cell r="P162">
            <v>157</v>
          </cell>
        </row>
        <row r="163">
          <cell r="A163">
            <v>50004653</v>
          </cell>
          <cell r="B163">
            <v>37200</v>
          </cell>
          <cell r="C163" t="str">
            <v>CLERK IV</v>
          </cell>
          <cell r="D163">
            <v>50000219</v>
          </cell>
          <cell r="E163" t="str">
            <v>GR-019</v>
          </cell>
          <cell r="F163">
            <v>5</v>
          </cell>
          <cell r="G163">
            <v>1826.23</v>
          </cell>
          <cell r="H163">
            <v>23.18</v>
          </cell>
          <cell r="I163">
            <v>4135</v>
          </cell>
          <cell r="J163" t="str">
            <v>GRIFFIN</v>
          </cell>
          <cell r="K163" t="str">
            <v>JOANNE</v>
          </cell>
          <cell r="L163">
            <v>1</v>
          </cell>
          <cell r="M163">
            <v>1622.58</v>
          </cell>
          <cell r="N163">
            <v>1</v>
          </cell>
          <cell r="O163">
            <v>42341.195</v>
          </cell>
          <cell r="P163">
            <v>158</v>
          </cell>
        </row>
        <row r="164">
          <cell r="A164">
            <v>50004654</v>
          </cell>
          <cell r="B164">
            <v>37190</v>
          </cell>
          <cell r="C164" t="str">
            <v>ENGINEERING ASSISTANT II</v>
          </cell>
          <cell r="D164">
            <v>50000221</v>
          </cell>
          <cell r="E164" t="str">
            <v>GR-021</v>
          </cell>
          <cell r="F164">
            <v>1</v>
          </cell>
          <cell r="G164">
            <v>1826.23</v>
          </cell>
          <cell r="H164">
            <v>19.7</v>
          </cell>
          <cell r="I164">
            <v>0</v>
          </cell>
          <cell r="L164">
            <v>1</v>
          </cell>
          <cell r="M164">
            <v>1379.03</v>
          </cell>
          <cell r="N164">
            <v>1</v>
          </cell>
          <cell r="O164">
            <v>39026.535100000001</v>
          </cell>
          <cell r="P164">
            <v>159</v>
          </cell>
          <cell r="Q164" t="str">
            <v>Pending reclass- changed</v>
          </cell>
        </row>
        <row r="165">
          <cell r="A165">
            <v>50004655</v>
          </cell>
          <cell r="B165">
            <v>37200</v>
          </cell>
          <cell r="C165" t="str">
            <v>ENGINEERING ASSISTANT IV</v>
          </cell>
          <cell r="D165">
            <v>50000219</v>
          </cell>
          <cell r="E165" t="str">
            <v>GR-025</v>
          </cell>
          <cell r="F165">
            <v>5</v>
          </cell>
          <cell r="G165">
            <v>1826.23</v>
          </cell>
          <cell r="H165">
            <v>29.69</v>
          </cell>
          <cell r="I165">
            <v>4238</v>
          </cell>
          <cell r="J165" t="str">
            <v>JANG</v>
          </cell>
          <cell r="K165" t="str">
            <v>JOHN</v>
          </cell>
          <cell r="L165">
            <v>1</v>
          </cell>
          <cell r="M165">
            <v>2078.29</v>
          </cell>
          <cell r="N165">
            <v>1</v>
          </cell>
          <cell r="O165">
            <v>54236.747500000005</v>
          </cell>
          <cell r="P165">
            <v>160</v>
          </cell>
        </row>
        <row r="166">
          <cell r="A166">
            <v>50004656</v>
          </cell>
          <cell r="B166">
            <v>37190</v>
          </cell>
          <cell r="C166" t="str">
            <v>BRANCH HEAD ENGINEERING</v>
          </cell>
          <cell r="D166">
            <v>50000221</v>
          </cell>
          <cell r="E166" t="str">
            <v>BND-011</v>
          </cell>
          <cell r="F166">
            <v>5</v>
          </cell>
          <cell r="G166">
            <v>1826.23</v>
          </cell>
          <cell r="H166">
            <v>39.799999999999997</v>
          </cell>
          <cell r="I166">
            <v>9303</v>
          </cell>
          <cell r="J166" t="str">
            <v>HARRIS</v>
          </cell>
          <cell r="K166" t="str">
            <v>MICHELLE</v>
          </cell>
          <cell r="L166">
            <v>1</v>
          </cell>
          <cell r="M166">
            <v>2785.97</v>
          </cell>
          <cell r="N166">
            <v>1</v>
          </cell>
          <cell r="O166">
            <v>76299.8894</v>
          </cell>
          <cell r="P166">
            <v>161</v>
          </cell>
          <cell r="Q166" t="str">
            <v>Underfill</v>
          </cell>
        </row>
        <row r="167">
          <cell r="A167">
            <v>50004657</v>
          </cell>
          <cell r="B167">
            <v>37190</v>
          </cell>
          <cell r="C167" t="str">
            <v>CIVIL ENGINEER I</v>
          </cell>
          <cell r="D167">
            <v>50000221</v>
          </cell>
          <cell r="E167" t="str">
            <v>BND-008</v>
          </cell>
          <cell r="F167">
            <v>3</v>
          </cell>
          <cell r="G167">
            <v>1826.23</v>
          </cell>
          <cell r="H167">
            <v>32.56</v>
          </cell>
          <cell r="I167">
            <v>10635</v>
          </cell>
          <cell r="J167" t="str">
            <v>THOMSON</v>
          </cell>
          <cell r="K167" t="str">
            <v>KARYN</v>
          </cell>
          <cell r="L167">
            <v>1</v>
          </cell>
          <cell r="M167">
            <v>2279.17</v>
          </cell>
          <cell r="N167">
            <v>1</v>
          </cell>
          <cell r="O167">
            <v>64143.7398225</v>
          </cell>
          <cell r="P167">
            <v>162</v>
          </cell>
        </row>
        <row r="168">
          <cell r="A168">
            <v>50004675</v>
          </cell>
          <cell r="B168">
            <v>32300</v>
          </cell>
          <cell r="C168" t="str">
            <v>CIVIL ENGINEER I</v>
          </cell>
          <cell r="D168">
            <v>50000239</v>
          </cell>
          <cell r="E168" t="str">
            <v>BND-006</v>
          </cell>
          <cell r="F168">
            <v>5</v>
          </cell>
          <cell r="G168">
            <v>1826.23</v>
          </cell>
          <cell r="H168">
            <v>28.85</v>
          </cell>
          <cell r="I168">
            <v>11870</v>
          </cell>
          <cell r="J168" t="str">
            <v>BROWN</v>
          </cell>
          <cell r="K168" t="str">
            <v>STEVE</v>
          </cell>
          <cell r="L168">
            <v>1</v>
          </cell>
          <cell r="M168">
            <v>1977.48</v>
          </cell>
          <cell r="N168">
            <v>1</v>
          </cell>
          <cell r="O168">
            <v>59467.687500000007</v>
          </cell>
          <cell r="P168">
            <v>163</v>
          </cell>
        </row>
        <row r="169">
          <cell r="A169">
            <v>50004676</v>
          </cell>
          <cell r="B169">
            <v>32300</v>
          </cell>
          <cell r="C169" t="str">
            <v>CIVIL ENGINEER II</v>
          </cell>
          <cell r="D169">
            <v>50000239</v>
          </cell>
          <cell r="E169" t="str">
            <v>BND-009</v>
          </cell>
          <cell r="F169">
            <v>5</v>
          </cell>
          <cell r="G169">
            <v>1826.23</v>
          </cell>
          <cell r="H169">
            <v>39.799999999999997</v>
          </cell>
          <cell r="I169">
            <v>5249</v>
          </cell>
          <cell r="J169" t="str">
            <v>LOUIE</v>
          </cell>
          <cell r="K169" t="str">
            <v>DOUGLAS</v>
          </cell>
          <cell r="L169">
            <v>1</v>
          </cell>
          <cell r="M169">
            <v>3017.68</v>
          </cell>
          <cell r="N169">
            <v>1</v>
          </cell>
          <cell r="O169">
            <v>67302.733504500007</v>
          </cell>
          <cell r="P169">
            <v>164</v>
          </cell>
        </row>
        <row r="170">
          <cell r="A170">
            <v>50004677</v>
          </cell>
          <cell r="B170">
            <v>32300</v>
          </cell>
          <cell r="C170" t="str">
            <v>ENGINEERING ASSISTANT IV</v>
          </cell>
          <cell r="D170">
            <v>50000239</v>
          </cell>
          <cell r="E170" t="str">
            <v>GR-025</v>
          </cell>
          <cell r="F170">
            <v>5</v>
          </cell>
          <cell r="G170">
            <v>1826.23</v>
          </cell>
          <cell r="H170">
            <v>29.69</v>
          </cell>
          <cell r="I170">
            <v>3199</v>
          </cell>
          <cell r="J170" t="str">
            <v>STARY</v>
          </cell>
          <cell r="K170" t="str">
            <v>PETER</v>
          </cell>
          <cell r="L170">
            <v>1</v>
          </cell>
          <cell r="M170">
            <v>2078.29</v>
          </cell>
          <cell r="N170">
            <v>1</v>
          </cell>
          <cell r="O170">
            <v>54236.747500000005</v>
          </cell>
          <cell r="P170">
            <v>165</v>
          </cell>
        </row>
        <row r="171">
          <cell r="A171">
            <v>50004678</v>
          </cell>
          <cell r="B171">
            <v>32300</v>
          </cell>
          <cell r="C171" t="str">
            <v>ENGINEERING ASSISTANT III</v>
          </cell>
          <cell r="D171">
            <v>50000239</v>
          </cell>
          <cell r="E171" t="str">
            <v>GR-021</v>
          </cell>
          <cell r="F171">
            <v>5</v>
          </cell>
          <cell r="G171">
            <v>1826.23</v>
          </cell>
          <cell r="H171">
            <v>25.16</v>
          </cell>
          <cell r="I171">
            <v>6087</v>
          </cell>
          <cell r="J171" t="str">
            <v>KIM</v>
          </cell>
          <cell r="K171" t="str">
            <v>DAVID</v>
          </cell>
          <cell r="L171">
            <v>1</v>
          </cell>
          <cell r="M171">
            <v>1761.18</v>
          </cell>
          <cell r="N171">
            <v>1</v>
          </cell>
          <cell r="O171">
            <v>45961.142500000002</v>
          </cell>
          <cell r="P171">
            <v>166</v>
          </cell>
        </row>
        <row r="172">
          <cell r="A172">
            <v>50004679</v>
          </cell>
          <cell r="B172">
            <v>32300</v>
          </cell>
          <cell r="C172" t="str">
            <v>ENGINEERING ASSISTANT III</v>
          </cell>
          <cell r="D172">
            <v>50000239</v>
          </cell>
          <cell r="E172" t="str">
            <v>GR-021</v>
          </cell>
          <cell r="F172">
            <v>5</v>
          </cell>
          <cell r="G172">
            <v>1826.23</v>
          </cell>
          <cell r="H172">
            <v>25.16</v>
          </cell>
          <cell r="I172">
            <v>816</v>
          </cell>
          <cell r="J172" t="str">
            <v>KIRK</v>
          </cell>
          <cell r="K172" t="str">
            <v>SYLVIA</v>
          </cell>
          <cell r="L172">
            <v>1</v>
          </cell>
          <cell r="M172">
            <v>1761.18</v>
          </cell>
          <cell r="N172">
            <v>1</v>
          </cell>
          <cell r="O172">
            <v>45961.142500000002</v>
          </cell>
          <cell r="P172">
            <v>167</v>
          </cell>
        </row>
        <row r="173">
          <cell r="A173">
            <v>50004680</v>
          </cell>
          <cell r="B173">
            <v>32300</v>
          </cell>
          <cell r="C173" t="str">
            <v>ENGINEERING ASSISTANT I</v>
          </cell>
          <cell r="D173">
            <v>50000239</v>
          </cell>
          <cell r="E173" t="str">
            <v>GR-013</v>
          </cell>
          <cell r="F173">
            <v>5</v>
          </cell>
          <cell r="G173">
            <v>1826.23</v>
          </cell>
          <cell r="H173">
            <v>18.18</v>
          </cell>
          <cell r="I173">
            <v>827</v>
          </cell>
          <cell r="J173" t="str">
            <v>LEGGETT</v>
          </cell>
          <cell r="K173" t="str">
            <v>LYNN</v>
          </cell>
          <cell r="L173">
            <v>1</v>
          </cell>
          <cell r="M173">
            <v>1272.5899999999999</v>
          </cell>
          <cell r="N173">
            <v>1</v>
          </cell>
          <cell r="O173">
            <v>33209.215000000004</v>
          </cell>
          <cell r="P173">
            <v>168</v>
          </cell>
        </row>
        <row r="174">
          <cell r="A174">
            <v>50004681</v>
          </cell>
          <cell r="B174">
            <v>37210</v>
          </cell>
          <cell r="C174" t="str">
            <v>ANTI-GRAFFITTI COORDINATOR</v>
          </cell>
          <cell r="D174">
            <v>50000220</v>
          </cell>
          <cell r="E174" t="str">
            <v>GR-020</v>
          </cell>
          <cell r="F174">
            <v>5</v>
          </cell>
          <cell r="G174">
            <v>1826.23</v>
          </cell>
          <cell r="H174">
            <v>24.16</v>
          </cell>
          <cell r="I174">
            <v>6783</v>
          </cell>
          <cell r="J174" t="str">
            <v>SENGHERA</v>
          </cell>
          <cell r="K174" t="str">
            <v>JAGRUP</v>
          </cell>
          <cell r="L174">
            <v>1</v>
          </cell>
          <cell r="M174">
            <v>1732.01</v>
          </cell>
          <cell r="N174">
            <v>1</v>
          </cell>
          <cell r="O174">
            <v>54236.747500000005</v>
          </cell>
          <cell r="P174">
            <v>169</v>
          </cell>
        </row>
        <row r="175">
          <cell r="A175">
            <v>50004682</v>
          </cell>
          <cell r="B175">
            <v>30400</v>
          </cell>
          <cell r="C175" t="str">
            <v>ENGINEERING ASSISTANT III</v>
          </cell>
          <cell r="D175">
            <v>50000226</v>
          </cell>
          <cell r="E175" t="str">
            <v>GR-021</v>
          </cell>
          <cell r="F175">
            <v>5</v>
          </cell>
          <cell r="G175">
            <v>1826.23</v>
          </cell>
          <cell r="H175">
            <v>25.16</v>
          </cell>
          <cell r="I175">
            <v>3863</v>
          </cell>
          <cell r="J175" t="str">
            <v>CLELLAND</v>
          </cell>
          <cell r="K175" t="str">
            <v>JOHN</v>
          </cell>
          <cell r="L175">
            <v>1</v>
          </cell>
          <cell r="M175">
            <v>1761.18</v>
          </cell>
          <cell r="N175">
            <v>1</v>
          </cell>
          <cell r="O175">
            <v>45961.142500000002</v>
          </cell>
          <cell r="P175">
            <v>170</v>
          </cell>
        </row>
        <row r="176">
          <cell r="A176">
            <v>50004683</v>
          </cell>
          <cell r="B176">
            <v>30410</v>
          </cell>
          <cell r="C176" t="str">
            <v>ENGINEERING ASSISTANT II</v>
          </cell>
          <cell r="D176">
            <v>50010393</v>
          </cell>
          <cell r="E176" t="str">
            <v>GR-017</v>
          </cell>
          <cell r="F176">
            <v>5</v>
          </cell>
          <cell r="G176">
            <v>1826.23</v>
          </cell>
          <cell r="H176">
            <v>21.37</v>
          </cell>
          <cell r="I176">
            <v>5398</v>
          </cell>
          <cell r="J176" t="str">
            <v>CUTHBERT</v>
          </cell>
          <cell r="K176" t="str">
            <v>PAM</v>
          </cell>
          <cell r="L176">
            <v>1</v>
          </cell>
          <cell r="M176">
            <v>1495.9</v>
          </cell>
          <cell r="N176">
            <v>1</v>
          </cell>
          <cell r="O176">
            <v>39037.602500000001</v>
          </cell>
          <cell r="P176">
            <v>171</v>
          </cell>
        </row>
        <row r="177">
          <cell r="A177">
            <v>50004684</v>
          </cell>
          <cell r="B177">
            <v>35010</v>
          </cell>
          <cell r="C177" t="str">
            <v>CLERK STENO III</v>
          </cell>
          <cell r="D177">
            <v>50000207</v>
          </cell>
          <cell r="E177" t="str">
            <v>GR-015</v>
          </cell>
          <cell r="F177">
            <v>3</v>
          </cell>
          <cell r="G177">
            <v>1826.23</v>
          </cell>
          <cell r="H177">
            <v>18.18</v>
          </cell>
          <cell r="I177">
            <v>0</v>
          </cell>
          <cell r="L177">
            <v>1</v>
          </cell>
          <cell r="M177">
            <v>1272.6300000000001</v>
          </cell>
          <cell r="N177">
            <v>1</v>
          </cell>
          <cell r="O177">
            <v>33207.199999999997</v>
          </cell>
          <cell r="P177">
            <v>172</v>
          </cell>
        </row>
        <row r="178">
          <cell r="A178">
            <v>50004685</v>
          </cell>
          <cell r="B178">
            <v>35150</v>
          </cell>
          <cell r="C178" t="str">
            <v>CIVIL ENGINEER I</v>
          </cell>
          <cell r="D178">
            <v>50000209</v>
          </cell>
          <cell r="E178" t="str">
            <v>BND-008</v>
          </cell>
          <cell r="F178">
            <v>3</v>
          </cell>
          <cell r="G178">
            <v>1826.23</v>
          </cell>
          <cell r="H178">
            <v>32.56</v>
          </cell>
          <cell r="I178">
            <v>0</v>
          </cell>
          <cell r="L178">
            <v>1</v>
          </cell>
          <cell r="M178">
            <v>2279.25</v>
          </cell>
          <cell r="N178">
            <v>1</v>
          </cell>
          <cell r="O178">
            <v>59467.687500000007</v>
          </cell>
          <cell r="P178">
            <v>173</v>
          </cell>
        </row>
        <row r="179">
          <cell r="A179">
            <v>50004686</v>
          </cell>
          <cell r="B179">
            <v>35150</v>
          </cell>
          <cell r="C179" t="str">
            <v>BRANCH HEAD ENGINEERING</v>
          </cell>
          <cell r="D179">
            <v>50000209</v>
          </cell>
          <cell r="E179" t="str">
            <v>BND-011</v>
          </cell>
          <cell r="F179">
            <v>5</v>
          </cell>
          <cell r="G179">
            <v>1826.23</v>
          </cell>
          <cell r="H179">
            <v>46.42</v>
          </cell>
          <cell r="I179">
            <v>6497</v>
          </cell>
          <cell r="J179" t="str">
            <v>VAN VLIET</v>
          </cell>
          <cell r="K179" t="str">
            <v>KEVIN</v>
          </cell>
          <cell r="L179">
            <v>1</v>
          </cell>
          <cell r="M179">
            <v>3249.38</v>
          </cell>
          <cell r="N179">
            <v>1</v>
          </cell>
          <cell r="O179">
            <v>84776.087500000009</v>
          </cell>
          <cell r="P179">
            <v>174</v>
          </cell>
        </row>
        <row r="180">
          <cell r="A180">
            <v>50004687</v>
          </cell>
          <cell r="B180">
            <v>35150</v>
          </cell>
          <cell r="C180" t="str">
            <v>SYSTEMS ANALYST II</v>
          </cell>
          <cell r="D180">
            <v>50000209</v>
          </cell>
          <cell r="E180" t="str">
            <v>BND-008</v>
          </cell>
          <cell r="F180">
            <v>5</v>
          </cell>
          <cell r="G180">
            <v>1826.23</v>
          </cell>
          <cell r="H180">
            <v>36.18</v>
          </cell>
          <cell r="I180">
            <v>3211</v>
          </cell>
          <cell r="J180" t="str">
            <v>BUHR</v>
          </cell>
          <cell r="K180" t="str">
            <v>HELMUTH</v>
          </cell>
          <cell r="L180">
            <v>1</v>
          </cell>
          <cell r="M180">
            <v>2532.5700000000002</v>
          </cell>
          <cell r="N180">
            <v>1</v>
          </cell>
          <cell r="O180">
            <v>66072.857499999998</v>
          </cell>
          <cell r="P180">
            <v>175</v>
          </cell>
        </row>
        <row r="181">
          <cell r="A181">
            <v>50004688</v>
          </cell>
          <cell r="B181">
            <v>30100</v>
          </cell>
          <cell r="C181" t="str">
            <v>PERMIT CLERK</v>
          </cell>
          <cell r="D181">
            <v>50000082</v>
          </cell>
          <cell r="E181" t="str">
            <v>GR-015</v>
          </cell>
          <cell r="F181">
            <v>4</v>
          </cell>
          <cell r="G181">
            <v>1826.23</v>
          </cell>
          <cell r="H181">
            <v>18.91</v>
          </cell>
          <cell r="I181">
            <v>2899</v>
          </cell>
          <cell r="J181" t="str">
            <v>DRYER</v>
          </cell>
          <cell r="K181" t="str">
            <v>GWYN</v>
          </cell>
          <cell r="L181">
            <v>1</v>
          </cell>
          <cell r="M181">
            <v>1370.79</v>
          </cell>
          <cell r="N181">
            <v>1</v>
          </cell>
          <cell r="O181">
            <v>35976.731</v>
          </cell>
          <cell r="P181">
            <v>176</v>
          </cell>
          <cell r="Q181" t="str">
            <v>Up and change cc (2nd rev), SWITCH FROM PUBLIC WORKS per RTS1881/form B</v>
          </cell>
        </row>
        <row r="182">
          <cell r="A182">
            <v>50004689</v>
          </cell>
          <cell r="B182">
            <v>35150</v>
          </cell>
          <cell r="C182" t="str">
            <v>CIVIL ENGINEER II</v>
          </cell>
          <cell r="D182">
            <v>50000209</v>
          </cell>
          <cell r="E182" t="str">
            <v>BND-008</v>
          </cell>
          <cell r="F182">
            <v>3</v>
          </cell>
          <cell r="G182">
            <v>1826.23</v>
          </cell>
          <cell r="H182">
            <v>32.56</v>
          </cell>
          <cell r="I182">
            <v>10916</v>
          </cell>
          <cell r="J182" t="str">
            <v>MCLENNAN</v>
          </cell>
          <cell r="K182" t="str">
            <v>ROBERT</v>
          </cell>
          <cell r="L182">
            <v>1</v>
          </cell>
          <cell r="M182">
            <v>2354.15</v>
          </cell>
          <cell r="N182">
            <v>1</v>
          </cell>
          <cell r="O182">
            <v>59789.759357250005</v>
          </cell>
          <cell r="P182">
            <v>177</v>
          </cell>
        </row>
        <row r="183">
          <cell r="A183">
            <v>50004690</v>
          </cell>
          <cell r="B183">
            <v>35150</v>
          </cell>
          <cell r="C183" t="str">
            <v>ENGINEERING ASSISTANT IV</v>
          </cell>
          <cell r="D183">
            <v>50000209</v>
          </cell>
          <cell r="E183" t="str">
            <v>GR-025</v>
          </cell>
          <cell r="F183">
            <v>5</v>
          </cell>
          <cell r="G183">
            <v>1826.23</v>
          </cell>
          <cell r="H183">
            <v>29.69</v>
          </cell>
          <cell r="I183">
            <v>4608</v>
          </cell>
          <cell r="J183" t="str">
            <v>THOMAS</v>
          </cell>
          <cell r="K183" t="str">
            <v>DOUGLAS</v>
          </cell>
          <cell r="L183">
            <v>1</v>
          </cell>
          <cell r="M183">
            <v>2078.29</v>
          </cell>
          <cell r="N183">
            <v>1</v>
          </cell>
          <cell r="O183">
            <v>54236.747500000005</v>
          </cell>
          <cell r="P183">
            <v>178</v>
          </cell>
        </row>
        <row r="184">
          <cell r="A184">
            <v>50004691</v>
          </cell>
          <cell r="B184">
            <v>32100</v>
          </cell>
          <cell r="C184" t="str">
            <v>CLERK TYPIST II</v>
          </cell>
          <cell r="D184">
            <v>50000237</v>
          </cell>
          <cell r="E184" t="str">
            <v>GR-013</v>
          </cell>
          <cell r="F184">
            <v>3</v>
          </cell>
          <cell r="G184">
            <v>1826.23</v>
          </cell>
          <cell r="H184">
            <v>16.760000000000002</v>
          </cell>
          <cell r="I184">
            <v>0</v>
          </cell>
          <cell r="L184">
            <v>1</v>
          </cell>
          <cell r="M184">
            <v>1173.2</v>
          </cell>
          <cell r="N184">
            <v>1</v>
          </cell>
          <cell r="O184">
            <v>31027.870637499997</v>
          </cell>
          <cell r="P184">
            <v>179</v>
          </cell>
        </row>
        <row r="185">
          <cell r="A185">
            <v>50004692</v>
          </cell>
          <cell r="B185">
            <v>32100</v>
          </cell>
          <cell r="C185" t="str">
            <v>BRANCH HEAD ENGINEERING</v>
          </cell>
          <cell r="D185">
            <v>50000237</v>
          </cell>
          <cell r="E185" t="str">
            <v>BND-011</v>
          </cell>
          <cell r="F185">
            <v>3</v>
          </cell>
          <cell r="G185">
            <v>1826.23</v>
          </cell>
          <cell r="H185">
            <v>41.78</v>
          </cell>
          <cell r="I185">
            <v>0</v>
          </cell>
          <cell r="L185">
            <v>1</v>
          </cell>
          <cell r="M185">
            <v>2924.65</v>
          </cell>
          <cell r="N185">
            <v>1</v>
          </cell>
          <cell r="O185">
            <v>76308.05</v>
          </cell>
          <cell r="P185">
            <v>180</v>
          </cell>
        </row>
        <row r="186">
          <cell r="A186">
            <v>50004693</v>
          </cell>
          <cell r="B186">
            <v>32100</v>
          </cell>
          <cell r="C186" t="str">
            <v>SENIOR BRANCH HEAD ENGINEERING</v>
          </cell>
          <cell r="D186">
            <v>50000237</v>
          </cell>
          <cell r="E186" t="str">
            <v>BND-012</v>
          </cell>
          <cell r="F186">
            <v>5</v>
          </cell>
          <cell r="G186">
            <v>1826.23</v>
          </cell>
          <cell r="H186">
            <v>50.13</v>
          </cell>
          <cell r="I186">
            <v>2376</v>
          </cell>
          <cell r="J186" t="str">
            <v>PLEDGER</v>
          </cell>
          <cell r="K186" t="str">
            <v>WAYNE</v>
          </cell>
          <cell r="L186">
            <v>1</v>
          </cell>
          <cell r="M186">
            <v>3509.07</v>
          </cell>
          <cell r="N186">
            <v>1</v>
          </cell>
          <cell r="O186">
            <v>91547.49500000001</v>
          </cell>
          <cell r="P186">
            <v>181</v>
          </cell>
        </row>
        <row r="187">
          <cell r="A187">
            <v>50004694</v>
          </cell>
          <cell r="B187">
            <v>32100</v>
          </cell>
          <cell r="C187" t="str">
            <v>ENGINEERING ASSISTANT IV</v>
          </cell>
          <cell r="D187">
            <v>50000237</v>
          </cell>
          <cell r="E187" t="str">
            <v>GR-025</v>
          </cell>
          <cell r="F187">
            <v>5</v>
          </cell>
          <cell r="G187">
            <v>1826.23</v>
          </cell>
          <cell r="H187">
            <v>29.69</v>
          </cell>
          <cell r="I187">
            <v>2942</v>
          </cell>
          <cell r="J187" t="str">
            <v>SCHAAN</v>
          </cell>
          <cell r="K187" t="str">
            <v>JAMES</v>
          </cell>
          <cell r="L187">
            <v>1</v>
          </cell>
          <cell r="M187">
            <v>2078.29</v>
          </cell>
          <cell r="N187">
            <v>1</v>
          </cell>
          <cell r="O187">
            <v>54236.747500000005</v>
          </cell>
          <cell r="P187">
            <v>182</v>
          </cell>
        </row>
        <row r="188">
          <cell r="A188">
            <v>50004695</v>
          </cell>
          <cell r="B188">
            <v>32100</v>
          </cell>
          <cell r="C188" t="str">
            <v>ENGINEERING ASSISTANT IV</v>
          </cell>
          <cell r="D188">
            <v>50000237</v>
          </cell>
          <cell r="E188" t="str">
            <v>GR-025</v>
          </cell>
          <cell r="F188">
            <v>5</v>
          </cell>
          <cell r="G188">
            <v>1826.23</v>
          </cell>
          <cell r="H188">
            <v>29.69</v>
          </cell>
          <cell r="I188">
            <v>1130</v>
          </cell>
          <cell r="J188" t="str">
            <v>THOMPSON</v>
          </cell>
          <cell r="K188" t="str">
            <v>TERRENCE</v>
          </cell>
          <cell r="L188">
            <v>1</v>
          </cell>
          <cell r="M188">
            <v>2078.29</v>
          </cell>
          <cell r="N188">
            <v>1</v>
          </cell>
          <cell r="O188">
            <v>54236.747500000005</v>
          </cell>
          <cell r="P188">
            <v>183</v>
          </cell>
        </row>
        <row r="189">
          <cell r="A189">
            <v>50004696</v>
          </cell>
          <cell r="B189">
            <v>32100</v>
          </cell>
          <cell r="C189" t="str">
            <v>ENGINEERING ASSISTANT III</v>
          </cell>
          <cell r="D189">
            <v>50000237</v>
          </cell>
          <cell r="E189" t="str">
            <v>GR-021</v>
          </cell>
          <cell r="F189">
            <v>2</v>
          </cell>
          <cell r="G189">
            <v>1826.23</v>
          </cell>
          <cell r="H189">
            <v>22.25</v>
          </cell>
          <cell r="I189">
            <v>4260</v>
          </cell>
          <cell r="J189" t="str">
            <v>ABBINK</v>
          </cell>
          <cell r="K189" t="str">
            <v>ELISE</v>
          </cell>
          <cell r="L189">
            <v>1</v>
          </cell>
          <cell r="M189">
            <v>1622.58</v>
          </cell>
          <cell r="N189">
            <v>1</v>
          </cell>
          <cell r="O189">
            <v>43227.639289999999</v>
          </cell>
          <cell r="P189">
            <v>184</v>
          </cell>
        </row>
        <row r="190">
          <cell r="A190">
            <v>50004697</v>
          </cell>
          <cell r="B190">
            <v>32100</v>
          </cell>
          <cell r="C190" t="str">
            <v>ENGINEERING ASSISTANT II</v>
          </cell>
          <cell r="D190">
            <v>50000237</v>
          </cell>
          <cell r="E190" t="str">
            <v>GR-017</v>
          </cell>
          <cell r="F190">
            <v>3</v>
          </cell>
          <cell r="G190">
            <v>1826.23</v>
          </cell>
          <cell r="H190">
            <v>19.7</v>
          </cell>
          <cell r="I190">
            <v>12226</v>
          </cell>
          <cell r="J190" t="str">
            <v>MATE</v>
          </cell>
          <cell r="K190" t="str">
            <v>TIBOR</v>
          </cell>
          <cell r="L190">
            <v>1</v>
          </cell>
          <cell r="M190">
            <v>1379.03</v>
          </cell>
          <cell r="N190">
            <v>1</v>
          </cell>
          <cell r="O190">
            <v>36028.478915</v>
          </cell>
          <cell r="P190">
            <v>185</v>
          </cell>
        </row>
        <row r="191">
          <cell r="A191">
            <v>50004698</v>
          </cell>
          <cell r="B191">
            <v>32100</v>
          </cell>
          <cell r="C191" t="str">
            <v>CIVIL ENGINEER II</v>
          </cell>
          <cell r="D191">
            <v>50000237</v>
          </cell>
          <cell r="E191" t="str">
            <v>BND-009</v>
          </cell>
          <cell r="F191">
            <v>5</v>
          </cell>
          <cell r="G191">
            <v>1826.23</v>
          </cell>
          <cell r="H191">
            <v>39.799999999999997</v>
          </cell>
          <cell r="I191">
            <v>3916</v>
          </cell>
          <cell r="J191" t="str">
            <v>MALKIN</v>
          </cell>
          <cell r="K191" t="str">
            <v>RODERICK</v>
          </cell>
          <cell r="L191">
            <v>1</v>
          </cell>
          <cell r="M191">
            <v>2785.97</v>
          </cell>
          <cell r="N191">
            <v>1</v>
          </cell>
          <cell r="O191">
            <v>72692.132500000007</v>
          </cell>
          <cell r="P191">
            <v>186</v>
          </cell>
        </row>
        <row r="192">
          <cell r="A192">
            <v>50004699</v>
          </cell>
          <cell r="B192">
            <v>32100</v>
          </cell>
          <cell r="C192" t="str">
            <v>CIVIL ENGINEER II</v>
          </cell>
          <cell r="D192">
            <v>50000237</v>
          </cell>
          <cell r="E192" t="str">
            <v>BND-009</v>
          </cell>
          <cell r="F192">
            <v>4</v>
          </cell>
          <cell r="G192">
            <v>1826.23</v>
          </cell>
          <cell r="H192">
            <v>37.81</v>
          </cell>
          <cell r="I192">
            <v>6483</v>
          </cell>
          <cell r="J192" t="str">
            <v>LACLAIRE</v>
          </cell>
          <cell r="K192" t="str">
            <v>LONNIE</v>
          </cell>
          <cell r="L192">
            <v>1</v>
          </cell>
          <cell r="M192">
            <v>2785.97</v>
          </cell>
          <cell r="N192">
            <v>1</v>
          </cell>
          <cell r="O192">
            <v>74736.940092749996</v>
          </cell>
          <cell r="P192">
            <v>187</v>
          </cell>
        </row>
        <row r="193">
          <cell r="A193">
            <v>50004700</v>
          </cell>
          <cell r="B193">
            <v>32100</v>
          </cell>
          <cell r="C193" t="str">
            <v>CIVIL ENGINEER I</v>
          </cell>
          <cell r="D193">
            <v>50000237</v>
          </cell>
          <cell r="E193" t="str">
            <v>BND-008</v>
          </cell>
          <cell r="F193">
            <v>5</v>
          </cell>
          <cell r="G193">
            <v>1826.23</v>
          </cell>
          <cell r="H193">
            <v>36.18</v>
          </cell>
          <cell r="I193">
            <v>11246</v>
          </cell>
          <cell r="J193" t="str">
            <v>BRACEWELL</v>
          </cell>
          <cell r="K193" t="str">
            <v>DALE</v>
          </cell>
          <cell r="L193">
            <v>1</v>
          </cell>
          <cell r="M193">
            <v>2532.5700000000002</v>
          </cell>
          <cell r="N193">
            <v>1</v>
          </cell>
          <cell r="O193">
            <v>66072.857499999998</v>
          </cell>
          <cell r="P193">
            <v>188</v>
          </cell>
        </row>
        <row r="194">
          <cell r="A194">
            <v>50004725</v>
          </cell>
          <cell r="B194">
            <v>37210</v>
          </cell>
          <cell r="C194" t="str">
            <v>CLERK TYPIST III</v>
          </cell>
          <cell r="D194">
            <v>50000220</v>
          </cell>
          <cell r="E194" t="str">
            <v>GR-015</v>
          </cell>
          <cell r="F194">
            <v>5</v>
          </cell>
          <cell r="G194">
            <v>1826.23</v>
          </cell>
          <cell r="H194">
            <v>19.7</v>
          </cell>
          <cell r="I194">
            <v>2068</v>
          </cell>
          <cell r="J194" t="str">
            <v>OMAYE</v>
          </cell>
          <cell r="K194" t="str">
            <v>BETTY</v>
          </cell>
          <cell r="L194">
            <v>1</v>
          </cell>
          <cell r="M194">
            <v>1379</v>
          </cell>
          <cell r="N194">
            <v>1</v>
          </cell>
          <cell r="O194">
            <v>35987.9</v>
          </cell>
          <cell r="P194">
            <v>189</v>
          </cell>
        </row>
        <row r="195">
          <cell r="A195">
            <v>50004726</v>
          </cell>
          <cell r="B195">
            <v>37210</v>
          </cell>
          <cell r="C195" t="str">
            <v>BRANCH HEAD ENGINEERING</v>
          </cell>
          <cell r="D195">
            <v>50000220</v>
          </cell>
          <cell r="E195" t="str">
            <v>BND-011</v>
          </cell>
          <cell r="F195">
            <v>5</v>
          </cell>
          <cell r="G195">
            <v>1826.23</v>
          </cell>
          <cell r="H195">
            <v>46.42</v>
          </cell>
          <cell r="I195">
            <v>4961</v>
          </cell>
          <cell r="J195" t="str">
            <v>HAMMEL</v>
          </cell>
          <cell r="K195" t="str">
            <v>THOMAS</v>
          </cell>
          <cell r="L195">
            <v>1</v>
          </cell>
          <cell r="M195">
            <v>3249.38</v>
          </cell>
          <cell r="N195">
            <v>1</v>
          </cell>
          <cell r="O195">
            <v>84776.087500000009</v>
          </cell>
          <cell r="P195">
            <v>190</v>
          </cell>
        </row>
        <row r="196">
          <cell r="A196">
            <v>50004727</v>
          </cell>
          <cell r="B196">
            <v>37210</v>
          </cell>
          <cell r="C196" t="str">
            <v>ENGINEERING ASSISTANT IV</v>
          </cell>
          <cell r="D196">
            <v>50000220</v>
          </cell>
          <cell r="E196" t="str">
            <v>GR-025</v>
          </cell>
          <cell r="F196">
            <v>5</v>
          </cell>
          <cell r="G196">
            <v>1826.23</v>
          </cell>
          <cell r="H196">
            <v>29.69</v>
          </cell>
          <cell r="I196">
            <v>3416</v>
          </cell>
          <cell r="J196" t="str">
            <v>SAMSSEN</v>
          </cell>
          <cell r="K196" t="str">
            <v>KRAIGE</v>
          </cell>
          <cell r="L196">
            <v>1</v>
          </cell>
          <cell r="M196">
            <v>2078.29</v>
          </cell>
          <cell r="N196">
            <v>1</v>
          </cell>
          <cell r="O196">
            <v>54236.747500000005</v>
          </cell>
          <cell r="P196">
            <v>191</v>
          </cell>
        </row>
        <row r="197">
          <cell r="A197">
            <v>50004728</v>
          </cell>
          <cell r="B197">
            <v>37212</v>
          </cell>
          <cell r="C197" t="str">
            <v>ENGINEERING ASSISTANT IV</v>
          </cell>
          <cell r="D197">
            <v>50000226</v>
          </cell>
          <cell r="E197" t="str">
            <v>GR-025</v>
          </cell>
          <cell r="F197">
            <v>5</v>
          </cell>
          <cell r="G197">
            <v>1826.23</v>
          </cell>
          <cell r="H197">
            <v>29.69</v>
          </cell>
          <cell r="I197">
            <v>3703</v>
          </cell>
          <cell r="J197" t="str">
            <v>AMY</v>
          </cell>
          <cell r="K197" t="str">
            <v>DAVID</v>
          </cell>
          <cell r="L197">
            <v>1</v>
          </cell>
          <cell r="M197">
            <v>2078.29</v>
          </cell>
          <cell r="N197">
            <v>1</v>
          </cell>
          <cell r="O197">
            <v>54236.747500000005</v>
          </cell>
          <cell r="P197">
            <v>192</v>
          </cell>
          <cell r="Q197" t="str">
            <v>Change cc</v>
          </cell>
        </row>
        <row r="198">
          <cell r="A198">
            <v>50004729</v>
          </cell>
          <cell r="B198">
            <v>37210</v>
          </cell>
          <cell r="C198" t="str">
            <v>ENGINEERING ASSISTANT IV</v>
          </cell>
          <cell r="D198">
            <v>50000220</v>
          </cell>
          <cell r="E198" t="str">
            <v>GR-025</v>
          </cell>
          <cell r="F198">
            <v>2</v>
          </cell>
          <cell r="G198">
            <v>1826.23</v>
          </cell>
          <cell r="H198">
            <v>26.2</v>
          </cell>
          <cell r="I198">
            <v>4849</v>
          </cell>
          <cell r="J198" t="str">
            <v>HOOD</v>
          </cell>
          <cell r="K198" t="str">
            <v>NICKY</v>
          </cell>
          <cell r="L198">
            <v>1</v>
          </cell>
          <cell r="M198">
            <v>1891.27</v>
          </cell>
          <cell r="N198">
            <v>1</v>
          </cell>
          <cell r="O198">
            <v>54971.971697499997</v>
          </cell>
          <cell r="P198">
            <v>193</v>
          </cell>
        </row>
        <row r="199">
          <cell r="A199">
            <v>50004730</v>
          </cell>
          <cell r="B199">
            <v>37210</v>
          </cell>
          <cell r="C199" t="str">
            <v>ENGINEERING ASSISTANT III</v>
          </cell>
          <cell r="D199">
            <v>50000220</v>
          </cell>
          <cell r="E199" t="str">
            <v>GR-021</v>
          </cell>
          <cell r="F199">
            <v>5</v>
          </cell>
          <cell r="G199">
            <v>1826.23</v>
          </cell>
          <cell r="H199">
            <v>25.16</v>
          </cell>
          <cell r="I199">
            <v>411</v>
          </cell>
          <cell r="J199" t="str">
            <v>CHOMOLOK</v>
          </cell>
          <cell r="K199" t="str">
            <v>HELEN</v>
          </cell>
          <cell r="L199">
            <v>1</v>
          </cell>
          <cell r="M199">
            <v>1919.72</v>
          </cell>
          <cell r="N199">
            <v>1</v>
          </cell>
          <cell r="O199">
            <v>42338.172500000001</v>
          </cell>
          <cell r="P199">
            <v>194</v>
          </cell>
        </row>
        <row r="200">
          <cell r="A200">
            <v>50004731</v>
          </cell>
          <cell r="B200">
            <v>37212</v>
          </cell>
          <cell r="C200" t="str">
            <v>ENGINEERING ASSISTANT III</v>
          </cell>
          <cell r="D200">
            <v>50000226</v>
          </cell>
          <cell r="E200" t="str">
            <v>GR-021</v>
          </cell>
          <cell r="F200">
            <v>5</v>
          </cell>
          <cell r="G200">
            <v>1826.23</v>
          </cell>
          <cell r="H200">
            <v>25.16</v>
          </cell>
          <cell r="I200">
            <v>3115</v>
          </cell>
          <cell r="J200" t="str">
            <v>BATTISTA</v>
          </cell>
          <cell r="K200" t="str">
            <v>FRANCESCO</v>
          </cell>
          <cell r="L200">
            <v>1</v>
          </cell>
          <cell r="M200">
            <v>1761.18</v>
          </cell>
          <cell r="N200">
            <v>1</v>
          </cell>
          <cell r="O200">
            <v>45961.142500000002</v>
          </cell>
          <cell r="P200">
            <v>195</v>
          </cell>
          <cell r="Q200" t="str">
            <v>Change cc</v>
          </cell>
        </row>
        <row r="201">
          <cell r="A201">
            <v>50004732</v>
          </cell>
          <cell r="B201">
            <v>37210</v>
          </cell>
          <cell r="C201" t="str">
            <v>STREET USE INSPECTOR</v>
          </cell>
          <cell r="D201">
            <v>50000220</v>
          </cell>
          <cell r="E201" t="str">
            <v>GR-019</v>
          </cell>
          <cell r="F201">
            <v>3</v>
          </cell>
          <cell r="G201">
            <v>1826.23</v>
          </cell>
          <cell r="H201">
            <v>21.37</v>
          </cell>
          <cell r="I201">
            <v>7496</v>
          </cell>
          <cell r="J201" t="str">
            <v>TRACH</v>
          </cell>
          <cell r="K201" t="str">
            <v>DARREN</v>
          </cell>
          <cell r="L201">
            <v>1</v>
          </cell>
          <cell r="M201">
            <v>1553.59</v>
          </cell>
          <cell r="N201">
            <v>1</v>
          </cell>
          <cell r="O201">
            <v>39495.308627499995</v>
          </cell>
          <cell r="P201">
            <v>196</v>
          </cell>
        </row>
        <row r="202">
          <cell r="A202">
            <v>50004733</v>
          </cell>
          <cell r="B202">
            <v>37212</v>
          </cell>
          <cell r="C202" t="str">
            <v>ENGINEERING ASSISTANT II</v>
          </cell>
          <cell r="D202">
            <v>50000226</v>
          </cell>
          <cell r="E202" t="str">
            <v>GR-017</v>
          </cell>
          <cell r="F202">
            <v>3</v>
          </cell>
          <cell r="G202">
            <v>1826.23</v>
          </cell>
          <cell r="H202">
            <v>19.7</v>
          </cell>
          <cell r="I202">
            <v>4975</v>
          </cell>
          <cell r="J202" t="str">
            <v>SANTORELLI</v>
          </cell>
          <cell r="K202" t="str">
            <v>TONY</v>
          </cell>
          <cell r="L202">
            <v>1</v>
          </cell>
          <cell r="M202">
            <v>1369.76</v>
          </cell>
          <cell r="N202">
            <v>1</v>
          </cell>
          <cell r="O202">
            <v>36341.974267499994</v>
          </cell>
          <cell r="P202">
            <v>197</v>
          </cell>
          <cell r="Q202" t="str">
            <v>Change cc</v>
          </cell>
        </row>
        <row r="203">
          <cell r="A203">
            <v>50004734</v>
          </cell>
          <cell r="B203">
            <v>37210</v>
          </cell>
          <cell r="C203" t="str">
            <v>STREET USE INSPECTOR</v>
          </cell>
          <cell r="D203">
            <v>50000220</v>
          </cell>
          <cell r="E203" t="str">
            <v>GR-019</v>
          </cell>
          <cell r="F203">
            <v>5</v>
          </cell>
          <cell r="G203">
            <v>1826.23</v>
          </cell>
          <cell r="H203">
            <v>23.18</v>
          </cell>
          <cell r="I203">
            <v>5201</v>
          </cell>
          <cell r="J203" t="str">
            <v>MEGARO</v>
          </cell>
          <cell r="K203" t="str">
            <v>GIULIO</v>
          </cell>
          <cell r="L203">
            <v>1</v>
          </cell>
          <cell r="M203">
            <v>1668.77</v>
          </cell>
          <cell r="N203">
            <v>1</v>
          </cell>
          <cell r="O203">
            <v>42341.195</v>
          </cell>
          <cell r="P203">
            <v>198</v>
          </cell>
        </row>
        <row r="204">
          <cell r="A204">
            <v>50004735</v>
          </cell>
          <cell r="B204">
            <v>37212</v>
          </cell>
          <cell r="C204" t="str">
            <v>ENGINEERING ASSISTANT I</v>
          </cell>
          <cell r="D204">
            <v>50000226</v>
          </cell>
          <cell r="E204" t="str">
            <v>GR-013</v>
          </cell>
          <cell r="F204">
            <v>5</v>
          </cell>
          <cell r="G204">
            <v>1826.23</v>
          </cell>
          <cell r="H204">
            <v>18.18</v>
          </cell>
          <cell r="I204">
            <v>4777</v>
          </cell>
          <cell r="J204" t="str">
            <v>DISALVO</v>
          </cell>
          <cell r="K204" t="str">
            <v>ERNEST</v>
          </cell>
          <cell r="L204">
            <v>1</v>
          </cell>
          <cell r="M204">
            <v>1272.5899999999999</v>
          </cell>
          <cell r="N204">
            <v>1</v>
          </cell>
          <cell r="O204">
            <v>33209.215000000004</v>
          </cell>
          <cell r="P204">
            <v>199</v>
          </cell>
          <cell r="Q204" t="str">
            <v>Change cc</v>
          </cell>
        </row>
        <row r="205">
          <cell r="A205">
            <v>50004736</v>
          </cell>
          <cell r="B205">
            <v>37210</v>
          </cell>
          <cell r="C205" t="str">
            <v>STREET USE INSPECTOR</v>
          </cell>
          <cell r="D205">
            <v>50000220</v>
          </cell>
          <cell r="E205" t="str">
            <v>GR-019</v>
          </cell>
          <cell r="F205">
            <v>5</v>
          </cell>
          <cell r="G205">
            <v>1826.23</v>
          </cell>
          <cell r="H205">
            <v>23.18</v>
          </cell>
          <cell r="I205">
            <v>7135</v>
          </cell>
          <cell r="J205" t="str">
            <v>TEIXEIRA</v>
          </cell>
          <cell r="K205" t="str">
            <v>ROBERT</v>
          </cell>
          <cell r="L205">
            <v>1</v>
          </cell>
          <cell r="M205">
            <v>1622.58</v>
          </cell>
          <cell r="N205">
            <v>1</v>
          </cell>
          <cell r="O205">
            <v>42341.195</v>
          </cell>
          <cell r="P205">
            <v>200</v>
          </cell>
        </row>
        <row r="206">
          <cell r="A206">
            <v>50004737</v>
          </cell>
          <cell r="B206">
            <v>37212</v>
          </cell>
          <cell r="C206" t="str">
            <v>PERMIT CLERK</v>
          </cell>
          <cell r="D206">
            <v>50000226</v>
          </cell>
          <cell r="E206" t="str">
            <v>GR-015</v>
          </cell>
          <cell r="F206">
            <v>2</v>
          </cell>
          <cell r="G206">
            <v>1826.23</v>
          </cell>
          <cell r="H206">
            <v>17.46</v>
          </cell>
          <cell r="I206">
            <v>7812</v>
          </cell>
          <cell r="J206" t="str">
            <v>TRENT</v>
          </cell>
          <cell r="K206" t="str">
            <v>LAUREN</v>
          </cell>
          <cell r="L206">
            <v>1</v>
          </cell>
          <cell r="M206">
            <v>1265.54</v>
          </cell>
          <cell r="N206">
            <v>1</v>
          </cell>
          <cell r="O206">
            <v>33659.393514999996</v>
          </cell>
          <cell r="P206">
            <v>201</v>
          </cell>
          <cell r="Q206" t="str">
            <v>Change cc</v>
          </cell>
        </row>
        <row r="207">
          <cell r="A207">
            <v>50004738</v>
          </cell>
          <cell r="B207">
            <v>37212</v>
          </cell>
          <cell r="C207" t="str">
            <v>PERMIT CLERK</v>
          </cell>
          <cell r="D207">
            <v>50000226</v>
          </cell>
          <cell r="E207" t="str">
            <v>GR-015</v>
          </cell>
          <cell r="F207">
            <v>5</v>
          </cell>
          <cell r="G207">
            <v>1826.23</v>
          </cell>
          <cell r="H207">
            <v>19.7</v>
          </cell>
          <cell r="I207">
            <v>2147</v>
          </cell>
          <cell r="J207" t="str">
            <v>HICKMAN</v>
          </cell>
          <cell r="K207" t="str">
            <v>BARBARA</v>
          </cell>
          <cell r="L207">
            <v>1</v>
          </cell>
          <cell r="M207">
            <v>1379</v>
          </cell>
          <cell r="N207">
            <v>1</v>
          </cell>
          <cell r="O207">
            <v>35987.9</v>
          </cell>
          <cell r="P207">
            <v>202</v>
          </cell>
          <cell r="Q207" t="str">
            <v>Change cc</v>
          </cell>
        </row>
        <row r="208">
          <cell r="A208">
            <v>50004739</v>
          </cell>
          <cell r="B208">
            <v>37212</v>
          </cell>
          <cell r="C208" t="str">
            <v>ENGINEERING ASSISTANT II</v>
          </cell>
          <cell r="D208">
            <v>50000226</v>
          </cell>
          <cell r="E208" t="str">
            <v>GR-017</v>
          </cell>
          <cell r="F208">
            <v>5</v>
          </cell>
          <cell r="G208">
            <v>1826.23</v>
          </cell>
          <cell r="H208">
            <v>21.37</v>
          </cell>
          <cell r="I208">
            <v>5505</v>
          </cell>
          <cell r="J208" t="str">
            <v>WILSON</v>
          </cell>
          <cell r="K208" t="str">
            <v>TERENCE</v>
          </cell>
          <cell r="L208">
            <v>1</v>
          </cell>
          <cell r="M208">
            <v>1495.9</v>
          </cell>
          <cell r="N208">
            <v>1</v>
          </cell>
          <cell r="O208">
            <v>39037.602500000001</v>
          </cell>
          <cell r="P208">
            <v>203</v>
          </cell>
          <cell r="Q208" t="str">
            <v>Change cc</v>
          </cell>
        </row>
        <row r="209">
          <cell r="A209">
            <v>50004740</v>
          </cell>
          <cell r="B209">
            <v>37212</v>
          </cell>
          <cell r="C209" t="str">
            <v>ENGINEERING TECHNICIAN I</v>
          </cell>
          <cell r="D209">
            <v>50000226</v>
          </cell>
          <cell r="E209" t="str">
            <v>GR-021</v>
          </cell>
          <cell r="F209">
            <v>5</v>
          </cell>
          <cell r="G209">
            <v>1826.23</v>
          </cell>
          <cell r="H209">
            <v>25.16</v>
          </cell>
          <cell r="I209">
            <v>5350</v>
          </cell>
          <cell r="J209" t="str">
            <v>RAVELL</v>
          </cell>
          <cell r="K209" t="str">
            <v>GEORGE</v>
          </cell>
          <cell r="L209">
            <v>1</v>
          </cell>
          <cell r="M209">
            <v>1761.18</v>
          </cell>
          <cell r="N209">
            <v>1</v>
          </cell>
          <cell r="O209">
            <v>45961.142500000002</v>
          </cell>
          <cell r="P209">
            <v>204</v>
          </cell>
          <cell r="Q209" t="str">
            <v>Change cc</v>
          </cell>
        </row>
        <row r="210">
          <cell r="A210">
            <v>50004741</v>
          </cell>
          <cell r="B210">
            <v>35480</v>
          </cell>
          <cell r="C210" t="str">
            <v>STREET USE INSPECTOR</v>
          </cell>
          <cell r="D210">
            <v>50000209</v>
          </cell>
          <cell r="E210" t="str">
            <v>GR-019</v>
          </cell>
          <cell r="F210">
            <v>5</v>
          </cell>
          <cell r="G210">
            <v>1826.23</v>
          </cell>
          <cell r="H210">
            <v>23.18</v>
          </cell>
          <cell r="I210">
            <v>1751</v>
          </cell>
          <cell r="J210" t="str">
            <v>LEFLAR</v>
          </cell>
          <cell r="K210" t="str">
            <v>RACHEL</v>
          </cell>
          <cell r="L210">
            <v>1</v>
          </cell>
          <cell r="M210">
            <v>1622.58</v>
          </cell>
          <cell r="N210">
            <v>1</v>
          </cell>
          <cell r="O210">
            <v>42341.195</v>
          </cell>
          <cell r="P210">
            <v>205</v>
          </cell>
        </row>
        <row r="211">
          <cell r="A211">
            <v>50004742</v>
          </cell>
          <cell r="B211">
            <v>37230</v>
          </cell>
          <cell r="C211" t="str">
            <v>SUPERINTENDENT IV</v>
          </cell>
          <cell r="D211">
            <v>50011225</v>
          </cell>
          <cell r="E211" t="str">
            <v>BND-112</v>
          </cell>
          <cell r="F211">
            <v>5</v>
          </cell>
          <cell r="G211">
            <v>2087.12</v>
          </cell>
          <cell r="H211">
            <v>43.86</v>
          </cell>
          <cell r="I211">
            <v>1052</v>
          </cell>
          <cell r="J211" t="str">
            <v>KAMINSKI</v>
          </cell>
          <cell r="K211" t="str">
            <v>ROBERT</v>
          </cell>
          <cell r="L211">
            <v>1</v>
          </cell>
          <cell r="M211">
            <v>3508.76</v>
          </cell>
          <cell r="N211">
            <v>1</v>
          </cell>
          <cell r="O211">
            <v>91551.525000000009</v>
          </cell>
          <cell r="P211">
            <v>206</v>
          </cell>
        </row>
        <row r="212">
          <cell r="A212">
            <v>50004743</v>
          </cell>
          <cell r="B212">
            <v>37230</v>
          </cell>
          <cell r="C212" t="str">
            <v>SUPERINTENDENT II</v>
          </cell>
          <cell r="D212">
            <v>50011225</v>
          </cell>
          <cell r="E212" t="str">
            <v>BND-110</v>
          </cell>
          <cell r="F212">
            <v>5</v>
          </cell>
          <cell r="G212">
            <v>2087.12</v>
          </cell>
          <cell r="H212">
            <v>37.61</v>
          </cell>
          <cell r="I212">
            <v>3689</v>
          </cell>
          <cell r="J212" t="str">
            <v>GIRLING</v>
          </cell>
          <cell r="K212" t="str">
            <v>DOUGLAS</v>
          </cell>
          <cell r="L212">
            <v>1</v>
          </cell>
          <cell r="M212">
            <v>3062.9</v>
          </cell>
          <cell r="N212">
            <v>1</v>
          </cell>
          <cell r="O212">
            <v>78503.392500000002</v>
          </cell>
          <cell r="P212">
            <v>207</v>
          </cell>
        </row>
        <row r="213">
          <cell r="A213">
            <v>50004744</v>
          </cell>
          <cell r="B213">
            <v>37230</v>
          </cell>
          <cell r="C213" t="str">
            <v>SUPERINTENDENT II</v>
          </cell>
          <cell r="D213">
            <v>50011225</v>
          </cell>
          <cell r="E213" t="str">
            <v>BND-110</v>
          </cell>
          <cell r="F213">
            <v>5</v>
          </cell>
          <cell r="G213">
            <v>2087.12</v>
          </cell>
          <cell r="H213">
            <v>37.61</v>
          </cell>
          <cell r="I213">
            <v>2827</v>
          </cell>
          <cell r="J213" t="str">
            <v>BARRY</v>
          </cell>
          <cell r="K213" t="str">
            <v>THOMAS</v>
          </cell>
          <cell r="L213">
            <v>1</v>
          </cell>
          <cell r="M213">
            <v>3008.78</v>
          </cell>
          <cell r="N213">
            <v>1</v>
          </cell>
          <cell r="O213">
            <v>78503.392500000002</v>
          </cell>
          <cell r="P213">
            <v>208</v>
          </cell>
        </row>
        <row r="214">
          <cell r="A214">
            <v>50004745</v>
          </cell>
          <cell r="B214">
            <v>37230</v>
          </cell>
          <cell r="C214" t="str">
            <v>SUPERINTENDENT II</v>
          </cell>
          <cell r="D214">
            <v>50011225</v>
          </cell>
          <cell r="E214" t="str">
            <v>BND-110</v>
          </cell>
          <cell r="F214">
            <v>5</v>
          </cell>
          <cell r="G214">
            <v>2087.12</v>
          </cell>
          <cell r="H214">
            <v>37.61</v>
          </cell>
          <cell r="I214">
            <v>3959</v>
          </cell>
          <cell r="J214" t="str">
            <v>WIGHTMAN</v>
          </cell>
          <cell r="K214" t="str">
            <v>MURRAY</v>
          </cell>
          <cell r="L214">
            <v>1</v>
          </cell>
          <cell r="M214">
            <v>3008.78</v>
          </cell>
          <cell r="N214">
            <v>1</v>
          </cell>
          <cell r="O214">
            <v>78503.392500000002</v>
          </cell>
          <cell r="P214">
            <v>209</v>
          </cell>
        </row>
        <row r="215">
          <cell r="A215">
            <v>50004746</v>
          </cell>
          <cell r="B215">
            <v>37230</v>
          </cell>
          <cell r="C215" t="str">
            <v>SUPERINTENDENT II</v>
          </cell>
          <cell r="D215">
            <v>50011225</v>
          </cell>
          <cell r="E215" t="str">
            <v>BND-110</v>
          </cell>
          <cell r="F215">
            <v>5</v>
          </cell>
          <cell r="G215">
            <v>2087.12</v>
          </cell>
          <cell r="H215">
            <v>37.61</v>
          </cell>
          <cell r="I215">
            <v>1537</v>
          </cell>
          <cell r="J215" t="str">
            <v>WILLOCK</v>
          </cell>
          <cell r="K215" t="str">
            <v>BRIAN</v>
          </cell>
          <cell r="L215">
            <v>1</v>
          </cell>
          <cell r="M215">
            <v>3008.78</v>
          </cell>
          <cell r="N215">
            <v>1</v>
          </cell>
          <cell r="O215">
            <v>78503.392500000002</v>
          </cell>
          <cell r="P215">
            <v>210</v>
          </cell>
        </row>
        <row r="216">
          <cell r="A216">
            <v>50004747</v>
          </cell>
          <cell r="B216">
            <v>37230</v>
          </cell>
          <cell r="C216" t="str">
            <v>CLERK V</v>
          </cell>
          <cell r="D216">
            <v>50011225</v>
          </cell>
          <cell r="E216" t="str">
            <v>GR-022</v>
          </cell>
          <cell r="F216">
            <v>5</v>
          </cell>
          <cell r="G216">
            <v>1956.68</v>
          </cell>
          <cell r="H216">
            <v>26.2</v>
          </cell>
          <cell r="I216">
            <v>1271</v>
          </cell>
          <cell r="J216" t="str">
            <v>HULL</v>
          </cell>
          <cell r="K216" t="str">
            <v>LAUREEN</v>
          </cell>
          <cell r="L216">
            <v>1</v>
          </cell>
          <cell r="M216">
            <v>1932.48</v>
          </cell>
          <cell r="N216">
            <v>1</v>
          </cell>
          <cell r="O216">
            <v>48205.852500000001</v>
          </cell>
          <cell r="P216">
            <v>211</v>
          </cell>
        </row>
        <row r="217">
          <cell r="A217">
            <v>50004748</v>
          </cell>
          <cell r="B217">
            <v>37230</v>
          </cell>
          <cell r="C217" t="str">
            <v>CLERK III</v>
          </cell>
          <cell r="D217">
            <v>50011225</v>
          </cell>
          <cell r="E217" t="str">
            <v>GR-017</v>
          </cell>
          <cell r="F217">
            <v>3</v>
          </cell>
          <cell r="G217">
            <v>1956.68</v>
          </cell>
          <cell r="H217">
            <v>19.7</v>
          </cell>
          <cell r="I217">
            <v>10153</v>
          </cell>
          <cell r="J217" t="str">
            <v>ADAMSON</v>
          </cell>
          <cell r="K217" t="str">
            <v>JOANNE</v>
          </cell>
          <cell r="L217">
            <v>1</v>
          </cell>
          <cell r="M217">
            <v>1518.59</v>
          </cell>
          <cell r="N217">
            <v>1</v>
          </cell>
          <cell r="O217">
            <v>39078.676367499997</v>
          </cell>
          <cell r="P217">
            <v>212</v>
          </cell>
        </row>
        <row r="218">
          <cell r="A218">
            <v>50004749</v>
          </cell>
          <cell r="B218">
            <v>37230</v>
          </cell>
          <cell r="C218" t="str">
            <v>CLERK III</v>
          </cell>
          <cell r="D218">
            <v>50019403</v>
          </cell>
          <cell r="E218" t="str">
            <v>GR-017</v>
          </cell>
          <cell r="F218">
            <v>5</v>
          </cell>
          <cell r="G218">
            <v>1956.68</v>
          </cell>
          <cell r="H218">
            <v>21.37</v>
          </cell>
          <cell r="I218">
            <v>4555</v>
          </cell>
          <cell r="J218" t="str">
            <v>KHAN</v>
          </cell>
          <cell r="K218" t="str">
            <v>FRANK</v>
          </cell>
          <cell r="L218">
            <v>1</v>
          </cell>
          <cell r="M218">
            <v>1602.73</v>
          </cell>
          <cell r="N218">
            <v>1</v>
          </cell>
          <cell r="O218">
            <v>41826.362500000003</v>
          </cell>
          <cell r="P218">
            <v>213</v>
          </cell>
          <cell r="Q218" t="str">
            <v>Change cc</v>
          </cell>
        </row>
        <row r="219">
          <cell r="A219">
            <v>50004750</v>
          </cell>
          <cell r="B219">
            <v>37230</v>
          </cell>
          <cell r="C219" t="str">
            <v>CLERK III</v>
          </cell>
          <cell r="D219">
            <v>50011225</v>
          </cell>
          <cell r="E219" t="str">
            <v>GR-017</v>
          </cell>
          <cell r="F219">
            <v>5</v>
          </cell>
          <cell r="G219">
            <v>1956.68</v>
          </cell>
          <cell r="H219">
            <v>21.37</v>
          </cell>
          <cell r="I219">
            <v>6491</v>
          </cell>
          <cell r="J219" t="str">
            <v>GAHAN</v>
          </cell>
          <cell r="K219" t="str">
            <v>COLLEEN</v>
          </cell>
          <cell r="L219">
            <v>1</v>
          </cell>
          <cell r="M219">
            <v>1602.73</v>
          </cell>
          <cell r="N219">
            <v>1</v>
          </cell>
          <cell r="O219">
            <v>41826.362500000003</v>
          </cell>
          <cell r="P219">
            <v>214</v>
          </cell>
        </row>
        <row r="220">
          <cell r="A220">
            <v>50004751</v>
          </cell>
          <cell r="B220">
            <v>37230</v>
          </cell>
          <cell r="C220" t="str">
            <v>CLERK III</v>
          </cell>
          <cell r="D220">
            <v>50019403</v>
          </cell>
          <cell r="E220" t="str">
            <v>GR-017</v>
          </cell>
          <cell r="F220">
            <v>3</v>
          </cell>
          <cell r="G220">
            <v>1956.68</v>
          </cell>
          <cell r="H220">
            <v>19.7</v>
          </cell>
          <cell r="I220">
            <v>9094</v>
          </cell>
          <cell r="J220" t="str">
            <v>WU</v>
          </cell>
          <cell r="K220" t="str">
            <v>MABEL</v>
          </cell>
          <cell r="L220">
            <v>1</v>
          </cell>
          <cell r="M220">
            <v>1477.5</v>
          </cell>
          <cell r="N220">
            <v>1</v>
          </cell>
          <cell r="O220">
            <v>39078.676367499997</v>
          </cell>
          <cell r="P220">
            <v>215</v>
          </cell>
          <cell r="Q220" t="str">
            <v>Change cc</v>
          </cell>
        </row>
        <row r="221">
          <cell r="A221">
            <v>50004752</v>
          </cell>
          <cell r="B221">
            <v>37230</v>
          </cell>
          <cell r="C221" t="str">
            <v>CLERK III</v>
          </cell>
          <cell r="D221">
            <v>50019403</v>
          </cell>
          <cell r="E221" t="str">
            <v>GR-017</v>
          </cell>
          <cell r="F221">
            <v>5</v>
          </cell>
          <cell r="G221">
            <v>1956.68</v>
          </cell>
          <cell r="H221">
            <v>21.37</v>
          </cell>
          <cell r="I221">
            <v>4609</v>
          </cell>
          <cell r="J221" t="str">
            <v>BOWMAN</v>
          </cell>
          <cell r="K221" t="str">
            <v>KELLY</v>
          </cell>
          <cell r="L221">
            <v>1</v>
          </cell>
          <cell r="M221">
            <v>1602.73</v>
          </cell>
          <cell r="N221">
            <v>1</v>
          </cell>
          <cell r="O221">
            <v>41826.362500000003</v>
          </cell>
          <cell r="P221">
            <v>216</v>
          </cell>
          <cell r="Q221" t="str">
            <v>Change cc</v>
          </cell>
        </row>
        <row r="222">
          <cell r="A222">
            <v>50004753</v>
          </cell>
          <cell r="B222">
            <v>37230</v>
          </cell>
          <cell r="C222" t="str">
            <v>CLERK II</v>
          </cell>
          <cell r="D222">
            <v>50011225</v>
          </cell>
          <cell r="E222" t="str">
            <v>GR-013</v>
          </cell>
          <cell r="F222">
            <v>2</v>
          </cell>
          <cell r="G222">
            <v>1956.68</v>
          </cell>
          <cell r="H222">
            <v>16.13</v>
          </cell>
          <cell r="I222">
            <v>11235</v>
          </cell>
          <cell r="J222" t="str">
            <v>MILLER</v>
          </cell>
          <cell r="K222" t="str">
            <v>GINA</v>
          </cell>
          <cell r="L222">
            <v>1</v>
          </cell>
          <cell r="M222">
            <v>1256.99</v>
          </cell>
          <cell r="N222">
            <v>1</v>
          </cell>
          <cell r="O222">
            <v>32799.162499999999</v>
          </cell>
          <cell r="P222">
            <v>217</v>
          </cell>
        </row>
        <row r="223">
          <cell r="A223">
            <v>50004754</v>
          </cell>
          <cell r="B223">
            <v>37230</v>
          </cell>
          <cell r="C223" t="str">
            <v>CLERK IV</v>
          </cell>
          <cell r="D223">
            <v>50011225</v>
          </cell>
          <cell r="E223" t="str">
            <v>GR-019</v>
          </cell>
          <cell r="F223">
            <v>5</v>
          </cell>
          <cell r="G223">
            <v>1956.68</v>
          </cell>
          <cell r="H223">
            <v>23.18</v>
          </cell>
          <cell r="I223">
            <v>2795</v>
          </cell>
          <cell r="J223" t="str">
            <v>EVISON</v>
          </cell>
          <cell r="K223" t="str">
            <v>WENDY</v>
          </cell>
          <cell r="L223">
            <v>1</v>
          </cell>
          <cell r="M223">
            <v>1738.49</v>
          </cell>
          <cell r="N223">
            <v>1</v>
          </cell>
          <cell r="O223">
            <v>45365.71</v>
          </cell>
          <cell r="P223">
            <v>218</v>
          </cell>
        </row>
        <row r="224">
          <cell r="A224">
            <v>50004775</v>
          </cell>
          <cell r="B224">
            <v>37190</v>
          </cell>
          <cell r="C224" t="str">
            <v>ENGINEERING ASSISTANT IV</v>
          </cell>
          <cell r="D224">
            <v>50000221</v>
          </cell>
          <cell r="E224" t="str">
            <v>GR-025</v>
          </cell>
          <cell r="F224">
            <v>5</v>
          </cell>
          <cell r="G224">
            <v>1826.23</v>
          </cell>
          <cell r="H224">
            <v>29.69</v>
          </cell>
          <cell r="I224">
            <v>1161</v>
          </cell>
          <cell r="J224" t="str">
            <v>ROBERTSON</v>
          </cell>
          <cell r="K224" t="str">
            <v>MERVYN</v>
          </cell>
          <cell r="L224">
            <v>1</v>
          </cell>
          <cell r="M224">
            <v>2078.29</v>
          </cell>
          <cell r="N224">
            <v>1</v>
          </cell>
          <cell r="O224">
            <v>54236.747500000005</v>
          </cell>
          <cell r="P224">
            <v>219</v>
          </cell>
        </row>
        <row r="225">
          <cell r="A225">
            <v>50004776</v>
          </cell>
          <cell r="B225">
            <v>37190</v>
          </cell>
          <cell r="C225" t="str">
            <v>ENGINEERING ASSISTANT III</v>
          </cell>
          <cell r="D225">
            <v>50000221</v>
          </cell>
          <cell r="E225" t="str">
            <v>GR-021</v>
          </cell>
          <cell r="F225">
            <v>5</v>
          </cell>
          <cell r="G225">
            <v>1826.23</v>
          </cell>
          <cell r="H225">
            <v>25.16</v>
          </cell>
          <cell r="I225">
            <v>3937</v>
          </cell>
          <cell r="J225" t="str">
            <v>HOMEWOOD</v>
          </cell>
          <cell r="K225" t="str">
            <v>CHRIS</v>
          </cell>
          <cell r="L225">
            <v>1</v>
          </cell>
          <cell r="M225">
            <v>1761.18</v>
          </cell>
          <cell r="N225">
            <v>1</v>
          </cell>
          <cell r="O225">
            <v>45961.142500000002</v>
          </cell>
          <cell r="P225">
            <v>220</v>
          </cell>
        </row>
        <row r="226">
          <cell r="A226">
            <v>50004777</v>
          </cell>
          <cell r="B226">
            <v>37190</v>
          </cell>
          <cell r="C226" t="str">
            <v>BRANCH HEAD ENGINEERING</v>
          </cell>
          <cell r="D226">
            <v>50000221</v>
          </cell>
          <cell r="E226" t="str">
            <v>BND-011</v>
          </cell>
          <cell r="F226">
            <v>5</v>
          </cell>
          <cell r="G226">
            <v>1826.23</v>
          </cell>
          <cell r="H226">
            <v>46.42</v>
          </cell>
          <cell r="I226">
            <v>6417</v>
          </cell>
          <cell r="J226" t="str">
            <v>SMITH</v>
          </cell>
          <cell r="K226" t="str">
            <v>DOUG</v>
          </cell>
          <cell r="L226">
            <v>1</v>
          </cell>
          <cell r="M226">
            <v>3249.38</v>
          </cell>
          <cell r="N226">
            <v>1</v>
          </cell>
          <cell r="O226">
            <v>84776.087500000009</v>
          </cell>
          <cell r="P226">
            <v>221</v>
          </cell>
        </row>
        <row r="227">
          <cell r="A227">
            <v>50004952</v>
          </cell>
          <cell r="B227">
            <v>34020</v>
          </cell>
          <cell r="C227" t="str">
            <v>ENGINEERING ASSISTANT III</v>
          </cell>
          <cell r="D227">
            <v>50000213</v>
          </cell>
          <cell r="E227" t="str">
            <v>GR-021</v>
          </cell>
          <cell r="F227">
            <v>5</v>
          </cell>
          <cell r="G227">
            <v>1826.23</v>
          </cell>
          <cell r="H227">
            <v>25.16</v>
          </cell>
          <cell r="I227">
            <v>4968</v>
          </cell>
          <cell r="J227" t="str">
            <v>BRADLEY</v>
          </cell>
          <cell r="K227" t="str">
            <v>STEVEN</v>
          </cell>
          <cell r="L227">
            <v>1</v>
          </cell>
          <cell r="M227">
            <v>1761.18</v>
          </cell>
          <cell r="N227">
            <v>1</v>
          </cell>
          <cell r="O227">
            <v>45961.142500000002</v>
          </cell>
          <cell r="P227">
            <v>222</v>
          </cell>
        </row>
        <row r="228">
          <cell r="A228">
            <v>50004953</v>
          </cell>
          <cell r="B228">
            <v>34020</v>
          </cell>
          <cell r="C228" t="str">
            <v>ENGINEERING ASSISTANT III</v>
          </cell>
          <cell r="D228">
            <v>50000213</v>
          </cell>
          <cell r="E228" t="str">
            <v>GR-021</v>
          </cell>
          <cell r="F228">
            <v>5</v>
          </cell>
          <cell r="G228">
            <v>1826.23</v>
          </cell>
          <cell r="H228">
            <v>25.16</v>
          </cell>
          <cell r="I228">
            <v>5942</v>
          </cell>
          <cell r="J228" t="str">
            <v>CATANIA</v>
          </cell>
          <cell r="K228" t="str">
            <v>SERGIO</v>
          </cell>
          <cell r="L228">
            <v>1</v>
          </cell>
          <cell r="M228">
            <v>1761.18</v>
          </cell>
          <cell r="N228">
            <v>1</v>
          </cell>
          <cell r="O228">
            <v>45961.142500000002</v>
          </cell>
          <cell r="P228">
            <v>223</v>
          </cell>
        </row>
        <row r="229">
          <cell r="A229">
            <v>50005050</v>
          </cell>
          <cell r="B229">
            <v>34104</v>
          </cell>
          <cell r="C229" t="str">
            <v>WATER RATES INSPECTOR III</v>
          </cell>
          <cell r="E229" t="str">
            <v>GR-020</v>
          </cell>
          <cell r="F229">
            <v>5</v>
          </cell>
          <cell r="N229">
            <v>1</v>
          </cell>
          <cell r="O229">
            <v>44121.716800000002</v>
          </cell>
          <cell r="P229">
            <v>224</v>
          </cell>
          <cell r="Q229" t="str">
            <v>New Transfer from 34002 - Ed</v>
          </cell>
        </row>
        <row r="230">
          <cell r="A230">
            <v>50005051</v>
          </cell>
          <cell r="B230">
            <v>34104</v>
          </cell>
          <cell r="C230" t="str">
            <v>WATER RATES INSPECTOR I</v>
          </cell>
          <cell r="E230" t="str">
            <v>GR-018</v>
          </cell>
          <cell r="F230">
            <v>5</v>
          </cell>
          <cell r="N230">
            <v>1</v>
          </cell>
          <cell r="O230">
            <v>40633.6175</v>
          </cell>
          <cell r="P230">
            <v>225</v>
          </cell>
          <cell r="Q230" t="str">
            <v>New Transfer from 34002 - Ed</v>
          </cell>
        </row>
        <row r="231">
          <cell r="A231">
            <v>50005052</v>
          </cell>
          <cell r="B231">
            <v>34104</v>
          </cell>
          <cell r="C231" t="str">
            <v>WATER RATES INSPECTOR I</v>
          </cell>
          <cell r="E231" t="str">
            <v>GR-018</v>
          </cell>
          <cell r="F231">
            <v>5</v>
          </cell>
          <cell r="N231">
            <v>1</v>
          </cell>
          <cell r="O231">
            <v>40633.6175</v>
          </cell>
          <cell r="P231">
            <v>226</v>
          </cell>
          <cell r="Q231" t="str">
            <v>New Transfer from 34002 - Ed</v>
          </cell>
        </row>
        <row r="232">
          <cell r="A232">
            <v>50005053</v>
          </cell>
          <cell r="B232">
            <v>34104</v>
          </cell>
          <cell r="C232" t="str">
            <v>WATER RATES INSPECTOR I</v>
          </cell>
          <cell r="E232" t="str">
            <v>GR-018</v>
          </cell>
          <cell r="F232">
            <v>5</v>
          </cell>
          <cell r="N232">
            <v>1</v>
          </cell>
          <cell r="O232">
            <v>40633.6175</v>
          </cell>
          <cell r="P232">
            <v>227</v>
          </cell>
          <cell r="Q232" t="str">
            <v>New Transfer from 34002 - Ed</v>
          </cell>
        </row>
        <row r="233">
          <cell r="A233">
            <v>50005054</v>
          </cell>
          <cell r="B233">
            <v>34104</v>
          </cell>
          <cell r="C233" t="str">
            <v>WATER RATES INSPECTOR I</v>
          </cell>
          <cell r="E233" t="str">
            <v>GR-018</v>
          </cell>
          <cell r="F233">
            <v>5</v>
          </cell>
          <cell r="N233">
            <v>1</v>
          </cell>
          <cell r="O233">
            <v>40633.6175</v>
          </cell>
          <cell r="P233">
            <v>228</v>
          </cell>
          <cell r="Q233" t="str">
            <v>New Transfer from 34002 - Ed</v>
          </cell>
        </row>
        <row r="234">
          <cell r="A234">
            <v>50005195</v>
          </cell>
          <cell r="B234">
            <v>31140</v>
          </cell>
          <cell r="C234" t="str">
            <v>OPERATIONS SUPV - PARKING ENFORCEMENT</v>
          </cell>
          <cell r="D234">
            <v>50000241</v>
          </cell>
          <cell r="E234" t="str">
            <v>GR-021</v>
          </cell>
          <cell r="F234">
            <v>5</v>
          </cell>
          <cell r="G234">
            <v>1826.23</v>
          </cell>
          <cell r="H234">
            <v>25.16</v>
          </cell>
          <cell r="I234">
            <v>5528</v>
          </cell>
          <cell r="J234" t="str">
            <v>SKOV</v>
          </cell>
          <cell r="K234" t="str">
            <v>JENS</v>
          </cell>
          <cell r="L234">
            <v>1</v>
          </cell>
          <cell r="M234">
            <v>1761.18</v>
          </cell>
          <cell r="N234">
            <v>1</v>
          </cell>
          <cell r="O234">
            <v>45961.142500000002</v>
          </cell>
          <cell r="P234">
            <v>229</v>
          </cell>
        </row>
        <row r="235">
          <cell r="A235">
            <v>50005196</v>
          </cell>
          <cell r="B235">
            <v>31140</v>
          </cell>
          <cell r="C235" t="str">
            <v>OPERATIONS SUPV - PARKING ENFORCEMENT</v>
          </cell>
          <cell r="D235">
            <v>50000241</v>
          </cell>
          <cell r="E235" t="str">
            <v>GR-021</v>
          </cell>
          <cell r="F235">
            <v>5</v>
          </cell>
          <cell r="G235">
            <v>1826.23</v>
          </cell>
          <cell r="H235">
            <v>25.16</v>
          </cell>
          <cell r="I235">
            <v>4529</v>
          </cell>
          <cell r="J235" t="str">
            <v>JOLY</v>
          </cell>
          <cell r="K235" t="str">
            <v>JACQUELINE</v>
          </cell>
          <cell r="L235">
            <v>1</v>
          </cell>
          <cell r="M235">
            <v>1761.18</v>
          </cell>
          <cell r="N235">
            <v>1</v>
          </cell>
          <cell r="O235">
            <v>45961.142500000002</v>
          </cell>
          <cell r="P235">
            <v>230</v>
          </cell>
        </row>
        <row r="236">
          <cell r="A236">
            <v>50005197</v>
          </cell>
          <cell r="B236">
            <v>31140</v>
          </cell>
          <cell r="C236" t="str">
            <v>OPERATIONS SUPV - PARKING ENFORCEMENT</v>
          </cell>
          <cell r="D236">
            <v>50000241</v>
          </cell>
          <cell r="E236" t="str">
            <v>GR-021</v>
          </cell>
          <cell r="F236">
            <v>5</v>
          </cell>
          <cell r="G236">
            <v>1826.23</v>
          </cell>
          <cell r="H236">
            <v>25.16</v>
          </cell>
          <cell r="I236">
            <v>245</v>
          </cell>
          <cell r="J236" t="str">
            <v>PAQUIN</v>
          </cell>
          <cell r="K236" t="str">
            <v>DANIEL</v>
          </cell>
          <cell r="L236">
            <v>1</v>
          </cell>
          <cell r="M236">
            <v>1761.18</v>
          </cell>
          <cell r="N236">
            <v>1</v>
          </cell>
          <cell r="O236">
            <v>45961.142500000002</v>
          </cell>
          <cell r="P236">
            <v>231</v>
          </cell>
        </row>
        <row r="237">
          <cell r="A237">
            <v>50005198</v>
          </cell>
          <cell r="B237">
            <v>31140</v>
          </cell>
          <cell r="C237" t="str">
            <v>OPERATIONS SUPV - PARKING ENFORCEMENT</v>
          </cell>
          <cell r="D237">
            <v>50000241</v>
          </cell>
          <cell r="E237" t="str">
            <v>GR-021</v>
          </cell>
          <cell r="F237">
            <v>5</v>
          </cell>
          <cell r="G237">
            <v>1826.23</v>
          </cell>
          <cell r="H237">
            <v>25.16</v>
          </cell>
          <cell r="I237">
            <v>5809</v>
          </cell>
          <cell r="J237" t="str">
            <v>SENGHERA</v>
          </cell>
          <cell r="K237" t="str">
            <v>BALJEET</v>
          </cell>
          <cell r="L237">
            <v>1</v>
          </cell>
          <cell r="M237">
            <v>1761.18</v>
          </cell>
          <cell r="N237">
            <v>1</v>
          </cell>
          <cell r="O237">
            <v>45961.142500000002</v>
          </cell>
          <cell r="P237">
            <v>232</v>
          </cell>
        </row>
        <row r="238">
          <cell r="A238">
            <v>50005199</v>
          </cell>
          <cell r="B238">
            <v>31140</v>
          </cell>
          <cell r="C238" t="str">
            <v>OPERATIONS SUPV - PARKING ENFORCEMENT</v>
          </cell>
          <cell r="D238">
            <v>50000241</v>
          </cell>
          <cell r="E238" t="str">
            <v>GR-021</v>
          </cell>
          <cell r="F238">
            <v>5</v>
          </cell>
          <cell r="G238">
            <v>1826.23</v>
          </cell>
          <cell r="H238">
            <v>25.16</v>
          </cell>
          <cell r="I238">
            <v>3646</v>
          </cell>
          <cell r="J238" t="str">
            <v>COELHO</v>
          </cell>
          <cell r="K238" t="str">
            <v>JOHN</v>
          </cell>
          <cell r="L238">
            <v>1</v>
          </cell>
          <cell r="M238">
            <v>1761.18</v>
          </cell>
          <cell r="N238">
            <v>1</v>
          </cell>
          <cell r="O238">
            <v>45961.142500000002</v>
          </cell>
          <cell r="P238">
            <v>233</v>
          </cell>
        </row>
        <row r="239">
          <cell r="A239">
            <v>50005200</v>
          </cell>
          <cell r="B239">
            <v>31140</v>
          </cell>
          <cell r="C239" t="str">
            <v>USER SUPPORT TECHNICIAN II</v>
          </cell>
          <cell r="D239">
            <v>50000241</v>
          </cell>
          <cell r="E239" t="str">
            <v>GR-019</v>
          </cell>
          <cell r="F239">
            <v>4</v>
          </cell>
          <cell r="G239">
            <v>1826.23</v>
          </cell>
          <cell r="H239">
            <v>22.25</v>
          </cell>
          <cell r="I239">
            <v>343</v>
          </cell>
          <cell r="J239" t="str">
            <v>LACHANCE</v>
          </cell>
          <cell r="K239" t="str">
            <v>CLAUDE</v>
          </cell>
          <cell r="L239">
            <v>1</v>
          </cell>
          <cell r="M239">
            <v>1598.51</v>
          </cell>
          <cell r="N239">
            <v>1</v>
          </cell>
          <cell r="O239">
            <v>40597.137569999999</v>
          </cell>
          <cell r="P239">
            <v>234</v>
          </cell>
        </row>
        <row r="240">
          <cell r="A240">
            <v>50005201</v>
          </cell>
          <cell r="B240">
            <v>31140</v>
          </cell>
          <cell r="C240" t="str">
            <v>OPERATIONS SUPV - PARKING ENFORCEMENT</v>
          </cell>
          <cell r="D240">
            <v>50000241</v>
          </cell>
          <cell r="E240" t="str">
            <v>GR-021</v>
          </cell>
          <cell r="F240">
            <v>5</v>
          </cell>
          <cell r="G240">
            <v>1826.23</v>
          </cell>
          <cell r="H240">
            <v>25.16</v>
          </cell>
          <cell r="I240">
            <v>4512</v>
          </cell>
          <cell r="J240" t="str">
            <v>SCHWINDT</v>
          </cell>
          <cell r="K240" t="str">
            <v>KEITH</v>
          </cell>
          <cell r="L240">
            <v>1</v>
          </cell>
          <cell r="M240">
            <v>1761.18</v>
          </cell>
          <cell r="N240">
            <v>1</v>
          </cell>
          <cell r="O240">
            <v>45961.142500000002</v>
          </cell>
          <cell r="P240">
            <v>235</v>
          </cell>
        </row>
        <row r="241">
          <cell r="A241">
            <v>50005202</v>
          </cell>
          <cell r="B241">
            <v>31140</v>
          </cell>
          <cell r="C241" t="str">
            <v>OPERATIONS SUPV - PARKING ENFORCEMENT</v>
          </cell>
          <cell r="D241">
            <v>50000241</v>
          </cell>
          <cell r="E241" t="str">
            <v>GR-021</v>
          </cell>
          <cell r="F241">
            <v>1</v>
          </cell>
          <cell r="G241">
            <v>1826.23</v>
          </cell>
          <cell r="H241">
            <v>21.37</v>
          </cell>
          <cell r="I241">
            <v>3579</v>
          </cell>
          <cell r="J241" t="str">
            <v>EVANS</v>
          </cell>
          <cell r="K241" t="str">
            <v>MARJORIE</v>
          </cell>
          <cell r="L241">
            <v>1</v>
          </cell>
          <cell r="M241">
            <v>1555.96</v>
          </cell>
          <cell r="N241">
            <v>1</v>
          </cell>
          <cell r="O241">
            <v>43641.208077499999</v>
          </cell>
          <cell r="P241">
            <v>236</v>
          </cell>
        </row>
        <row r="242">
          <cell r="A242">
            <v>50005203</v>
          </cell>
          <cell r="B242">
            <v>31140</v>
          </cell>
          <cell r="C242" t="str">
            <v>OPERATIONS SUPV - PARKING ENFORCEMENT</v>
          </cell>
          <cell r="D242">
            <v>50000241</v>
          </cell>
          <cell r="E242" t="str">
            <v>GR-021</v>
          </cell>
          <cell r="F242">
            <v>5</v>
          </cell>
          <cell r="G242">
            <v>1826.23</v>
          </cell>
          <cell r="H242">
            <v>25.16</v>
          </cell>
          <cell r="I242">
            <v>1898</v>
          </cell>
          <cell r="J242" t="str">
            <v>MILNER</v>
          </cell>
          <cell r="K242" t="str">
            <v>DOROTHY</v>
          </cell>
          <cell r="L242">
            <v>1</v>
          </cell>
          <cell r="M242">
            <v>1761.18</v>
          </cell>
          <cell r="N242">
            <v>1</v>
          </cell>
          <cell r="O242">
            <v>45961.142500000002</v>
          </cell>
          <cell r="P242">
            <v>237</v>
          </cell>
        </row>
        <row r="243">
          <cell r="A243">
            <v>50005204</v>
          </cell>
          <cell r="B243">
            <v>31140</v>
          </cell>
          <cell r="C243" t="str">
            <v>PARKING ENFORCEMENT OFFICER</v>
          </cell>
          <cell r="D243">
            <v>50000241</v>
          </cell>
          <cell r="E243" t="str">
            <v>GR-056</v>
          </cell>
          <cell r="F243">
            <v>7</v>
          </cell>
          <cell r="G243">
            <v>1826.23</v>
          </cell>
          <cell r="H243">
            <v>20.52</v>
          </cell>
          <cell r="I243">
            <v>3266</v>
          </cell>
          <cell r="J243" t="str">
            <v>ALEXANDER</v>
          </cell>
          <cell r="K243" t="str">
            <v>ROB</v>
          </cell>
          <cell r="L243">
            <v>1</v>
          </cell>
          <cell r="M243">
            <v>1436.38</v>
          </cell>
          <cell r="N243">
            <v>1</v>
          </cell>
          <cell r="O243">
            <v>37483.03</v>
          </cell>
          <cell r="P243">
            <v>238</v>
          </cell>
        </row>
        <row r="244">
          <cell r="A244">
            <v>50005205</v>
          </cell>
          <cell r="B244">
            <v>31140</v>
          </cell>
          <cell r="C244" t="str">
            <v>PARKING ENFORCEMENT OFFICER</v>
          </cell>
          <cell r="D244">
            <v>50000241</v>
          </cell>
          <cell r="E244" t="str">
            <v>GR-056</v>
          </cell>
          <cell r="F244">
            <v>6</v>
          </cell>
          <cell r="G244">
            <v>1826.23</v>
          </cell>
          <cell r="H244">
            <v>19.7</v>
          </cell>
          <cell r="I244">
            <v>689</v>
          </cell>
          <cell r="J244" t="str">
            <v>ROUNDING</v>
          </cell>
          <cell r="K244" t="str">
            <v>DONALD</v>
          </cell>
          <cell r="L244">
            <v>1</v>
          </cell>
          <cell r="M244">
            <v>1436.38</v>
          </cell>
          <cell r="N244">
            <v>1</v>
          </cell>
          <cell r="O244">
            <v>35987.9</v>
          </cell>
          <cell r="P244">
            <v>239</v>
          </cell>
        </row>
        <row r="245">
          <cell r="A245">
            <v>50005206</v>
          </cell>
          <cell r="B245">
            <v>31140</v>
          </cell>
          <cell r="C245" t="str">
            <v>PARKING ENFORCEMENT OFFICER</v>
          </cell>
          <cell r="D245">
            <v>50000241</v>
          </cell>
          <cell r="E245" t="str">
            <v>GR-056</v>
          </cell>
          <cell r="F245">
            <v>3</v>
          </cell>
          <cell r="G245">
            <v>1826.23</v>
          </cell>
          <cell r="H245">
            <v>17.46</v>
          </cell>
          <cell r="I245">
            <v>10735</v>
          </cell>
          <cell r="J245" t="str">
            <v>LOUIE</v>
          </cell>
          <cell r="K245" t="str">
            <v>GUY</v>
          </cell>
          <cell r="L245">
            <v>1</v>
          </cell>
          <cell r="M245">
            <v>1272.5899999999999</v>
          </cell>
          <cell r="N245">
            <v>1</v>
          </cell>
          <cell r="O245">
            <v>32752.605654999999</v>
          </cell>
          <cell r="P245">
            <v>240</v>
          </cell>
        </row>
        <row r="246">
          <cell r="A246">
            <v>50005207</v>
          </cell>
          <cell r="B246">
            <v>31140</v>
          </cell>
          <cell r="C246" t="str">
            <v>PARKING ENFORCEMENT OFFICER</v>
          </cell>
          <cell r="D246">
            <v>50000241</v>
          </cell>
          <cell r="E246" t="str">
            <v>GR-056</v>
          </cell>
          <cell r="F246">
            <v>7</v>
          </cell>
          <cell r="G246">
            <v>1826.23</v>
          </cell>
          <cell r="H246">
            <v>20.52</v>
          </cell>
          <cell r="I246">
            <v>4726</v>
          </cell>
          <cell r="J246" t="str">
            <v>WALLER</v>
          </cell>
          <cell r="K246" t="str">
            <v>SHELLEY</v>
          </cell>
          <cell r="L246">
            <v>1</v>
          </cell>
          <cell r="M246">
            <v>1436.38</v>
          </cell>
          <cell r="N246">
            <v>1</v>
          </cell>
          <cell r="O246">
            <v>37483.03</v>
          </cell>
          <cell r="P246">
            <v>241</v>
          </cell>
        </row>
        <row r="247">
          <cell r="A247">
            <v>50005208</v>
          </cell>
          <cell r="B247">
            <v>31140</v>
          </cell>
          <cell r="C247" t="str">
            <v>PARKING ENFORCEMENT OFFICER</v>
          </cell>
          <cell r="D247">
            <v>50000241</v>
          </cell>
          <cell r="E247" t="str">
            <v>GR-056</v>
          </cell>
          <cell r="F247">
            <v>6</v>
          </cell>
          <cell r="G247">
            <v>1826.23</v>
          </cell>
          <cell r="H247">
            <v>19.7</v>
          </cell>
          <cell r="I247">
            <v>732</v>
          </cell>
          <cell r="J247" t="str">
            <v>GORDON</v>
          </cell>
          <cell r="K247" t="str">
            <v>GARY</v>
          </cell>
          <cell r="L247">
            <v>1</v>
          </cell>
          <cell r="M247">
            <v>1436.38</v>
          </cell>
          <cell r="N247">
            <v>1</v>
          </cell>
          <cell r="O247">
            <v>35987.9</v>
          </cell>
          <cell r="P247">
            <v>242</v>
          </cell>
        </row>
        <row r="248">
          <cell r="A248">
            <v>50005209</v>
          </cell>
          <cell r="B248">
            <v>31140</v>
          </cell>
          <cell r="C248" t="str">
            <v>PARKING ENFORCEMENT OFFICER</v>
          </cell>
          <cell r="D248">
            <v>50000241</v>
          </cell>
          <cell r="E248" t="str">
            <v>GR-056</v>
          </cell>
          <cell r="F248">
            <v>7</v>
          </cell>
          <cell r="G248">
            <v>1826.23</v>
          </cell>
          <cell r="H248">
            <v>20.52</v>
          </cell>
          <cell r="I248">
            <v>6627</v>
          </cell>
          <cell r="J248" t="str">
            <v>WEVILL</v>
          </cell>
          <cell r="K248" t="str">
            <v>SHERRY</v>
          </cell>
          <cell r="L248">
            <v>1</v>
          </cell>
          <cell r="M248">
            <v>1436.38</v>
          </cell>
          <cell r="N248">
            <v>1</v>
          </cell>
          <cell r="O248">
            <v>37483.03</v>
          </cell>
          <cell r="P248">
            <v>243</v>
          </cell>
        </row>
        <row r="249">
          <cell r="A249">
            <v>50005210</v>
          </cell>
          <cell r="B249">
            <v>31140</v>
          </cell>
          <cell r="C249" t="str">
            <v>PARKING ENFORCEMENT OFFICER</v>
          </cell>
          <cell r="D249">
            <v>50000241</v>
          </cell>
          <cell r="E249" t="str">
            <v>GR-056</v>
          </cell>
          <cell r="F249">
            <v>3</v>
          </cell>
          <cell r="G249">
            <v>1826.23</v>
          </cell>
          <cell r="H249">
            <v>17.46</v>
          </cell>
          <cell r="I249">
            <v>0</v>
          </cell>
          <cell r="L249">
            <v>1</v>
          </cell>
          <cell r="M249">
            <v>1222.23</v>
          </cell>
          <cell r="N249">
            <v>1</v>
          </cell>
          <cell r="O249">
            <v>37483.03</v>
          </cell>
          <cell r="P249">
            <v>244</v>
          </cell>
        </row>
        <row r="250">
          <cell r="A250">
            <v>50005211</v>
          </cell>
          <cell r="B250">
            <v>31140</v>
          </cell>
          <cell r="C250" t="str">
            <v>PARKING ENFORCEMENT OFFICER</v>
          </cell>
          <cell r="D250">
            <v>50000241</v>
          </cell>
          <cell r="E250" t="str">
            <v>GR-056</v>
          </cell>
          <cell r="F250">
            <v>4</v>
          </cell>
          <cell r="G250">
            <v>1826.23</v>
          </cell>
          <cell r="H250">
            <v>18.18</v>
          </cell>
          <cell r="I250">
            <v>10319</v>
          </cell>
          <cell r="J250" t="str">
            <v>TAMMI</v>
          </cell>
          <cell r="K250" t="str">
            <v>LISA</v>
          </cell>
          <cell r="L250">
            <v>1</v>
          </cell>
          <cell r="M250">
            <v>1314.6</v>
          </cell>
          <cell r="N250">
            <v>1</v>
          </cell>
          <cell r="O250">
            <v>33415.336872499996</v>
          </cell>
          <cell r="P250">
            <v>245</v>
          </cell>
        </row>
        <row r="251">
          <cell r="A251">
            <v>50005212</v>
          </cell>
          <cell r="B251">
            <v>31140</v>
          </cell>
          <cell r="C251" t="str">
            <v>PARKING ENFORCEMENT OFFICER</v>
          </cell>
          <cell r="D251">
            <v>50000241</v>
          </cell>
          <cell r="E251" t="str">
            <v>GR-056</v>
          </cell>
          <cell r="F251">
            <v>7</v>
          </cell>
          <cell r="G251">
            <v>1826.23</v>
          </cell>
          <cell r="H251">
            <v>20.52</v>
          </cell>
          <cell r="I251">
            <v>7471</v>
          </cell>
          <cell r="J251" t="str">
            <v>HO</v>
          </cell>
          <cell r="K251" t="str">
            <v>TOMMY</v>
          </cell>
          <cell r="L251">
            <v>1</v>
          </cell>
          <cell r="M251">
            <v>1436.38</v>
          </cell>
          <cell r="N251">
            <v>1</v>
          </cell>
          <cell r="O251">
            <v>37483.03</v>
          </cell>
          <cell r="P251">
            <v>246</v>
          </cell>
        </row>
        <row r="252">
          <cell r="A252">
            <v>50005213</v>
          </cell>
          <cell r="B252">
            <v>31140</v>
          </cell>
          <cell r="C252" t="str">
            <v>PARKING ENFORCEMENT OFFICER</v>
          </cell>
          <cell r="D252">
            <v>50000241</v>
          </cell>
          <cell r="E252" t="str">
            <v>GR-056</v>
          </cell>
          <cell r="F252">
            <v>7</v>
          </cell>
          <cell r="G252">
            <v>1826.23</v>
          </cell>
          <cell r="H252">
            <v>20.52</v>
          </cell>
          <cell r="I252">
            <v>6446</v>
          </cell>
          <cell r="J252" t="str">
            <v>CABRERA</v>
          </cell>
          <cell r="K252" t="str">
            <v>CARLITO</v>
          </cell>
          <cell r="L252">
            <v>1</v>
          </cell>
          <cell r="M252">
            <v>1436.38</v>
          </cell>
          <cell r="N252">
            <v>1</v>
          </cell>
          <cell r="O252">
            <v>37483.03</v>
          </cell>
          <cell r="P252">
            <v>247</v>
          </cell>
        </row>
        <row r="253">
          <cell r="A253">
            <v>50005214</v>
          </cell>
          <cell r="B253">
            <v>31140</v>
          </cell>
          <cell r="C253" t="str">
            <v>PARKING ENFORCEMENT OFFICER</v>
          </cell>
          <cell r="D253">
            <v>50000241</v>
          </cell>
          <cell r="E253" t="str">
            <v>GR-056</v>
          </cell>
          <cell r="F253">
            <v>7</v>
          </cell>
          <cell r="G253">
            <v>1826.23</v>
          </cell>
          <cell r="H253">
            <v>20.52</v>
          </cell>
          <cell r="I253">
            <v>4043</v>
          </cell>
          <cell r="J253" t="str">
            <v>BUTT</v>
          </cell>
          <cell r="K253" t="str">
            <v>CLIFFORD</v>
          </cell>
          <cell r="L253">
            <v>1</v>
          </cell>
          <cell r="M253">
            <v>1436.38</v>
          </cell>
          <cell r="N253">
            <v>1</v>
          </cell>
          <cell r="O253">
            <v>37483.03</v>
          </cell>
          <cell r="P253">
            <v>248</v>
          </cell>
        </row>
        <row r="254">
          <cell r="A254">
            <v>50005215</v>
          </cell>
          <cell r="B254">
            <v>31140</v>
          </cell>
          <cell r="C254" t="str">
            <v>PARKING ENFORCEMENT OFFICER</v>
          </cell>
          <cell r="D254">
            <v>50000241</v>
          </cell>
          <cell r="E254" t="str">
            <v>GR-056</v>
          </cell>
          <cell r="F254">
            <v>3</v>
          </cell>
          <cell r="G254">
            <v>1826.23</v>
          </cell>
          <cell r="H254">
            <v>17.46</v>
          </cell>
          <cell r="I254">
            <v>0</v>
          </cell>
          <cell r="L254">
            <v>1</v>
          </cell>
          <cell r="M254">
            <v>1222.23</v>
          </cell>
          <cell r="N254">
            <v>1</v>
          </cell>
          <cell r="O254">
            <v>33210.222500000003</v>
          </cell>
          <cell r="P254">
            <v>249</v>
          </cell>
        </row>
        <row r="255">
          <cell r="A255">
            <v>50005216</v>
          </cell>
          <cell r="B255">
            <v>31140</v>
          </cell>
          <cell r="C255" t="str">
            <v>PARKING ENFORCEMENT OFFICER</v>
          </cell>
          <cell r="D255">
            <v>50000241</v>
          </cell>
          <cell r="E255" t="str">
            <v>GR-056</v>
          </cell>
          <cell r="F255">
            <v>4</v>
          </cell>
          <cell r="G255">
            <v>1826.23</v>
          </cell>
          <cell r="H255">
            <v>18.18</v>
          </cell>
          <cell r="I255">
            <v>10177</v>
          </cell>
          <cell r="J255" t="str">
            <v>LAL</v>
          </cell>
          <cell r="K255" t="str">
            <v>RAVINA</v>
          </cell>
          <cell r="L255">
            <v>1</v>
          </cell>
          <cell r="M255">
            <v>1320.47</v>
          </cell>
          <cell r="N255">
            <v>1</v>
          </cell>
          <cell r="O255">
            <v>33573.616284999996</v>
          </cell>
          <cell r="P255">
            <v>250</v>
          </cell>
        </row>
        <row r="256">
          <cell r="A256">
            <v>50005217</v>
          </cell>
          <cell r="B256">
            <v>31140</v>
          </cell>
          <cell r="C256" t="str">
            <v>PARKING ENFORCEMENT OFFICER</v>
          </cell>
          <cell r="D256">
            <v>50000241</v>
          </cell>
          <cell r="E256" t="str">
            <v>GR-056</v>
          </cell>
          <cell r="F256">
            <v>7</v>
          </cell>
          <cell r="G256">
            <v>1826.23</v>
          </cell>
          <cell r="H256">
            <v>20.52</v>
          </cell>
          <cell r="I256">
            <v>3748</v>
          </cell>
          <cell r="J256" t="str">
            <v>GREEN</v>
          </cell>
          <cell r="K256" t="str">
            <v>MARILYN</v>
          </cell>
          <cell r="L256">
            <v>1</v>
          </cell>
          <cell r="M256">
            <v>1436.38</v>
          </cell>
          <cell r="N256">
            <v>1</v>
          </cell>
          <cell r="O256">
            <v>37483.03</v>
          </cell>
          <cell r="P256">
            <v>251</v>
          </cell>
        </row>
        <row r="257">
          <cell r="A257">
            <v>50005218</v>
          </cell>
          <cell r="B257">
            <v>31140</v>
          </cell>
          <cell r="C257" t="str">
            <v>PARKING ENFORCEMENT OFFICER</v>
          </cell>
          <cell r="D257">
            <v>50000241</v>
          </cell>
          <cell r="E257" t="str">
            <v>GR-056</v>
          </cell>
          <cell r="F257">
            <v>7</v>
          </cell>
          <cell r="G257">
            <v>913.12</v>
          </cell>
          <cell r="H257">
            <v>20.52</v>
          </cell>
          <cell r="I257">
            <v>3155</v>
          </cell>
          <cell r="J257" t="str">
            <v>ROBERTS</v>
          </cell>
          <cell r="K257" t="str">
            <v>BEVERLEY</v>
          </cell>
          <cell r="L257">
            <v>0.5</v>
          </cell>
          <cell r="M257">
            <v>718.19</v>
          </cell>
          <cell r="N257">
            <v>1</v>
          </cell>
          <cell r="O257">
            <v>37483.03</v>
          </cell>
          <cell r="P257">
            <v>252</v>
          </cell>
        </row>
        <row r="258">
          <cell r="A258">
            <v>50005219</v>
          </cell>
          <cell r="B258">
            <v>31140</v>
          </cell>
          <cell r="C258" t="str">
            <v>PARKING ENFORCEMENT OFFICER</v>
          </cell>
          <cell r="D258">
            <v>50000241</v>
          </cell>
          <cell r="E258" t="str">
            <v>GR-056</v>
          </cell>
          <cell r="F258">
            <v>3</v>
          </cell>
          <cell r="G258">
            <v>1826.23</v>
          </cell>
          <cell r="H258">
            <v>17.46</v>
          </cell>
          <cell r="I258">
            <v>0</v>
          </cell>
          <cell r="L258">
            <v>1</v>
          </cell>
          <cell r="M258">
            <v>1222.23</v>
          </cell>
          <cell r="N258">
            <v>1</v>
          </cell>
          <cell r="O258">
            <v>33210.222500000003</v>
          </cell>
          <cell r="P258">
            <v>253</v>
          </cell>
        </row>
        <row r="259">
          <cell r="A259">
            <v>50005220</v>
          </cell>
          <cell r="B259">
            <v>31140</v>
          </cell>
          <cell r="C259" t="str">
            <v>PARKING ENFORCEMENT OFFICER</v>
          </cell>
          <cell r="D259">
            <v>50000241</v>
          </cell>
          <cell r="E259" t="str">
            <v>GR-056</v>
          </cell>
          <cell r="F259">
            <v>7</v>
          </cell>
          <cell r="G259">
            <v>1826.23</v>
          </cell>
          <cell r="H259">
            <v>20.52</v>
          </cell>
          <cell r="I259">
            <v>7488</v>
          </cell>
          <cell r="J259" t="str">
            <v>OWEN</v>
          </cell>
          <cell r="K259" t="str">
            <v>JASON</v>
          </cell>
          <cell r="L259">
            <v>1</v>
          </cell>
          <cell r="M259">
            <v>1436.38</v>
          </cell>
          <cell r="N259">
            <v>1</v>
          </cell>
          <cell r="O259">
            <v>37483.03</v>
          </cell>
          <cell r="P259">
            <v>254</v>
          </cell>
        </row>
        <row r="260">
          <cell r="A260">
            <v>50005221</v>
          </cell>
          <cell r="B260">
            <v>31140</v>
          </cell>
          <cell r="C260" t="str">
            <v>PARKING ENFORCEMENT OFFICER</v>
          </cell>
          <cell r="D260">
            <v>50000241</v>
          </cell>
          <cell r="E260" t="str">
            <v>GR-056</v>
          </cell>
          <cell r="F260">
            <v>7</v>
          </cell>
          <cell r="G260">
            <v>1826.23</v>
          </cell>
          <cell r="H260">
            <v>20.52</v>
          </cell>
          <cell r="I260">
            <v>6102</v>
          </cell>
          <cell r="J260" t="str">
            <v>DHALIWAL</v>
          </cell>
          <cell r="K260" t="str">
            <v>GURDEESH</v>
          </cell>
          <cell r="L260">
            <v>1</v>
          </cell>
          <cell r="M260">
            <v>1436.38</v>
          </cell>
          <cell r="N260">
            <v>1</v>
          </cell>
          <cell r="O260">
            <v>37483.03</v>
          </cell>
          <cell r="P260">
            <v>255</v>
          </cell>
        </row>
        <row r="261">
          <cell r="A261">
            <v>50005223</v>
          </cell>
          <cell r="B261">
            <v>31140</v>
          </cell>
          <cell r="C261" t="str">
            <v>PARKING ENFORCEMENT OFFICER</v>
          </cell>
          <cell r="D261">
            <v>50000241</v>
          </cell>
          <cell r="E261" t="str">
            <v>GR-056</v>
          </cell>
          <cell r="F261">
            <v>7</v>
          </cell>
          <cell r="G261">
            <v>1826.23</v>
          </cell>
          <cell r="H261">
            <v>20.52</v>
          </cell>
          <cell r="I261">
            <v>4075</v>
          </cell>
          <cell r="J261" t="str">
            <v>CLEMENT</v>
          </cell>
          <cell r="K261" t="str">
            <v>KAREN</v>
          </cell>
          <cell r="L261">
            <v>1</v>
          </cell>
          <cell r="M261">
            <v>1436.38</v>
          </cell>
          <cell r="N261">
            <v>1</v>
          </cell>
          <cell r="O261">
            <v>37483.03</v>
          </cell>
          <cell r="P261">
            <v>256</v>
          </cell>
        </row>
        <row r="262">
          <cell r="A262">
            <v>50005224</v>
          </cell>
          <cell r="B262">
            <v>31140</v>
          </cell>
          <cell r="C262" t="str">
            <v>PARKING ENFORCEMENT OFFICER</v>
          </cell>
          <cell r="D262">
            <v>50000241</v>
          </cell>
          <cell r="E262" t="str">
            <v>GR-056</v>
          </cell>
          <cell r="F262">
            <v>7</v>
          </cell>
          <cell r="G262">
            <v>1826.23</v>
          </cell>
          <cell r="H262">
            <v>20.52</v>
          </cell>
          <cell r="I262">
            <v>4783</v>
          </cell>
          <cell r="J262" t="str">
            <v>KELLY</v>
          </cell>
          <cell r="K262" t="str">
            <v>MATHEW</v>
          </cell>
          <cell r="L262">
            <v>1</v>
          </cell>
          <cell r="M262">
            <v>1436.38</v>
          </cell>
          <cell r="N262">
            <v>1</v>
          </cell>
          <cell r="O262">
            <v>37483.03</v>
          </cell>
          <cell r="P262">
            <v>257</v>
          </cell>
        </row>
        <row r="263">
          <cell r="A263">
            <v>50005225</v>
          </cell>
          <cell r="B263">
            <v>31140</v>
          </cell>
          <cell r="C263" t="str">
            <v>PARKING ENFORCEMENT OFFICER</v>
          </cell>
          <cell r="D263">
            <v>50000241</v>
          </cell>
          <cell r="E263" t="str">
            <v>GR-056</v>
          </cell>
          <cell r="F263">
            <v>3</v>
          </cell>
          <cell r="G263">
            <v>1826.23</v>
          </cell>
          <cell r="H263">
            <v>17.46</v>
          </cell>
          <cell r="I263">
            <v>10732</v>
          </cell>
          <cell r="J263" t="str">
            <v>FUNG</v>
          </cell>
          <cell r="K263" t="str">
            <v>DENNIS</v>
          </cell>
          <cell r="L263">
            <v>1</v>
          </cell>
          <cell r="M263">
            <v>1272.5899999999999</v>
          </cell>
          <cell r="N263">
            <v>1</v>
          </cell>
          <cell r="O263">
            <v>32593.305084999996</v>
          </cell>
          <cell r="P263">
            <v>258</v>
          </cell>
        </row>
        <row r="264">
          <cell r="A264">
            <v>50005226</v>
          </cell>
          <cell r="B264">
            <v>31140</v>
          </cell>
          <cell r="C264" t="str">
            <v>PARKING ENFORCEMENT OFFICER</v>
          </cell>
          <cell r="D264">
            <v>50000241</v>
          </cell>
          <cell r="E264" t="str">
            <v>GR-056</v>
          </cell>
          <cell r="F264">
            <v>7</v>
          </cell>
          <cell r="G264">
            <v>1826.23</v>
          </cell>
          <cell r="H264">
            <v>20.52</v>
          </cell>
          <cell r="I264">
            <v>366</v>
          </cell>
          <cell r="J264" t="str">
            <v>TAKAHASHI</v>
          </cell>
          <cell r="K264" t="str">
            <v>NOBUYUKI</v>
          </cell>
          <cell r="L264">
            <v>1</v>
          </cell>
          <cell r="M264">
            <v>1436.38</v>
          </cell>
          <cell r="N264">
            <v>1</v>
          </cell>
          <cell r="O264">
            <v>37483.03</v>
          </cell>
          <cell r="P264">
            <v>259</v>
          </cell>
        </row>
        <row r="265">
          <cell r="A265">
            <v>50005227</v>
          </cell>
          <cell r="B265">
            <v>31140</v>
          </cell>
          <cell r="C265" t="str">
            <v>PARKING ENFORCEMENT OFFICER</v>
          </cell>
          <cell r="D265">
            <v>50000241</v>
          </cell>
          <cell r="E265" t="str">
            <v>GR-056</v>
          </cell>
          <cell r="F265">
            <v>7</v>
          </cell>
          <cell r="G265">
            <v>1826.23</v>
          </cell>
          <cell r="H265">
            <v>20.52</v>
          </cell>
          <cell r="I265">
            <v>1147</v>
          </cell>
          <cell r="J265" t="str">
            <v>KIVIAHO</v>
          </cell>
          <cell r="K265" t="str">
            <v>SANDRA</v>
          </cell>
          <cell r="L265">
            <v>1</v>
          </cell>
          <cell r="M265">
            <v>1436.38</v>
          </cell>
          <cell r="N265">
            <v>1</v>
          </cell>
          <cell r="O265">
            <v>37483.03</v>
          </cell>
          <cell r="P265">
            <v>260</v>
          </cell>
        </row>
        <row r="266">
          <cell r="A266">
            <v>50005228</v>
          </cell>
          <cell r="B266">
            <v>31140</v>
          </cell>
          <cell r="C266" t="str">
            <v>CLERK TYPIST II</v>
          </cell>
          <cell r="D266">
            <v>50000241</v>
          </cell>
          <cell r="E266" t="str">
            <v>GR-013</v>
          </cell>
          <cell r="F266">
            <v>3</v>
          </cell>
          <cell r="G266">
            <v>1826.23</v>
          </cell>
          <cell r="H266">
            <v>16.760000000000002</v>
          </cell>
          <cell r="I266">
            <v>0</v>
          </cell>
          <cell r="L266">
            <v>1</v>
          </cell>
          <cell r="M266">
            <v>1173.2</v>
          </cell>
          <cell r="N266">
            <v>1</v>
          </cell>
          <cell r="O266">
            <v>30612.887500000001</v>
          </cell>
          <cell r="P266">
            <v>261</v>
          </cell>
        </row>
        <row r="267">
          <cell r="A267">
            <v>50005229</v>
          </cell>
          <cell r="B267">
            <v>31140</v>
          </cell>
          <cell r="C267" t="str">
            <v>CLERK TYPIST II</v>
          </cell>
          <cell r="D267">
            <v>50000241</v>
          </cell>
          <cell r="E267" t="str">
            <v>GR-013</v>
          </cell>
          <cell r="F267">
            <v>3</v>
          </cell>
          <cell r="G267">
            <v>1826.23</v>
          </cell>
          <cell r="H267">
            <v>16.760000000000002</v>
          </cell>
          <cell r="I267">
            <v>0</v>
          </cell>
          <cell r="L267">
            <v>1</v>
          </cell>
          <cell r="M267">
            <v>1173.2</v>
          </cell>
          <cell r="N267">
            <v>1</v>
          </cell>
          <cell r="O267">
            <v>31029.912952499999</v>
          </cell>
          <cell r="P267">
            <v>262</v>
          </cell>
        </row>
        <row r="268">
          <cell r="A268">
            <v>50005230</v>
          </cell>
          <cell r="B268">
            <v>31140</v>
          </cell>
          <cell r="C268" t="str">
            <v>CLERK TYPIST III</v>
          </cell>
          <cell r="D268">
            <v>50000241</v>
          </cell>
          <cell r="E268" t="str">
            <v>GR-013</v>
          </cell>
          <cell r="F268">
            <v>3</v>
          </cell>
          <cell r="G268">
            <v>1826.23</v>
          </cell>
          <cell r="H268">
            <v>16.760000000000002</v>
          </cell>
          <cell r="I268">
            <v>11032</v>
          </cell>
          <cell r="J268" t="str">
            <v>EASTMAN</v>
          </cell>
          <cell r="K268" t="str">
            <v>HONEY</v>
          </cell>
          <cell r="L268">
            <v>1</v>
          </cell>
          <cell r="M268">
            <v>1265.54</v>
          </cell>
          <cell r="N268">
            <v>1</v>
          </cell>
          <cell r="O268">
            <v>33207.199999999997</v>
          </cell>
          <cell r="P268">
            <v>263</v>
          </cell>
          <cell r="Q268" t="str">
            <v>Fund s/b for position--check pay is okay</v>
          </cell>
        </row>
        <row r="269">
          <cell r="A269">
            <v>50005231</v>
          </cell>
          <cell r="B269">
            <v>31140</v>
          </cell>
          <cell r="C269" t="str">
            <v>OPERATIONS SUPV - PARKING ENFORCEMENT</v>
          </cell>
          <cell r="D269">
            <v>50000241</v>
          </cell>
          <cell r="E269" t="str">
            <v>GR-021</v>
          </cell>
          <cell r="F269">
            <v>5</v>
          </cell>
          <cell r="G269">
            <v>1826.23</v>
          </cell>
          <cell r="H269">
            <v>25.16</v>
          </cell>
          <cell r="I269">
            <v>5701</v>
          </cell>
          <cell r="J269" t="str">
            <v>LANGLEY</v>
          </cell>
          <cell r="K269" t="str">
            <v>ROY</v>
          </cell>
          <cell r="L269">
            <v>1</v>
          </cell>
          <cell r="M269">
            <v>1761.18</v>
          </cell>
          <cell r="N269">
            <v>1</v>
          </cell>
          <cell r="O269">
            <v>45961.142500000002</v>
          </cell>
          <cell r="P269">
            <v>264</v>
          </cell>
        </row>
        <row r="270">
          <cell r="A270">
            <v>50005232</v>
          </cell>
          <cell r="B270">
            <v>31140</v>
          </cell>
          <cell r="C270" t="str">
            <v>PARKING ENFORCEMENT OFFICER</v>
          </cell>
          <cell r="D270">
            <v>50000241</v>
          </cell>
          <cell r="E270" t="str">
            <v>GR-056</v>
          </cell>
          <cell r="F270">
            <v>7</v>
          </cell>
          <cell r="G270">
            <v>1826.23</v>
          </cell>
          <cell r="H270">
            <v>20.52</v>
          </cell>
          <cell r="I270">
            <v>5181</v>
          </cell>
          <cell r="J270" t="str">
            <v>GILLIS</v>
          </cell>
          <cell r="K270" t="str">
            <v>LEO</v>
          </cell>
          <cell r="L270">
            <v>1</v>
          </cell>
          <cell r="M270">
            <v>1436.38</v>
          </cell>
          <cell r="N270">
            <v>1</v>
          </cell>
          <cell r="O270">
            <v>37483.03</v>
          </cell>
          <cell r="P270">
            <v>265</v>
          </cell>
        </row>
        <row r="271">
          <cell r="A271">
            <v>50005233</v>
          </cell>
          <cell r="B271">
            <v>31140</v>
          </cell>
          <cell r="C271" t="str">
            <v>PARKING ENFORCEMENT OFFICER</v>
          </cell>
          <cell r="D271">
            <v>50000241</v>
          </cell>
          <cell r="E271" t="str">
            <v>GR-056</v>
          </cell>
          <cell r="F271">
            <v>7</v>
          </cell>
          <cell r="G271">
            <v>1826.23</v>
          </cell>
          <cell r="H271">
            <v>20.52</v>
          </cell>
          <cell r="I271">
            <v>5045</v>
          </cell>
          <cell r="J271" t="str">
            <v>NOBLE</v>
          </cell>
          <cell r="K271" t="str">
            <v>PAUL</v>
          </cell>
          <cell r="L271">
            <v>1</v>
          </cell>
          <cell r="M271">
            <v>1436.38</v>
          </cell>
          <cell r="N271">
            <v>1</v>
          </cell>
          <cell r="O271">
            <v>37483.03</v>
          </cell>
          <cell r="P271">
            <v>266</v>
          </cell>
        </row>
        <row r="272">
          <cell r="A272">
            <v>50005234</v>
          </cell>
          <cell r="B272">
            <v>31140</v>
          </cell>
          <cell r="C272" t="str">
            <v>PARKING ENFORCEMENT OFFICER</v>
          </cell>
          <cell r="D272">
            <v>50000241</v>
          </cell>
          <cell r="E272" t="str">
            <v>GR-056</v>
          </cell>
          <cell r="F272">
            <v>5</v>
          </cell>
          <cell r="G272">
            <v>1826.23</v>
          </cell>
          <cell r="H272">
            <v>18.91</v>
          </cell>
          <cell r="I272">
            <v>9440</v>
          </cell>
          <cell r="J272" t="str">
            <v>SABOUNE</v>
          </cell>
          <cell r="K272" t="str">
            <v>RACHID</v>
          </cell>
          <cell r="L272">
            <v>1</v>
          </cell>
          <cell r="M272">
            <v>1379</v>
          </cell>
          <cell r="N272">
            <v>1</v>
          </cell>
          <cell r="O272">
            <v>35011.406044999996</v>
          </cell>
          <cell r="P272">
            <v>267</v>
          </cell>
        </row>
        <row r="273">
          <cell r="A273">
            <v>50005235</v>
          </cell>
          <cell r="B273">
            <v>31140</v>
          </cell>
          <cell r="C273" t="str">
            <v>PARKING ENFORCEMENT OFFICER</v>
          </cell>
          <cell r="D273">
            <v>50000241</v>
          </cell>
          <cell r="E273" t="str">
            <v>GR-056</v>
          </cell>
          <cell r="F273">
            <v>7</v>
          </cell>
          <cell r="G273">
            <v>1826.23</v>
          </cell>
          <cell r="H273">
            <v>20.52</v>
          </cell>
          <cell r="I273">
            <v>1529</v>
          </cell>
          <cell r="J273" t="str">
            <v>STILES</v>
          </cell>
          <cell r="K273" t="str">
            <v>CODY</v>
          </cell>
          <cell r="L273">
            <v>1</v>
          </cell>
          <cell r="M273">
            <v>1436.38</v>
          </cell>
          <cell r="N273">
            <v>1</v>
          </cell>
          <cell r="O273">
            <v>37483.03</v>
          </cell>
          <cell r="P273">
            <v>268</v>
          </cell>
        </row>
        <row r="274">
          <cell r="A274">
            <v>50005236</v>
          </cell>
          <cell r="B274">
            <v>31140</v>
          </cell>
          <cell r="C274" t="str">
            <v>PARKING ENFORCEMENT OFFICER</v>
          </cell>
          <cell r="D274">
            <v>50000241</v>
          </cell>
          <cell r="E274" t="str">
            <v>GR-056</v>
          </cell>
          <cell r="F274">
            <v>7</v>
          </cell>
          <cell r="G274">
            <v>1826.23</v>
          </cell>
          <cell r="H274">
            <v>20.52</v>
          </cell>
          <cell r="I274">
            <v>6593</v>
          </cell>
          <cell r="J274" t="str">
            <v>PALMER</v>
          </cell>
          <cell r="K274" t="str">
            <v>KAREN</v>
          </cell>
          <cell r="L274">
            <v>1</v>
          </cell>
          <cell r="M274">
            <v>1436.38</v>
          </cell>
          <cell r="N274">
            <v>1</v>
          </cell>
          <cell r="O274">
            <v>37483.03</v>
          </cell>
          <cell r="P274">
            <v>269</v>
          </cell>
        </row>
        <row r="275">
          <cell r="A275">
            <v>50005237</v>
          </cell>
          <cell r="B275">
            <v>31140</v>
          </cell>
          <cell r="C275" t="str">
            <v>PARKING ENFORCEMENT OFFICER</v>
          </cell>
          <cell r="D275">
            <v>50000241</v>
          </cell>
          <cell r="E275" t="str">
            <v>GR-056</v>
          </cell>
          <cell r="F275">
            <v>3</v>
          </cell>
          <cell r="G275">
            <v>1826.23</v>
          </cell>
          <cell r="H275">
            <v>17.46</v>
          </cell>
          <cell r="I275">
            <v>0</v>
          </cell>
          <cell r="L275">
            <v>1</v>
          </cell>
          <cell r="M275">
            <v>1222.23</v>
          </cell>
          <cell r="N275">
            <v>1</v>
          </cell>
          <cell r="O275">
            <v>37483.03</v>
          </cell>
          <cell r="P275">
            <v>270</v>
          </cell>
        </row>
        <row r="276">
          <cell r="A276">
            <v>50005238</v>
          </cell>
          <cell r="B276">
            <v>31140</v>
          </cell>
          <cell r="C276" t="str">
            <v>PARKING ENFORCEMENT OFFICER</v>
          </cell>
          <cell r="D276">
            <v>50000241</v>
          </cell>
          <cell r="E276" t="str">
            <v>GR-056</v>
          </cell>
          <cell r="F276">
            <v>7</v>
          </cell>
          <cell r="G276">
            <v>1826.23</v>
          </cell>
          <cell r="H276">
            <v>20.52</v>
          </cell>
          <cell r="I276">
            <v>297</v>
          </cell>
          <cell r="J276" t="str">
            <v>JANKOWSKI</v>
          </cell>
          <cell r="K276" t="str">
            <v>SHAYNE</v>
          </cell>
          <cell r="L276">
            <v>1</v>
          </cell>
          <cell r="M276">
            <v>1436.38</v>
          </cell>
          <cell r="N276">
            <v>1</v>
          </cell>
          <cell r="O276">
            <v>37483.03</v>
          </cell>
          <cell r="P276">
            <v>271</v>
          </cell>
        </row>
        <row r="277">
          <cell r="A277">
            <v>50005239</v>
          </cell>
          <cell r="B277">
            <v>31140</v>
          </cell>
          <cell r="C277" t="str">
            <v>PARKING ENFORCEMENT OFFICER</v>
          </cell>
          <cell r="D277">
            <v>50000241</v>
          </cell>
          <cell r="E277" t="str">
            <v>GR-056</v>
          </cell>
          <cell r="F277">
            <v>7</v>
          </cell>
          <cell r="G277">
            <v>1826.23</v>
          </cell>
          <cell r="H277">
            <v>20.52</v>
          </cell>
          <cell r="I277">
            <v>2849</v>
          </cell>
          <cell r="J277" t="str">
            <v>DUNN</v>
          </cell>
          <cell r="K277" t="str">
            <v>LORRAINE</v>
          </cell>
          <cell r="L277">
            <v>1</v>
          </cell>
          <cell r="M277">
            <v>1436.38</v>
          </cell>
          <cell r="N277">
            <v>1</v>
          </cell>
          <cell r="O277">
            <v>37483.03</v>
          </cell>
          <cell r="P277">
            <v>272</v>
          </cell>
        </row>
        <row r="278">
          <cell r="A278">
            <v>50005240</v>
          </cell>
          <cell r="B278">
            <v>31140</v>
          </cell>
          <cell r="C278" t="str">
            <v>PARKING ENFORCEMENT OFFICER</v>
          </cell>
          <cell r="D278">
            <v>50000241</v>
          </cell>
          <cell r="E278" t="str">
            <v>GR-056</v>
          </cell>
          <cell r="F278">
            <v>7</v>
          </cell>
          <cell r="G278">
            <v>1826.23</v>
          </cell>
          <cell r="H278">
            <v>20.52</v>
          </cell>
          <cell r="I278">
            <v>5062</v>
          </cell>
          <cell r="J278" t="str">
            <v>VIEAUX</v>
          </cell>
          <cell r="K278" t="str">
            <v>TRACEY</v>
          </cell>
          <cell r="L278">
            <v>1</v>
          </cell>
          <cell r="M278">
            <v>1436.38</v>
          </cell>
          <cell r="N278">
            <v>1</v>
          </cell>
          <cell r="O278">
            <v>37483.03</v>
          </cell>
          <cell r="P278">
            <v>273</v>
          </cell>
        </row>
        <row r="279">
          <cell r="A279">
            <v>50005241</v>
          </cell>
          <cell r="B279">
            <v>31140</v>
          </cell>
          <cell r="C279" t="str">
            <v>PARKING ENFORCEMENT OFFICER</v>
          </cell>
          <cell r="D279">
            <v>50000241</v>
          </cell>
          <cell r="E279" t="str">
            <v>GR-056</v>
          </cell>
          <cell r="F279">
            <v>3</v>
          </cell>
          <cell r="G279">
            <v>1826.23</v>
          </cell>
          <cell r="H279">
            <v>17.46</v>
          </cell>
          <cell r="I279">
            <v>11636</v>
          </cell>
          <cell r="J279" t="str">
            <v>HOPWOOD</v>
          </cell>
          <cell r="K279" t="str">
            <v>CATHERINE</v>
          </cell>
          <cell r="L279">
            <v>1</v>
          </cell>
          <cell r="M279">
            <v>1260.71</v>
          </cell>
          <cell r="N279">
            <v>1</v>
          </cell>
          <cell r="O279">
            <v>37259.455223880592</v>
          </cell>
          <cell r="P279">
            <v>274</v>
          </cell>
        </row>
        <row r="280">
          <cell r="A280">
            <v>50005243</v>
          </cell>
          <cell r="B280">
            <v>31140</v>
          </cell>
          <cell r="C280" t="str">
            <v>PARKING ENFORCEMENT OFFICER</v>
          </cell>
          <cell r="D280">
            <v>50000241</v>
          </cell>
          <cell r="E280" t="str">
            <v>GR-016</v>
          </cell>
          <cell r="F280">
            <v>5</v>
          </cell>
          <cell r="G280">
            <v>1826.23</v>
          </cell>
          <cell r="L280">
            <v>1</v>
          </cell>
          <cell r="N280">
            <v>1</v>
          </cell>
          <cell r="O280">
            <v>37483.03</v>
          </cell>
          <cell r="P280">
            <v>275</v>
          </cell>
        </row>
        <row r="281">
          <cell r="A281">
            <v>50005244</v>
          </cell>
          <cell r="B281">
            <v>31140</v>
          </cell>
          <cell r="C281" t="str">
            <v>PARKING ENFORCEMENT OFFICER</v>
          </cell>
          <cell r="D281">
            <v>50000241</v>
          </cell>
          <cell r="E281" t="str">
            <v>GR-056</v>
          </cell>
          <cell r="F281">
            <v>7</v>
          </cell>
          <cell r="G281">
            <v>1826.23</v>
          </cell>
          <cell r="H281">
            <v>20.52</v>
          </cell>
          <cell r="I281">
            <v>7863</v>
          </cell>
          <cell r="J281" t="str">
            <v>GAUTAM</v>
          </cell>
          <cell r="K281" t="str">
            <v>KAMAL</v>
          </cell>
          <cell r="L281">
            <v>1</v>
          </cell>
          <cell r="M281">
            <v>1436.38</v>
          </cell>
          <cell r="N281">
            <v>1</v>
          </cell>
          <cell r="O281">
            <v>37483.03</v>
          </cell>
          <cell r="P281">
            <v>276</v>
          </cell>
        </row>
        <row r="282">
          <cell r="A282">
            <v>50005245</v>
          </cell>
          <cell r="B282">
            <v>31140</v>
          </cell>
          <cell r="C282" t="str">
            <v>PARKING ENFORCEMENT OFFICER</v>
          </cell>
          <cell r="D282">
            <v>50000241</v>
          </cell>
          <cell r="E282" t="str">
            <v>GR-056</v>
          </cell>
          <cell r="F282">
            <v>5</v>
          </cell>
          <cell r="G282">
            <v>1826.23</v>
          </cell>
          <cell r="H282">
            <v>18.91</v>
          </cell>
          <cell r="I282">
            <v>1397</v>
          </cell>
          <cell r="J282" t="str">
            <v>ALEXANDER</v>
          </cell>
          <cell r="K282" t="str">
            <v>MICHELE</v>
          </cell>
          <cell r="L282">
            <v>1</v>
          </cell>
          <cell r="M282">
            <v>1379</v>
          </cell>
          <cell r="N282">
            <v>1</v>
          </cell>
          <cell r="O282">
            <v>37483.03</v>
          </cell>
          <cell r="P282">
            <v>277</v>
          </cell>
        </row>
        <row r="283">
          <cell r="A283">
            <v>50005247</v>
          </cell>
          <cell r="B283">
            <v>31140</v>
          </cell>
          <cell r="C283" t="str">
            <v>PARKING ENFORCEMENT OFFICER</v>
          </cell>
          <cell r="D283">
            <v>50000241</v>
          </cell>
          <cell r="E283" t="str">
            <v>GR-056</v>
          </cell>
          <cell r="F283">
            <v>6</v>
          </cell>
          <cell r="G283">
            <v>1826.23</v>
          </cell>
          <cell r="H283">
            <v>19.7</v>
          </cell>
          <cell r="I283">
            <v>168</v>
          </cell>
          <cell r="J283" t="str">
            <v>NORDSTROM</v>
          </cell>
          <cell r="K283" t="str">
            <v>MARILYN</v>
          </cell>
          <cell r="L283">
            <v>1</v>
          </cell>
          <cell r="M283">
            <v>1412.96</v>
          </cell>
          <cell r="N283">
            <v>1</v>
          </cell>
          <cell r="O283">
            <v>35407.58</v>
          </cell>
          <cell r="P283">
            <v>278</v>
          </cell>
        </row>
        <row r="284">
          <cell r="A284">
            <v>50005248</v>
          </cell>
          <cell r="B284">
            <v>31140</v>
          </cell>
          <cell r="C284" t="str">
            <v>PARKING ENFORCEMENT OFFICER</v>
          </cell>
          <cell r="D284">
            <v>50000241</v>
          </cell>
          <cell r="E284" t="str">
            <v>GR-056</v>
          </cell>
          <cell r="F284">
            <v>7</v>
          </cell>
          <cell r="G284">
            <v>1826.23</v>
          </cell>
          <cell r="H284">
            <v>20.52</v>
          </cell>
          <cell r="I284">
            <v>6751</v>
          </cell>
          <cell r="J284" t="str">
            <v>SURALIWALLA</v>
          </cell>
          <cell r="K284" t="str">
            <v>CYRUS</v>
          </cell>
          <cell r="L284">
            <v>1</v>
          </cell>
          <cell r="M284">
            <v>1436.38</v>
          </cell>
          <cell r="N284">
            <v>1</v>
          </cell>
          <cell r="O284">
            <v>37483.03</v>
          </cell>
          <cell r="P284">
            <v>279</v>
          </cell>
        </row>
        <row r="285">
          <cell r="A285">
            <v>50005249</v>
          </cell>
          <cell r="B285">
            <v>31140</v>
          </cell>
          <cell r="C285" t="str">
            <v>PARKING ENFORCEMENT OFFICER</v>
          </cell>
          <cell r="D285">
            <v>50000241</v>
          </cell>
          <cell r="E285" t="str">
            <v>GR-056</v>
          </cell>
          <cell r="F285">
            <v>7</v>
          </cell>
          <cell r="G285">
            <v>1826.23</v>
          </cell>
          <cell r="H285">
            <v>20.52</v>
          </cell>
          <cell r="I285">
            <v>3439</v>
          </cell>
          <cell r="J285" t="str">
            <v>LIND</v>
          </cell>
          <cell r="K285" t="str">
            <v>ERIC</v>
          </cell>
          <cell r="L285">
            <v>1</v>
          </cell>
          <cell r="M285">
            <v>1436.38</v>
          </cell>
          <cell r="N285">
            <v>1</v>
          </cell>
          <cell r="O285">
            <v>37483.03</v>
          </cell>
          <cell r="P285">
            <v>280</v>
          </cell>
        </row>
        <row r="286">
          <cell r="A286">
            <v>50005250</v>
          </cell>
          <cell r="B286">
            <v>31140</v>
          </cell>
          <cell r="C286" t="str">
            <v>PARKING ENFORCEMENT OFFICER</v>
          </cell>
          <cell r="D286">
            <v>50000241</v>
          </cell>
          <cell r="E286" t="str">
            <v>GR-056</v>
          </cell>
          <cell r="F286">
            <v>3</v>
          </cell>
          <cell r="G286">
            <v>1826.23</v>
          </cell>
          <cell r="H286">
            <v>17.46</v>
          </cell>
          <cell r="I286">
            <v>0</v>
          </cell>
          <cell r="L286">
            <v>1</v>
          </cell>
          <cell r="M286">
            <v>1222.23</v>
          </cell>
          <cell r="N286">
            <v>1</v>
          </cell>
          <cell r="O286">
            <v>37483.03</v>
          </cell>
          <cell r="P286">
            <v>281</v>
          </cell>
        </row>
        <row r="287">
          <cell r="A287">
            <v>50005251</v>
          </cell>
          <cell r="B287">
            <v>31140</v>
          </cell>
          <cell r="C287" t="str">
            <v>PARKING ENFORCEMENT OFFICER</v>
          </cell>
          <cell r="D287">
            <v>50000241</v>
          </cell>
          <cell r="E287" t="str">
            <v>GR-056</v>
          </cell>
          <cell r="F287">
            <v>7</v>
          </cell>
          <cell r="G287">
            <v>1826.23</v>
          </cell>
          <cell r="H287">
            <v>20.52</v>
          </cell>
          <cell r="I287">
            <v>4222</v>
          </cell>
          <cell r="J287" t="str">
            <v>LOOS</v>
          </cell>
          <cell r="K287" t="str">
            <v>WALTER</v>
          </cell>
          <cell r="L287">
            <v>1</v>
          </cell>
          <cell r="M287">
            <v>1431.58</v>
          </cell>
          <cell r="N287">
            <v>1</v>
          </cell>
          <cell r="O287">
            <v>37391.347500000003</v>
          </cell>
          <cell r="P287">
            <v>282</v>
          </cell>
        </row>
        <row r="288">
          <cell r="A288">
            <v>50005252</v>
          </cell>
          <cell r="B288">
            <v>31140</v>
          </cell>
          <cell r="C288" t="str">
            <v>PARKING ENFORCEMENT OFFICER</v>
          </cell>
          <cell r="D288">
            <v>50000241</v>
          </cell>
          <cell r="E288" t="str">
            <v>GR-056</v>
          </cell>
          <cell r="F288">
            <v>7</v>
          </cell>
          <cell r="G288">
            <v>1826.23</v>
          </cell>
          <cell r="H288">
            <v>20.52</v>
          </cell>
          <cell r="I288">
            <v>3630</v>
          </cell>
          <cell r="J288" t="str">
            <v>HIGGS</v>
          </cell>
          <cell r="K288" t="str">
            <v>SUSAN</v>
          </cell>
          <cell r="L288">
            <v>1</v>
          </cell>
          <cell r="M288">
            <v>1436.38</v>
          </cell>
          <cell r="N288">
            <v>1</v>
          </cell>
          <cell r="O288">
            <v>37483.03</v>
          </cell>
          <cell r="P288">
            <v>283</v>
          </cell>
        </row>
        <row r="289">
          <cell r="A289">
            <v>50005253</v>
          </cell>
          <cell r="B289">
            <v>31140</v>
          </cell>
          <cell r="C289" t="str">
            <v>PARKING ENFORCEMENT OFFICER</v>
          </cell>
          <cell r="D289">
            <v>50000241</v>
          </cell>
          <cell r="E289" t="str">
            <v>GR-056</v>
          </cell>
          <cell r="F289">
            <v>7</v>
          </cell>
          <cell r="G289">
            <v>1826.23</v>
          </cell>
          <cell r="H289">
            <v>20.52</v>
          </cell>
          <cell r="I289">
            <v>1411</v>
          </cell>
          <cell r="J289" t="str">
            <v>BIETENHOLZ</v>
          </cell>
          <cell r="K289" t="str">
            <v>BALZ</v>
          </cell>
          <cell r="L289">
            <v>1</v>
          </cell>
          <cell r="M289">
            <v>1436.38</v>
          </cell>
          <cell r="N289">
            <v>1</v>
          </cell>
          <cell r="O289">
            <v>37483.03</v>
          </cell>
          <cell r="P289">
            <v>284</v>
          </cell>
        </row>
        <row r="290">
          <cell r="A290">
            <v>50005254</v>
          </cell>
          <cell r="B290">
            <v>31140</v>
          </cell>
          <cell r="C290" t="str">
            <v>PARKING ENFORCEMENT OFFICER</v>
          </cell>
          <cell r="D290">
            <v>50000241</v>
          </cell>
          <cell r="E290" t="str">
            <v>GR-056</v>
          </cell>
          <cell r="F290">
            <v>7</v>
          </cell>
          <cell r="G290">
            <v>1826.23</v>
          </cell>
          <cell r="H290">
            <v>20.52</v>
          </cell>
          <cell r="I290">
            <v>2261</v>
          </cell>
          <cell r="J290" t="str">
            <v>ATHERTON</v>
          </cell>
          <cell r="K290" t="str">
            <v>LIN</v>
          </cell>
          <cell r="L290">
            <v>1</v>
          </cell>
          <cell r="M290">
            <v>1436.38</v>
          </cell>
          <cell r="N290">
            <v>1</v>
          </cell>
          <cell r="O290">
            <v>37483.03</v>
          </cell>
          <cell r="P290">
            <v>285</v>
          </cell>
        </row>
        <row r="291">
          <cell r="A291">
            <v>50005255</v>
          </cell>
          <cell r="B291">
            <v>31140</v>
          </cell>
          <cell r="C291" t="str">
            <v>PARKING ENFORCEMENT OFFICER</v>
          </cell>
          <cell r="D291">
            <v>50000241</v>
          </cell>
          <cell r="E291" t="str">
            <v>GR-056</v>
          </cell>
          <cell r="F291">
            <v>7</v>
          </cell>
          <cell r="G291">
            <v>1826.23</v>
          </cell>
          <cell r="H291">
            <v>20.52</v>
          </cell>
          <cell r="I291">
            <v>1400</v>
          </cell>
          <cell r="J291" t="str">
            <v>GAULT</v>
          </cell>
          <cell r="K291" t="str">
            <v>RANDY</v>
          </cell>
          <cell r="L291">
            <v>1</v>
          </cell>
          <cell r="M291">
            <v>1436.38</v>
          </cell>
          <cell r="N291">
            <v>1</v>
          </cell>
          <cell r="O291">
            <v>37483.03</v>
          </cell>
          <cell r="P291">
            <v>286</v>
          </cell>
        </row>
        <row r="292">
          <cell r="A292">
            <v>50005256</v>
          </cell>
          <cell r="B292">
            <v>31140</v>
          </cell>
          <cell r="C292" t="str">
            <v>PARKING ENFORCEMENT OFFICER</v>
          </cell>
          <cell r="D292">
            <v>50000241</v>
          </cell>
          <cell r="E292" t="str">
            <v>GR-056</v>
          </cell>
          <cell r="F292">
            <v>7</v>
          </cell>
          <cell r="G292">
            <v>1826.23</v>
          </cell>
          <cell r="H292">
            <v>20.52</v>
          </cell>
          <cell r="I292">
            <v>2764</v>
          </cell>
          <cell r="J292" t="str">
            <v>BURROWS</v>
          </cell>
          <cell r="K292" t="str">
            <v>ANNE</v>
          </cell>
          <cell r="L292">
            <v>1</v>
          </cell>
          <cell r="M292">
            <v>1436.38</v>
          </cell>
          <cell r="N292">
            <v>1</v>
          </cell>
          <cell r="O292">
            <v>37483.03</v>
          </cell>
          <cell r="P292">
            <v>287</v>
          </cell>
        </row>
        <row r="293">
          <cell r="A293">
            <v>50005257</v>
          </cell>
          <cell r="B293">
            <v>31140</v>
          </cell>
          <cell r="C293" t="str">
            <v>PARKING ENFORCEMENT OFFICER</v>
          </cell>
          <cell r="D293">
            <v>50000241</v>
          </cell>
          <cell r="E293" t="str">
            <v>GR-056</v>
          </cell>
          <cell r="F293">
            <v>7</v>
          </cell>
          <cell r="G293">
            <v>1826.23</v>
          </cell>
          <cell r="H293">
            <v>20.52</v>
          </cell>
          <cell r="I293">
            <v>1250</v>
          </cell>
          <cell r="J293" t="str">
            <v>SCHWARTZ</v>
          </cell>
          <cell r="K293" t="str">
            <v>DANIEL</v>
          </cell>
          <cell r="L293">
            <v>1</v>
          </cell>
          <cell r="M293">
            <v>1436.38</v>
          </cell>
          <cell r="N293">
            <v>1</v>
          </cell>
          <cell r="O293">
            <v>37483.03</v>
          </cell>
          <cell r="P293">
            <v>288</v>
          </cell>
        </row>
        <row r="294">
          <cell r="A294">
            <v>50005258</v>
          </cell>
          <cell r="B294">
            <v>31140</v>
          </cell>
          <cell r="C294" t="str">
            <v>PARKING ENFORCEMENT OFFICER</v>
          </cell>
          <cell r="D294">
            <v>50000241</v>
          </cell>
          <cell r="E294" t="str">
            <v>GR-056</v>
          </cell>
          <cell r="F294">
            <v>7</v>
          </cell>
          <cell r="G294">
            <v>1826.23</v>
          </cell>
          <cell r="H294">
            <v>20.52</v>
          </cell>
          <cell r="I294">
            <v>7746</v>
          </cell>
          <cell r="J294" t="str">
            <v>JIWA</v>
          </cell>
          <cell r="K294" t="str">
            <v>ANIL</v>
          </cell>
          <cell r="L294">
            <v>1</v>
          </cell>
          <cell r="M294">
            <v>1436.38</v>
          </cell>
          <cell r="N294">
            <v>1</v>
          </cell>
          <cell r="O294">
            <v>37483.03</v>
          </cell>
          <cell r="P294">
            <v>289</v>
          </cell>
        </row>
        <row r="295">
          <cell r="A295">
            <v>50005259</v>
          </cell>
          <cell r="B295">
            <v>31140</v>
          </cell>
          <cell r="C295" t="str">
            <v>PARKING ENFORCEMENT OFFICER</v>
          </cell>
          <cell r="D295">
            <v>50000241</v>
          </cell>
          <cell r="E295" t="str">
            <v>GR-056</v>
          </cell>
          <cell r="F295">
            <v>7</v>
          </cell>
          <cell r="G295">
            <v>1826.23</v>
          </cell>
          <cell r="H295">
            <v>20.52</v>
          </cell>
          <cell r="I295">
            <v>1406</v>
          </cell>
          <cell r="J295" t="str">
            <v>RANGEN</v>
          </cell>
          <cell r="K295" t="str">
            <v>DARCY</v>
          </cell>
          <cell r="L295">
            <v>1</v>
          </cell>
          <cell r="M295">
            <v>1436.38</v>
          </cell>
          <cell r="N295">
            <v>1</v>
          </cell>
          <cell r="O295">
            <v>37483.03</v>
          </cell>
          <cell r="P295">
            <v>290</v>
          </cell>
        </row>
        <row r="296">
          <cell r="A296">
            <v>50005260</v>
          </cell>
          <cell r="B296">
            <v>31140</v>
          </cell>
          <cell r="C296" t="str">
            <v>PARKING ENFORCEMENT OFFICER</v>
          </cell>
          <cell r="D296">
            <v>50000241</v>
          </cell>
          <cell r="E296" t="str">
            <v>GR-056</v>
          </cell>
          <cell r="F296">
            <v>7</v>
          </cell>
          <cell r="G296">
            <v>1826.23</v>
          </cell>
          <cell r="H296">
            <v>20.52</v>
          </cell>
          <cell r="I296">
            <v>7355</v>
          </cell>
          <cell r="J296" t="str">
            <v>MACKIE</v>
          </cell>
          <cell r="K296" t="str">
            <v>MARK</v>
          </cell>
          <cell r="L296">
            <v>1</v>
          </cell>
          <cell r="M296">
            <v>1436.38</v>
          </cell>
          <cell r="N296">
            <v>1</v>
          </cell>
          <cell r="O296">
            <v>37483.03</v>
          </cell>
          <cell r="P296">
            <v>291</v>
          </cell>
        </row>
        <row r="297">
          <cell r="A297">
            <v>50005261</v>
          </cell>
          <cell r="B297">
            <v>31140</v>
          </cell>
          <cell r="C297" t="str">
            <v>PARKING ENFORCEMENT OFFICER</v>
          </cell>
          <cell r="D297">
            <v>50000241</v>
          </cell>
          <cell r="E297" t="str">
            <v>GR-056</v>
          </cell>
          <cell r="F297">
            <v>7</v>
          </cell>
          <cell r="G297">
            <v>1826.23</v>
          </cell>
          <cell r="H297">
            <v>20.52</v>
          </cell>
          <cell r="I297">
            <v>3576</v>
          </cell>
          <cell r="J297" t="str">
            <v>DAHL</v>
          </cell>
          <cell r="K297" t="str">
            <v>JANET</v>
          </cell>
          <cell r="L297">
            <v>1</v>
          </cell>
          <cell r="M297">
            <v>1436.38</v>
          </cell>
          <cell r="N297">
            <v>1</v>
          </cell>
          <cell r="O297">
            <v>37483.03</v>
          </cell>
          <cell r="P297">
            <v>292</v>
          </cell>
        </row>
        <row r="298">
          <cell r="A298">
            <v>50005275</v>
          </cell>
          <cell r="B298">
            <v>31140</v>
          </cell>
          <cell r="C298" t="str">
            <v>PARKING ENFORCEMENT OFFICER</v>
          </cell>
          <cell r="D298">
            <v>50000241</v>
          </cell>
          <cell r="E298" t="str">
            <v>GR-056</v>
          </cell>
          <cell r="F298">
            <v>3</v>
          </cell>
          <cell r="G298">
            <v>1826.23</v>
          </cell>
          <cell r="H298">
            <v>17.46</v>
          </cell>
          <cell r="I298">
            <v>10734</v>
          </cell>
          <cell r="J298" t="str">
            <v>LEE</v>
          </cell>
          <cell r="K298" t="str">
            <v>SANDY</v>
          </cell>
          <cell r="L298">
            <v>1</v>
          </cell>
          <cell r="M298">
            <v>1272.5899999999999</v>
          </cell>
          <cell r="N298">
            <v>1</v>
          </cell>
          <cell r="O298">
            <v>33004.831557500002</v>
          </cell>
          <cell r="P298">
            <v>293</v>
          </cell>
        </row>
        <row r="299">
          <cell r="A299">
            <v>50005276</v>
          </cell>
          <cell r="B299">
            <v>31140</v>
          </cell>
          <cell r="C299" t="str">
            <v>PARKING ENFORCEMENT OFFICER</v>
          </cell>
          <cell r="D299">
            <v>50000241</v>
          </cell>
          <cell r="E299" t="str">
            <v>GR-056</v>
          </cell>
          <cell r="F299">
            <v>3</v>
          </cell>
          <cell r="G299">
            <v>1826.23</v>
          </cell>
          <cell r="H299">
            <v>17.46</v>
          </cell>
          <cell r="I299">
            <v>0</v>
          </cell>
          <cell r="L299">
            <v>1</v>
          </cell>
          <cell r="M299">
            <v>1222.23</v>
          </cell>
          <cell r="N299">
            <v>1</v>
          </cell>
          <cell r="O299">
            <v>32323.719504999997</v>
          </cell>
          <cell r="P299">
            <v>294</v>
          </cell>
        </row>
        <row r="300">
          <cell r="A300">
            <v>50005277</v>
          </cell>
          <cell r="B300">
            <v>31140</v>
          </cell>
          <cell r="C300" t="str">
            <v>CLERK III</v>
          </cell>
          <cell r="D300">
            <v>50000241</v>
          </cell>
          <cell r="E300" t="str">
            <v>GR-017</v>
          </cell>
          <cell r="F300">
            <v>3</v>
          </cell>
          <cell r="G300">
            <v>1826.23</v>
          </cell>
          <cell r="H300">
            <v>19.7</v>
          </cell>
          <cell r="I300">
            <v>0</v>
          </cell>
          <cell r="L300">
            <v>1</v>
          </cell>
          <cell r="M300">
            <v>1379.03</v>
          </cell>
          <cell r="N300">
            <v>1</v>
          </cell>
          <cell r="O300">
            <v>39037.602500000001</v>
          </cell>
          <cell r="P300">
            <v>295</v>
          </cell>
        </row>
        <row r="301">
          <cell r="A301">
            <v>50005278</v>
          </cell>
          <cell r="B301">
            <v>31140</v>
          </cell>
          <cell r="C301" t="str">
            <v>PARKING ENFORCEMENT OFFICER</v>
          </cell>
          <cell r="D301">
            <v>50000241</v>
          </cell>
          <cell r="E301" t="str">
            <v>GR-056</v>
          </cell>
          <cell r="F301">
            <v>7</v>
          </cell>
          <cell r="G301">
            <v>913.12</v>
          </cell>
          <cell r="H301">
            <v>20.52</v>
          </cell>
          <cell r="I301">
            <v>4542</v>
          </cell>
          <cell r="J301" t="str">
            <v>MURPHY</v>
          </cell>
          <cell r="K301" t="str">
            <v>KATHLEEN</v>
          </cell>
          <cell r="L301">
            <v>0.5</v>
          </cell>
          <cell r="M301">
            <v>718.19</v>
          </cell>
          <cell r="N301">
            <v>1</v>
          </cell>
          <cell r="O301">
            <v>37483.03</v>
          </cell>
          <cell r="P301">
            <v>296</v>
          </cell>
        </row>
        <row r="302">
          <cell r="A302">
            <v>50005300</v>
          </cell>
          <cell r="B302">
            <v>32200</v>
          </cell>
          <cell r="C302" t="str">
            <v>CLERK TYPIST II</v>
          </cell>
          <cell r="D302">
            <v>50000238</v>
          </cell>
          <cell r="E302" t="str">
            <v>GR-013</v>
          </cell>
          <cell r="F302">
            <v>5</v>
          </cell>
          <cell r="G302">
            <v>1826.23</v>
          </cell>
          <cell r="H302">
            <v>18.18</v>
          </cell>
          <cell r="I302">
            <v>2153</v>
          </cell>
          <cell r="J302" t="str">
            <v>FAWLEY</v>
          </cell>
          <cell r="K302" t="str">
            <v>SHARON</v>
          </cell>
          <cell r="L302">
            <v>1</v>
          </cell>
          <cell r="M302">
            <v>1272.5899999999999</v>
          </cell>
          <cell r="N302">
            <v>1</v>
          </cell>
          <cell r="O302">
            <v>33209.215000000004</v>
          </cell>
          <cell r="P302">
            <v>297</v>
          </cell>
        </row>
        <row r="303">
          <cell r="A303">
            <v>50005301</v>
          </cell>
          <cell r="B303">
            <v>32200</v>
          </cell>
          <cell r="C303" t="str">
            <v>ENGINEERING ASSISTANT III</v>
          </cell>
          <cell r="D303">
            <v>50000238</v>
          </cell>
          <cell r="E303" t="str">
            <v>GR-021</v>
          </cell>
          <cell r="F303">
            <v>5</v>
          </cell>
          <cell r="G303">
            <v>1826.23</v>
          </cell>
          <cell r="H303">
            <v>25.16</v>
          </cell>
          <cell r="I303">
            <v>5776</v>
          </cell>
          <cell r="J303" t="str">
            <v>LAM</v>
          </cell>
          <cell r="K303" t="str">
            <v>JASON</v>
          </cell>
          <cell r="L303">
            <v>1</v>
          </cell>
          <cell r="M303">
            <v>1726.19</v>
          </cell>
          <cell r="N303">
            <v>1</v>
          </cell>
          <cell r="O303">
            <v>45961.142500000002</v>
          </cell>
          <cell r="P303">
            <v>298</v>
          </cell>
        </row>
        <row r="304">
          <cell r="A304">
            <v>50005302</v>
          </cell>
          <cell r="B304">
            <v>32200</v>
          </cell>
          <cell r="C304" t="str">
            <v>ENGINEERING ASSISTANT III</v>
          </cell>
          <cell r="D304">
            <v>50000238</v>
          </cell>
          <cell r="E304" t="str">
            <v>GR-021</v>
          </cell>
          <cell r="F304">
            <v>5</v>
          </cell>
          <cell r="G304">
            <v>1826.23</v>
          </cell>
          <cell r="H304">
            <v>25.16</v>
          </cell>
          <cell r="I304">
            <v>3246</v>
          </cell>
          <cell r="J304" t="str">
            <v>MARPHIS</v>
          </cell>
          <cell r="K304" t="str">
            <v>LOUISE</v>
          </cell>
          <cell r="L304">
            <v>1</v>
          </cell>
          <cell r="M304">
            <v>1761.18</v>
          </cell>
          <cell r="N304">
            <v>1</v>
          </cell>
          <cell r="O304">
            <v>45961.142500000002</v>
          </cell>
          <cell r="P304">
            <v>299</v>
          </cell>
        </row>
        <row r="305">
          <cell r="A305">
            <v>50005303</v>
          </cell>
          <cell r="B305">
            <v>32200</v>
          </cell>
          <cell r="C305" t="str">
            <v>ENGINEERING ASSISTANT III</v>
          </cell>
          <cell r="D305">
            <v>50000238</v>
          </cell>
          <cell r="E305" t="str">
            <v>GR-021</v>
          </cell>
          <cell r="F305">
            <v>5</v>
          </cell>
          <cell r="G305">
            <v>1826.23</v>
          </cell>
          <cell r="H305">
            <v>25.16</v>
          </cell>
          <cell r="I305">
            <v>2481</v>
          </cell>
          <cell r="J305" t="str">
            <v>THOMPSON</v>
          </cell>
          <cell r="K305" t="str">
            <v>GORDON</v>
          </cell>
          <cell r="L305">
            <v>1</v>
          </cell>
          <cell r="M305">
            <v>1761.18</v>
          </cell>
          <cell r="N305">
            <v>1</v>
          </cell>
          <cell r="O305">
            <v>45961.142500000002</v>
          </cell>
          <cell r="P305">
            <v>300</v>
          </cell>
        </row>
        <row r="306">
          <cell r="A306">
            <v>50005304</v>
          </cell>
          <cell r="B306">
            <v>32200</v>
          </cell>
          <cell r="C306" t="str">
            <v>ENGINEERING ASSISTANT III</v>
          </cell>
          <cell r="D306">
            <v>50000238</v>
          </cell>
          <cell r="E306" t="str">
            <v>GR-021</v>
          </cell>
          <cell r="F306">
            <v>5</v>
          </cell>
          <cell r="G306">
            <v>1826.23</v>
          </cell>
          <cell r="H306">
            <v>25.16</v>
          </cell>
          <cell r="I306">
            <v>1191</v>
          </cell>
          <cell r="J306" t="str">
            <v>ADRIAN</v>
          </cell>
          <cell r="K306" t="str">
            <v>ELAINE</v>
          </cell>
          <cell r="L306">
            <v>1</v>
          </cell>
          <cell r="M306">
            <v>1761.18</v>
          </cell>
          <cell r="N306">
            <v>1</v>
          </cell>
          <cell r="O306">
            <v>45961.142500000002</v>
          </cell>
          <cell r="P306">
            <v>301</v>
          </cell>
        </row>
        <row r="307">
          <cell r="A307">
            <v>50005305</v>
          </cell>
          <cell r="B307">
            <v>32200</v>
          </cell>
          <cell r="C307" t="str">
            <v>ENGINEERING ASSISTANT III</v>
          </cell>
          <cell r="D307">
            <v>50000238</v>
          </cell>
          <cell r="E307" t="str">
            <v>GR-021</v>
          </cell>
          <cell r="F307">
            <v>2</v>
          </cell>
          <cell r="G307">
            <v>1826.23</v>
          </cell>
          <cell r="H307">
            <v>22.25</v>
          </cell>
          <cell r="I307">
            <v>5377</v>
          </cell>
          <cell r="J307" t="str">
            <v>REESE</v>
          </cell>
          <cell r="K307" t="str">
            <v>ALAN</v>
          </cell>
          <cell r="L307">
            <v>1</v>
          </cell>
          <cell r="M307">
            <v>1613.5</v>
          </cell>
          <cell r="N307">
            <v>1</v>
          </cell>
          <cell r="O307">
            <v>40986.198577499999</v>
          </cell>
          <cell r="P307">
            <v>302</v>
          </cell>
        </row>
        <row r="308">
          <cell r="A308">
            <v>50005306</v>
          </cell>
          <cell r="B308">
            <v>32200</v>
          </cell>
          <cell r="C308" t="str">
            <v>ENGINEERING ASSISTANT III</v>
          </cell>
          <cell r="D308">
            <v>50000238</v>
          </cell>
          <cell r="E308" t="str">
            <v>GR-017</v>
          </cell>
          <cell r="F308">
            <v>2</v>
          </cell>
          <cell r="G308">
            <v>1826.23</v>
          </cell>
          <cell r="H308">
            <v>18.91</v>
          </cell>
          <cell r="I308">
            <v>10654</v>
          </cell>
          <cell r="J308" t="str">
            <v>MCGUIRE</v>
          </cell>
          <cell r="K308" t="str">
            <v>MICHELLE</v>
          </cell>
          <cell r="L308">
            <v>1</v>
          </cell>
          <cell r="M308">
            <v>1403.18</v>
          </cell>
          <cell r="N308">
            <v>1</v>
          </cell>
          <cell r="O308">
            <v>45688.628864999999</v>
          </cell>
          <cell r="P308">
            <v>303</v>
          </cell>
        </row>
        <row r="309">
          <cell r="A309">
            <v>50005307</v>
          </cell>
          <cell r="B309">
            <v>32200</v>
          </cell>
          <cell r="C309" t="str">
            <v>ENGINEERING ASSISTANT III</v>
          </cell>
          <cell r="D309">
            <v>50000238</v>
          </cell>
          <cell r="E309" t="str">
            <v>GR-021</v>
          </cell>
          <cell r="F309">
            <v>3</v>
          </cell>
          <cell r="G309">
            <v>1826.23</v>
          </cell>
          <cell r="H309">
            <v>23.18</v>
          </cell>
          <cell r="I309">
            <v>5256</v>
          </cell>
          <cell r="J309" t="str">
            <v>KING</v>
          </cell>
          <cell r="K309" t="str">
            <v>RANDY</v>
          </cell>
          <cell r="L309">
            <v>1</v>
          </cell>
          <cell r="M309">
            <v>1691.19</v>
          </cell>
          <cell r="N309">
            <v>1</v>
          </cell>
          <cell r="O309">
            <v>43570.748209999998</v>
          </cell>
          <cell r="P309">
            <v>304</v>
          </cell>
        </row>
        <row r="310">
          <cell r="A310">
            <v>50005308</v>
          </cell>
          <cell r="B310">
            <v>32200</v>
          </cell>
          <cell r="C310" t="str">
            <v>ENGINEERING ASSISTANT I</v>
          </cell>
          <cell r="D310">
            <v>50000238</v>
          </cell>
          <cell r="E310" t="str">
            <v>GR-013</v>
          </cell>
          <cell r="F310">
            <v>3</v>
          </cell>
          <cell r="G310">
            <v>1826.23</v>
          </cell>
          <cell r="H310">
            <v>16.760000000000002</v>
          </cell>
          <cell r="I310">
            <v>11986</v>
          </cell>
          <cell r="J310" t="str">
            <v>THIESSEN</v>
          </cell>
          <cell r="K310" t="str">
            <v>AVI</v>
          </cell>
          <cell r="L310">
            <v>1</v>
          </cell>
          <cell r="M310">
            <v>1173.2</v>
          </cell>
          <cell r="N310">
            <v>1</v>
          </cell>
          <cell r="O310">
            <v>30612.887500000001</v>
          </cell>
          <cell r="P310">
            <v>305</v>
          </cell>
        </row>
        <row r="311">
          <cell r="A311">
            <v>50005309</v>
          </cell>
          <cell r="B311">
            <v>32200</v>
          </cell>
          <cell r="C311" t="str">
            <v>ENGINEERING ASSISTANT II</v>
          </cell>
          <cell r="D311">
            <v>50000238</v>
          </cell>
          <cell r="E311" t="str">
            <v>GR-013</v>
          </cell>
          <cell r="F311">
            <v>2</v>
          </cell>
          <cell r="G311">
            <v>1826.23</v>
          </cell>
          <cell r="H311">
            <v>16.13</v>
          </cell>
          <cell r="I311">
            <v>12445</v>
          </cell>
          <cell r="J311" t="str">
            <v>SCOTT</v>
          </cell>
          <cell r="K311" t="str">
            <v>CAMERON</v>
          </cell>
          <cell r="L311">
            <v>1</v>
          </cell>
          <cell r="M311">
            <v>1172.5899999999999</v>
          </cell>
          <cell r="N311">
            <v>1</v>
          </cell>
          <cell r="O311">
            <v>36472.682427499996</v>
          </cell>
          <cell r="P311">
            <v>306</v>
          </cell>
        </row>
        <row r="312">
          <cell r="A312">
            <v>50005310</v>
          </cell>
          <cell r="B312">
            <v>32200</v>
          </cell>
          <cell r="C312" t="str">
            <v>ENGINEERING ASSISTANT IV</v>
          </cell>
          <cell r="D312">
            <v>50000238</v>
          </cell>
          <cell r="E312" t="str">
            <v>GR-025</v>
          </cell>
          <cell r="F312">
            <v>5</v>
          </cell>
          <cell r="G312">
            <v>1826.23</v>
          </cell>
          <cell r="H312">
            <v>29.69</v>
          </cell>
          <cell r="I312">
            <v>2534</v>
          </cell>
          <cell r="J312" t="str">
            <v>COBURN</v>
          </cell>
          <cell r="K312" t="str">
            <v>DAVID</v>
          </cell>
          <cell r="L312">
            <v>1</v>
          </cell>
          <cell r="M312">
            <v>2078.29</v>
          </cell>
          <cell r="N312">
            <v>1</v>
          </cell>
          <cell r="O312">
            <v>54236.747500000005</v>
          </cell>
          <cell r="P312">
            <v>307</v>
          </cell>
        </row>
        <row r="313">
          <cell r="A313">
            <v>50005311</v>
          </cell>
          <cell r="B313">
            <v>32010</v>
          </cell>
          <cell r="C313" t="str">
            <v>CLERK STENO III</v>
          </cell>
          <cell r="D313">
            <v>50000236</v>
          </cell>
          <cell r="E313" t="str">
            <v>GR-015</v>
          </cell>
          <cell r="F313">
            <v>5</v>
          </cell>
          <cell r="G313">
            <v>1826.23</v>
          </cell>
          <cell r="H313">
            <v>19.7</v>
          </cell>
          <cell r="I313">
            <v>35</v>
          </cell>
          <cell r="J313" t="str">
            <v>EGERTON BALL</v>
          </cell>
          <cell r="K313" t="str">
            <v>CHRISTINE</v>
          </cell>
          <cell r="L313">
            <v>1</v>
          </cell>
          <cell r="M313">
            <v>1379</v>
          </cell>
          <cell r="N313">
            <v>1</v>
          </cell>
          <cell r="O313">
            <v>35987.9</v>
          </cell>
          <cell r="P313">
            <v>308</v>
          </cell>
        </row>
        <row r="314">
          <cell r="A314">
            <v>50005312</v>
          </cell>
          <cell r="B314">
            <v>34010</v>
          </cell>
          <cell r="C314" t="str">
            <v>CLERK STENO III</v>
          </cell>
          <cell r="D314">
            <v>50000212</v>
          </cell>
          <cell r="E314" t="str">
            <v>GR-015</v>
          </cell>
          <cell r="F314">
            <v>5</v>
          </cell>
          <cell r="G314">
            <v>1826.23</v>
          </cell>
          <cell r="H314">
            <v>19.7</v>
          </cell>
          <cell r="I314">
            <v>7170</v>
          </cell>
          <cell r="J314" t="str">
            <v>PROHL</v>
          </cell>
          <cell r="K314" t="str">
            <v>MONIKA</v>
          </cell>
          <cell r="L314">
            <v>1</v>
          </cell>
          <cell r="M314">
            <v>1379</v>
          </cell>
          <cell r="N314">
            <v>1</v>
          </cell>
          <cell r="O314">
            <v>35987.9</v>
          </cell>
          <cell r="P314">
            <v>309</v>
          </cell>
        </row>
        <row r="315">
          <cell r="A315">
            <v>50005313</v>
          </cell>
          <cell r="B315">
            <v>37000</v>
          </cell>
          <cell r="C315" t="str">
            <v>CLERK STENO III</v>
          </cell>
          <cell r="D315">
            <v>50000218</v>
          </cell>
          <cell r="E315" t="str">
            <v>GR-015</v>
          </cell>
          <cell r="F315">
            <v>5</v>
          </cell>
          <cell r="G315">
            <v>1826.23</v>
          </cell>
          <cell r="H315">
            <v>19.7</v>
          </cell>
          <cell r="I315">
            <v>538</v>
          </cell>
          <cell r="J315" t="str">
            <v>BORDEWICK</v>
          </cell>
          <cell r="K315" t="str">
            <v>CHRISTINE</v>
          </cell>
          <cell r="L315">
            <v>1</v>
          </cell>
          <cell r="M315">
            <v>1379</v>
          </cell>
          <cell r="N315">
            <v>1</v>
          </cell>
          <cell r="O315">
            <v>35987.9</v>
          </cell>
          <cell r="P315">
            <v>310</v>
          </cell>
        </row>
        <row r="316">
          <cell r="A316">
            <v>50005320</v>
          </cell>
          <cell r="B316">
            <v>33060</v>
          </cell>
          <cell r="C316" t="str">
            <v>ENGINEERING ASSISTANT II</v>
          </cell>
          <cell r="D316">
            <v>50011231</v>
          </cell>
          <cell r="E316" t="str">
            <v>GR-017</v>
          </cell>
          <cell r="F316">
            <v>5</v>
          </cell>
          <cell r="G316">
            <v>1956.68</v>
          </cell>
          <cell r="H316">
            <v>21.37</v>
          </cell>
          <cell r="I316">
            <v>1039</v>
          </cell>
          <cell r="J316" t="str">
            <v>TAIT</v>
          </cell>
          <cell r="K316" t="str">
            <v>STEWART</v>
          </cell>
          <cell r="L316">
            <v>1</v>
          </cell>
          <cell r="M316">
            <v>1602.73</v>
          </cell>
          <cell r="N316">
            <v>1</v>
          </cell>
          <cell r="O316">
            <v>41826.362500000003</v>
          </cell>
          <cell r="P316">
            <v>311</v>
          </cell>
          <cell r="Q316" t="str">
            <v>Requested reclass need firmer number</v>
          </cell>
        </row>
        <row r="317">
          <cell r="A317">
            <v>50005330</v>
          </cell>
          <cell r="B317">
            <v>33060</v>
          </cell>
          <cell r="C317" t="str">
            <v>CLERK III</v>
          </cell>
          <cell r="D317">
            <v>50011231</v>
          </cell>
          <cell r="E317" t="str">
            <v>GR-013</v>
          </cell>
          <cell r="F317">
            <v>5</v>
          </cell>
          <cell r="G317">
            <v>1956.68</v>
          </cell>
          <cell r="H317">
            <v>18.18</v>
          </cell>
          <cell r="I317">
            <v>1342</v>
          </cell>
          <cell r="J317" t="str">
            <v>PERREAULT</v>
          </cell>
          <cell r="K317" t="str">
            <v>SUZANNE</v>
          </cell>
          <cell r="L317">
            <v>1</v>
          </cell>
          <cell r="M317">
            <v>1447.87</v>
          </cell>
          <cell r="N317">
            <v>1</v>
          </cell>
          <cell r="O317">
            <v>39752.640317499994</v>
          </cell>
          <cell r="P317">
            <v>312</v>
          </cell>
        </row>
        <row r="318">
          <cell r="A318">
            <v>50005334</v>
          </cell>
          <cell r="B318">
            <v>31200</v>
          </cell>
          <cell r="C318" t="str">
            <v>ENGINEERING ASSISTANT IV</v>
          </cell>
          <cell r="D318">
            <v>50000240</v>
          </cell>
          <cell r="E318" t="str">
            <v>GR-025</v>
          </cell>
          <cell r="F318">
            <v>4</v>
          </cell>
          <cell r="G318">
            <v>1826.23</v>
          </cell>
          <cell r="H318">
            <v>28.51</v>
          </cell>
          <cell r="I318">
            <v>5479</v>
          </cell>
          <cell r="J318" t="str">
            <v>WAITE</v>
          </cell>
          <cell r="K318" t="str">
            <v>ROBERT</v>
          </cell>
          <cell r="L318">
            <v>1</v>
          </cell>
          <cell r="M318">
            <v>1995.69</v>
          </cell>
          <cell r="N318">
            <v>1</v>
          </cell>
          <cell r="O318">
            <v>53913.031369999997</v>
          </cell>
          <cell r="P318">
            <v>313</v>
          </cell>
        </row>
        <row r="319">
          <cell r="A319">
            <v>50005335</v>
          </cell>
          <cell r="B319">
            <v>31200</v>
          </cell>
          <cell r="C319" t="str">
            <v>ENGINEERING ASSISTANT III</v>
          </cell>
          <cell r="D319">
            <v>50000240</v>
          </cell>
          <cell r="E319" t="str">
            <v>GR-021</v>
          </cell>
          <cell r="F319">
            <v>3</v>
          </cell>
          <cell r="G319">
            <v>1826.23</v>
          </cell>
          <cell r="H319">
            <v>23.18</v>
          </cell>
          <cell r="I319">
            <v>6356</v>
          </cell>
          <cell r="J319" t="str">
            <v>TODERIAN</v>
          </cell>
          <cell r="K319" t="str">
            <v>LEANNE</v>
          </cell>
          <cell r="L319">
            <v>1</v>
          </cell>
          <cell r="M319">
            <v>1691.19</v>
          </cell>
          <cell r="N319">
            <v>1</v>
          </cell>
          <cell r="O319">
            <v>42915.165094999997</v>
          </cell>
          <cell r="P319">
            <v>314</v>
          </cell>
        </row>
        <row r="320">
          <cell r="A320">
            <v>50005337</v>
          </cell>
          <cell r="B320">
            <v>31200</v>
          </cell>
          <cell r="C320" t="str">
            <v>ENGINEERING ASSISTANT II</v>
          </cell>
          <cell r="D320">
            <v>50000240</v>
          </cell>
          <cell r="E320" t="str">
            <v>GR-017</v>
          </cell>
          <cell r="F320">
            <v>3</v>
          </cell>
          <cell r="G320">
            <v>1826.23</v>
          </cell>
          <cell r="H320">
            <v>19.7</v>
          </cell>
          <cell r="I320">
            <v>5373</v>
          </cell>
          <cell r="J320" t="str">
            <v>ROHRMOSER</v>
          </cell>
          <cell r="K320" t="str">
            <v>MARIA</v>
          </cell>
          <cell r="L320">
            <v>1</v>
          </cell>
          <cell r="M320">
            <v>1428.36</v>
          </cell>
          <cell r="N320">
            <v>1</v>
          </cell>
          <cell r="O320">
            <v>36472.682427499996</v>
          </cell>
          <cell r="P320">
            <v>315</v>
          </cell>
        </row>
        <row r="321">
          <cell r="A321">
            <v>50005350</v>
          </cell>
          <cell r="B321">
            <v>37200</v>
          </cell>
          <cell r="C321" t="str">
            <v>ENGINEERING ASSISTANT IV</v>
          </cell>
          <cell r="D321">
            <v>50000219</v>
          </cell>
          <cell r="E321" t="str">
            <v>GR-025</v>
          </cell>
          <cell r="F321">
            <v>3</v>
          </cell>
          <cell r="G321">
            <v>1826.23</v>
          </cell>
          <cell r="H321">
            <v>27.34</v>
          </cell>
          <cell r="I321">
            <v>5370</v>
          </cell>
          <cell r="J321" t="str">
            <v>MCLEOD</v>
          </cell>
          <cell r="K321" t="str">
            <v>BRETT</v>
          </cell>
          <cell r="L321">
            <v>1</v>
          </cell>
          <cell r="M321">
            <v>1968.51</v>
          </cell>
          <cell r="N321">
            <v>1</v>
          </cell>
          <cell r="O321">
            <v>49948.897955</v>
          </cell>
          <cell r="P321">
            <v>316</v>
          </cell>
        </row>
        <row r="322">
          <cell r="A322">
            <v>50005351</v>
          </cell>
          <cell r="B322">
            <v>37200</v>
          </cell>
          <cell r="C322" t="str">
            <v>ENGINEERING ASSISTANT IV</v>
          </cell>
          <cell r="D322">
            <v>50000219</v>
          </cell>
          <cell r="E322" t="str">
            <v>GR-025</v>
          </cell>
          <cell r="F322">
            <v>5</v>
          </cell>
          <cell r="G322">
            <v>1826.23</v>
          </cell>
          <cell r="H322">
            <v>29.69</v>
          </cell>
          <cell r="I322">
            <v>2748</v>
          </cell>
          <cell r="J322" t="str">
            <v>KAWAGUCHI</v>
          </cell>
          <cell r="K322" t="str">
            <v>REN</v>
          </cell>
          <cell r="L322">
            <v>1</v>
          </cell>
          <cell r="M322">
            <v>2078.29</v>
          </cell>
          <cell r="N322">
            <v>1</v>
          </cell>
          <cell r="O322">
            <v>54236.747500000005</v>
          </cell>
          <cell r="P322">
            <v>317</v>
          </cell>
        </row>
        <row r="323">
          <cell r="A323">
            <v>50005352</v>
          </cell>
          <cell r="B323">
            <v>37200</v>
          </cell>
          <cell r="C323" t="str">
            <v>ENGINEERING ASSISTANT IV</v>
          </cell>
          <cell r="D323">
            <v>50000219</v>
          </cell>
          <cell r="E323" t="str">
            <v>GR-027</v>
          </cell>
          <cell r="F323">
            <v>5</v>
          </cell>
          <cell r="G323">
            <v>1826.23</v>
          </cell>
          <cell r="H323">
            <v>32.31</v>
          </cell>
          <cell r="I323">
            <v>5310</v>
          </cell>
          <cell r="J323" t="str">
            <v>WAGER</v>
          </cell>
          <cell r="K323" t="str">
            <v>ALBERT</v>
          </cell>
          <cell r="L323">
            <v>1</v>
          </cell>
          <cell r="M323">
            <v>2261.66</v>
          </cell>
          <cell r="N323">
            <v>1</v>
          </cell>
          <cell r="O323">
            <v>59021.365000000005</v>
          </cell>
          <cell r="P323">
            <v>318</v>
          </cell>
        </row>
        <row r="324">
          <cell r="A324">
            <v>50005353</v>
          </cell>
          <cell r="B324">
            <v>37200</v>
          </cell>
          <cell r="C324" t="str">
            <v>ENGINEERING ASSISTANT IV</v>
          </cell>
          <cell r="D324">
            <v>50000219</v>
          </cell>
          <cell r="E324" t="str">
            <v>GR-025</v>
          </cell>
          <cell r="F324">
            <v>5</v>
          </cell>
          <cell r="G324">
            <v>1826.23</v>
          </cell>
          <cell r="H324">
            <v>29.69</v>
          </cell>
          <cell r="I324">
            <v>772</v>
          </cell>
          <cell r="J324" t="str">
            <v>POULIOTTE</v>
          </cell>
          <cell r="K324" t="str">
            <v>DENIS</v>
          </cell>
          <cell r="L324">
            <v>1</v>
          </cell>
          <cell r="M324">
            <v>2078.29</v>
          </cell>
          <cell r="N324">
            <v>1</v>
          </cell>
          <cell r="O324">
            <v>54236.747500000005</v>
          </cell>
          <cell r="P324">
            <v>319</v>
          </cell>
        </row>
        <row r="325">
          <cell r="A325">
            <v>50005354</v>
          </cell>
          <cell r="B325">
            <v>37200</v>
          </cell>
          <cell r="C325" t="str">
            <v>ENGINEERING ASSISTANT IV</v>
          </cell>
          <cell r="D325">
            <v>50000219</v>
          </cell>
          <cell r="E325" t="str">
            <v>GR-025</v>
          </cell>
          <cell r="F325">
            <v>5</v>
          </cell>
          <cell r="G325">
            <v>1826.23</v>
          </cell>
          <cell r="H325">
            <v>29.69</v>
          </cell>
          <cell r="I325">
            <v>4561</v>
          </cell>
          <cell r="J325" t="str">
            <v>EMLYN</v>
          </cell>
          <cell r="K325" t="str">
            <v>BRIAN</v>
          </cell>
          <cell r="L325">
            <v>1</v>
          </cell>
          <cell r="M325">
            <v>2078.29</v>
          </cell>
          <cell r="N325">
            <v>1</v>
          </cell>
          <cell r="O325">
            <v>54236.747500000005</v>
          </cell>
          <cell r="P325">
            <v>320</v>
          </cell>
        </row>
        <row r="326">
          <cell r="A326">
            <v>50005355</v>
          </cell>
          <cell r="B326">
            <v>37200</v>
          </cell>
          <cell r="C326" t="str">
            <v>ENGINEERING ASSISTANT IV</v>
          </cell>
          <cell r="D326">
            <v>50000219</v>
          </cell>
          <cell r="E326" t="str">
            <v>GR-025</v>
          </cell>
          <cell r="F326">
            <v>5</v>
          </cell>
          <cell r="G326">
            <v>1826.23</v>
          </cell>
          <cell r="H326">
            <v>29.69</v>
          </cell>
          <cell r="I326">
            <v>2588</v>
          </cell>
          <cell r="J326" t="str">
            <v>BROWN</v>
          </cell>
          <cell r="K326" t="str">
            <v>BRIAN</v>
          </cell>
          <cell r="L326">
            <v>1</v>
          </cell>
          <cell r="M326">
            <v>2078.29</v>
          </cell>
          <cell r="N326">
            <v>1</v>
          </cell>
          <cell r="O326">
            <v>54236.747500000005</v>
          </cell>
          <cell r="P326">
            <v>321</v>
          </cell>
        </row>
        <row r="327">
          <cell r="A327">
            <v>50005356</v>
          </cell>
          <cell r="B327">
            <v>37200</v>
          </cell>
          <cell r="C327" t="str">
            <v>ENGINEERING ASSISTANT III</v>
          </cell>
          <cell r="D327">
            <v>50000219</v>
          </cell>
          <cell r="E327" t="str">
            <v>GR-021</v>
          </cell>
          <cell r="F327">
            <v>5</v>
          </cell>
          <cell r="G327">
            <v>1826.23</v>
          </cell>
          <cell r="H327">
            <v>25.16</v>
          </cell>
          <cell r="I327">
            <v>3638</v>
          </cell>
          <cell r="J327" t="str">
            <v>KINNAIRD</v>
          </cell>
          <cell r="K327" t="str">
            <v>THEODORE</v>
          </cell>
          <cell r="L327">
            <v>1</v>
          </cell>
          <cell r="M327">
            <v>1761.18</v>
          </cell>
          <cell r="N327">
            <v>1</v>
          </cell>
          <cell r="O327">
            <v>45961.142500000002</v>
          </cell>
          <cell r="P327">
            <v>322</v>
          </cell>
        </row>
        <row r="328">
          <cell r="A328">
            <v>50005357</v>
          </cell>
          <cell r="B328">
            <v>37200</v>
          </cell>
          <cell r="C328" t="str">
            <v>ENGINEERING ASSISTANT III</v>
          </cell>
          <cell r="D328">
            <v>50000219</v>
          </cell>
          <cell r="E328" t="str">
            <v>GR-021</v>
          </cell>
          <cell r="F328">
            <v>5</v>
          </cell>
          <cell r="G328">
            <v>1826.23</v>
          </cell>
          <cell r="H328">
            <v>25.16</v>
          </cell>
          <cell r="I328">
            <v>4351</v>
          </cell>
          <cell r="J328" t="str">
            <v>SASHAW</v>
          </cell>
          <cell r="K328" t="str">
            <v>BRUCE</v>
          </cell>
          <cell r="L328">
            <v>1</v>
          </cell>
          <cell r="M328">
            <v>1761.18</v>
          </cell>
          <cell r="N328">
            <v>1</v>
          </cell>
          <cell r="O328">
            <v>45961.142500000002</v>
          </cell>
          <cell r="P328">
            <v>323</v>
          </cell>
        </row>
        <row r="329">
          <cell r="A329">
            <v>50005358</v>
          </cell>
          <cell r="B329">
            <v>37200</v>
          </cell>
          <cell r="C329" t="str">
            <v>ENGINEERING ASSISTANT III</v>
          </cell>
          <cell r="D329">
            <v>50000219</v>
          </cell>
          <cell r="E329" t="str">
            <v>GR-021</v>
          </cell>
          <cell r="F329">
            <v>5</v>
          </cell>
          <cell r="G329">
            <v>1826.23</v>
          </cell>
          <cell r="H329">
            <v>25.16</v>
          </cell>
          <cell r="I329">
            <v>819</v>
          </cell>
          <cell r="J329" t="str">
            <v>SILLS</v>
          </cell>
          <cell r="K329" t="str">
            <v>CHARLES</v>
          </cell>
          <cell r="L329">
            <v>1</v>
          </cell>
          <cell r="M329">
            <v>1761.18</v>
          </cell>
          <cell r="N329">
            <v>1</v>
          </cell>
          <cell r="O329">
            <v>45961.142500000002</v>
          </cell>
          <cell r="P329">
            <v>324</v>
          </cell>
        </row>
        <row r="330">
          <cell r="A330">
            <v>50005359</v>
          </cell>
          <cell r="B330">
            <v>37200</v>
          </cell>
          <cell r="C330" t="str">
            <v>ENGINEERING ASSISTANT III</v>
          </cell>
          <cell r="D330">
            <v>50000219</v>
          </cell>
          <cell r="E330" t="str">
            <v>GR-021</v>
          </cell>
          <cell r="F330">
            <v>5</v>
          </cell>
          <cell r="G330">
            <v>1826.23</v>
          </cell>
          <cell r="H330">
            <v>25.16</v>
          </cell>
          <cell r="I330">
            <v>2907</v>
          </cell>
          <cell r="J330" t="str">
            <v>MAH</v>
          </cell>
          <cell r="K330" t="str">
            <v>SAM</v>
          </cell>
          <cell r="L330">
            <v>1</v>
          </cell>
          <cell r="M330">
            <v>1761.18</v>
          </cell>
          <cell r="N330">
            <v>1</v>
          </cell>
          <cell r="O330">
            <v>45961.142500000002</v>
          </cell>
          <cell r="P330">
            <v>325</v>
          </cell>
        </row>
        <row r="331">
          <cell r="A331">
            <v>50005360</v>
          </cell>
          <cell r="B331">
            <v>37200</v>
          </cell>
          <cell r="C331" t="str">
            <v>ENGINEERING ASSISTANT III</v>
          </cell>
          <cell r="D331">
            <v>50000219</v>
          </cell>
          <cell r="E331" t="str">
            <v>GR-021</v>
          </cell>
          <cell r="F331">
            <v>1</v>
          </cell>
          <cell r="G331">
            <v>1826.23</v>
          </cell>
          <cell r="H331">
            <v>21.37</v>
          </cell>
          <cell r="I331">
            <v>8193</v>
          </cell>
          <cell r="J331" t="str">
            <v>PANGANIBAN</v>
          </cell>
          <cell r="K331" t="str">
            <v>MICHAEL</v>
          </cell>
          <cell r="L331">
            <v>1</v>
          </cell>
          <cell r="M331">
            <v>1557.5</v>
          </cell>
          <cell r="N331">
            <v>1</v>
          </cell>
          <cell r="O331">
            <v>40331.636619999997</v>
          </cell>
          <cell r="P331">
            <v>326</v>
          </cell>
        </row>
        <row r="332">
          <cell r="A332">
            <v>50005361</v>
          </cell>
          <cell r="B332">
            <v>37200</v>
          </cell>
          <cell r="C332" t="str">
            <v>ENGINEERING ASSISTANT III</v>
          </cell>
          <cell r="D332">
            <v>50000219</v>
          </cell>
          <cell r="E332" t="str">
            <v>GR-021</v>
          </cell>
          <cell r="F332">
            <v>3</v>
          </cell>
          <cell r="G332">
            <v>1826.23</v>
          </cell>
          <cell r="H332">
            <v>23.18</v>
          </cell>
          <cell r="I332">
            <v>6684</v>
          </cell>
          <cell r="J332" t="str">
            <v>BROWN</v>
          </cell>
          <cell r="K332" t="str">
            <v>PATRICK</v>
          </cell>
          <cell r="L332">
            <v>1</v>
          </cell>
          <cell r="M332">
            <v>1663.17</v>
          </cell>
          <cell r="N332">
            <v>1</v>
          </cell>
          <cell r="O332">
            <v>42215.6722075</v>
          </cell>
          <cell r="P332">
            <v>327</v>
          </cell>
        </row>
        <row r="333">
          <cell r="A333">
            <v>50005362</v>
          </cell>
          <cell r="B333">
            <v>37200</v>
          </cell>
          <cell r="C333" t="str">
            <v>ENGINEERING ASSISTANT III</v>
          </cell>
          <cell r="D333">
            <v>50000219</v>
          </cell>
          <cell r="E333" t="str">
            <v>GR-021</v>
          </cell>
          <cell r="F333">
            <v>5</v>
          </cell>
          <cell r="G333">
            <v>1826.23</v>
          </cell>
          <cell r="H333">
            <v>25.16</v>
          </cell>
          <cell r="I333">
            <v>4627</v>
          </cell>
          <cell r="J333" t="str">
            <v>SANDHU</v>
          </cell>
          <cell r="K333" t="str">
            <v>BALBIR</v>
          </cell>
          <cell r="L333">
            <v>1</v>
          </cell>
          <cell r="M333">
            <v>1761.18</v>
          </cell>
          <cell r="N333">
            <v>1</v>
          </cell>
          <cell r="O333">
            <v>45961.142500000002</v>
          </cell>
          <cell r="P333">
            <v>328</v>
          </cell>
        </row>
        <row r="334">
          <cell r="A334">
            <v>50005363</v>
          </cell>
          <cell r="B334">
            <v>37200</v>
          </cell>
          <cell r="C334" t="str">
            <v>ENGINEERING ASSISTANT III</v>
          </cell>
          <cell r="D334">
            <v>50000219</v>
          </cell>
          <cell r="E334" t="str">
            <v>GR-021</v>
          </cell>
          <cell r="F334">
            <v>1</v>
          </cell>
          <cell r="G334">
            <v>1826.23</v>
          </cell>
          <cell r="H334">
            <v>21.37</v>
          </cell>
          <cell r="I334">
            <v>10970</v>
          </cell>
          <cell r="J334" t="str">
            <v>PACCANI</v>
          </cell>
          <cell r="K334" t="str">
            <v>VINCE</v>
          </cell>
          <cell r="L334">
            <v>1</v>
          </cell>
          <cell r="M334">
            <v>1557.5</v>
          </cell>
          <cell r="N334">
            <v>1</v>
          </cell>
          <cell r="O334">
            <v>42915.165094999997</v>
          </cell>
          <cell r="P334">
            <v>329</v>
          </cell>
        </row>
        <row r="335">
          <cell r="A335">
            <v>50005364</v>
          </cell>
          <cell r="B335">
            <v>37200</v>
          </cell>
          <cell r="C335" t="str">
            <v>SURVEY ASSISTANT</v>
          </cell>
          <cell r="D335">
            <v>50000219</v>
          </cell>
          <cell r="E335" t="str">
            <v>GR-012</v>
          </cell>
          <cell r="F335">
            <v>3</v>
          </cell>
          <cell r="G335">
            <v>1826.23</v>
          </cell>
          <cell r="H335">
            <v>16.13</v>
          </cell>
          <cell r="I335">
            <v>12051</v>
          </cell>
          <cell r="J335" t="str">
            <v>NICKOLET</v>
          </cell>
          <cell r="K335" t="str">
            <v>JORDI</v>
          </cell>
          <cell r="L335">
            <v>1</v>
          </cell>
          <cell r="M335">
            <v>1129.1199999999999</v>
          </cell>
          <cell r="N335">
            <v>1</v>
          </cell>
          <cell r="O335">
            <v>29461.315000000002</v>
          </cell>
          <cell r="P335">
            <v>330</v>
          </cell>
        </row>
        <row r="336">
          <cell r="A336">
            <v>50005366</v>
          </cell>
          <cell r="B336">
            <v>37200</v>
          </cell>
          <cell r="C336" t="str">
            <v>SURVEY ASSISTANT</v>
          </cell>
          <cell r="D336">
            <v>50000219</v>
          </cell>
          <cell r="E336" t="str">
            <v>GR-012</v>
          </cell>
          <cell r="F336">
            <v>3</v>
          </cell>
          <cell r="G336">
            <v>1826.23</v>
          </cell>
          <cell r="H336">
            <v>16.13</v>
          </cell>
          <cell r="I336">
            <v>13111</v>
          </cell>
          <cell r="J336" t="str">
            <v>ROGERS</v>
          </cell>
          <cell r="K336" t="str">
            <v>NATHANIEL</v>
          </cell>
          <cell r="L336">
            <v>1</v>
          </cell>
          <cell r="M336">
            <v>1129.1199999999999</v>
          </cell>
          <cell r="N336">
            <v>1</v>
          </cell>
          <cell r="O336">
            <v>29860.687614999999</v>
          </cell>
          <cell r="P336">
            <v>331</v>
          </cell>
        </row>
        <row r="337">
          <cell r="A337">
            <v>50005367</v>
          </cell>
          <cell r="B337">
            <v>37200</v>
          </cell>
          <cell r="C337" t="str">
            <v>SURVEY ASSISTANT</v>
          </cell>
          <cell r="D337">
            <v>50000219</v>
          </cell>
          <cell r="E337" t="str">
            <v>GR-012</v>
          </cell>
          <cell r="F337">
            <v>3</v>
          </cell>
          <cell r="G337">
            <v>1826.23</v>
          </cell>
          <cell r="H337">
            <v>16.13</v>
          </cell>
          <cell r="I337">
            <v>0</v>
          </cell>
          <cell r="L337">
            <v>1</v>
          </cell>
          <cell r="M337">
            <v>1129.1199999999999</v>
          </cell>
          <cell r="N337">
            <v>1</v>
          </cell>
          <cell r="O337">
            <v>31893.42</v>
          </cell>
          <cell r="P337">
            <v>332</v>
          </cell>
        </row>
        <row r="338">
          <cell r="A338">
            <v>50005368</v>
          </cell>
          <cell r="B338">
            <v>37200</v>
          </cell>
          <cell r="C338" t="str">
            <v>SURVEY ASSISTANT</v>
          </cell>
          <cell r="D338">
            <v>50000219</v>
          </cell>
          <cell r="E338" t="str">
            <v>GR-012</v>
          </cell>
          <cell r="F338">
            <v>5</v>
          </cell>
          <cell r="G338">
            <v>1826.23</v>
          </cell>
          <cell r="H338">
            <v>17.46</v>
          </cell>
          <cell r="I338">
            <v>834</v>
          </cell>
          <cell r="J338" t="str">
            <v>SIWICKY</v>
          </cell>
          <cell r="K338" t="str">
            <v>ANDREW</v>
          </cell>
          <cell r="L338">
            <v>1</v>
          </cell>
          <cell r="M338">
            <v>1222.19</v>
          </cell>
          <cell r="N338">
            <v>1</v>
          </cell>
          <cell r="O338">
            <v>31893.42</v>
          </cell>
          <cell r="P338">
            <v>333</v>
          </cell>
        </row>
        <row r="339">
          <cell r="A339">
            <v>50005369</v>
          </cell>
          <cell r="B339">
            <v>37200</v>
          </cell>
          <cell r="C339" t="str">
            <v>SURVEY ASSISTANT</v>
          </cell>
          <cell r="D339">
            <v>50000219</v>
          </cell>
          <cell r="E339" t="str">
            <v>GR-012</v>
          </cell>
          <cell r="F339">
            <v>3</v>
          </cell>
          <cell r="G339">
            <v>1826.23</v>
          </cell>
          <cell r="H339">
            <v>16.13</v>
          </cell>
          <cell r="I339">
            <v>0</v>
          </cell>
          <cell r="L339">
            <v>1</v>
          </cell>
          <cell r="M339">
            <v>1129.1199999999999</v>
          </cell>
          <cell r="N339">
            <v>1</v>
          </cell>
          <cell r="O339">
            <v>29461.315000000002</v>
          </cell>
          <cell r="P339">
            <v>334</v>
          </cell>
        </row>
        <row r="340">
          <cell r="A340">
            <v>50005370</v>
          </cell>
          <cell r="B340">
            <v>37200</v>
          </cell>
          <cell r="C340" t="str">
            <v>SURVEY ASSISTANT</v>
          </cell>
          <cell r="D340">
            <v>50000219</v>
          </cell>
          <cell r="E340" t="str">
            <v>GR-012</v>
          </cell>
          <cell r="F340">
            <v>3</v>
          </cell>
          <cell r="G340">
            <v>1826.23</v>
          </cell>
          <cell r="H340">
            <v>16.13</v>
          </cell>
          <cell r="I340">
            <v>0</v>
          </cell>
          <cell r="L340">
            <v>1</v>
          </cell>
          <cell r="M340">
            <v>1129.1199999999999</v>
          </cell>
          <cell r="N340">
            <v>1</v>
          </cell>
          <cell r="O340">
            <v>29863.751087499997</v>
          </cell>
          <cell r="P340">
            <v>335</v>
          </cell>
        </row>
        <row r="341">
          <cell r="A341">
            <v>50005371</v>
          </cell>
          <cell r="B341">
            <v>37200</v>
          </cell>
          <cell r="C341" t="str">
            <v>SURVEY ASSISTANT</v>
          </cell>
          <cell r="D341">
            <v>50000219</v>
          </cell>
          <cell r="E341" t="str">
            <v>GR-012</v>
          </cell>
          <cell r="F341">
            <v>3</v>
          </cell>
          <cell r="G341">
            <v>1826.23</v>
          </cell>
          <cell r="H341">
            <v>16.13</v>
          </cell>
          <cell r="I341">
            <v>0</v>
          </cell>
          <cell r="L341">
            <v>1</v>
          </cell>
          <cell r="M341">
            <v>1129.1199999999999</v>
          </cell>
          <cell r="N341">
            <v>1</v>
          </cell>
          <cell r="O341">
            <v>29860.687614999999</v>
          </cell>
          <cell r="P341">
            <v>336</v>
          </cell>
        </row>
        <row r="342">
          <cell r="A342">
            <v>50005372</v>
          </cell>
          <cell r="B342">
            <v>37200</v>
          </cell>
          <cell r="C342" t="str">
            <v>SURVEY ASSISTANT</v>
          </cell>
          <cell r="D342">
            <v>50000219</v>
          </cell>
          <cell r="E342" t="str">
            <v>GR-012</v>
          </cell>
          <cell r="F342">
            <v>3</v>
          </cell>
          <cell r="G342">
            <v>1826.23</v>
          </cell>
          <cell r="H342">
            <v>16.13</v>
          </cell>
          <cell r="I342">
            <v>12977</v>
          </cell>
          <cell r="J342" t="str">
            <v>HELMUS</v>
          </cell>
          <cell r="K342" t="str">
            <v>JONATHAN</v>
          </cell>
          <cell r="L342">
            <v>1</v>
          </cell>
          <cell r="M342">
            <v>1129.1199999999999</v>
          </cell>
          <cell r="N342">
            <v>1</v>
          </cell>
          <cell r="O342">
            <v>31893.42</v>
          </cell>
          <cell r="P342">
            <v>337</v>
          </cell>
        </row>
        <row r="343">
          <cell r="A343">
            <v>50005373</v>
          </cell>
          <cell r="B343">
            <v>37200</v>
          </cell>
          <cell r="C343" t="str">
            <v>SURVEY ASSISTANT</v>
          </cell>
          <cell r="D343">
            <v>50000219</v>
          </cell>
          <cell r="E343" t="str">
            <v>GR-012</v>
          </cell>
          <cell r="F343">
            <v>3</v>
          </cell>
          <cell r="G343">
            <v>1826.23</v>
          </cell>
          <cell r="H343">
            <v>16.13</v>
          </cell>
          <cell r="I343">
            <v>12812</v>
          </cell>
          <cell r="J343" t="str">
            <v>BILLY</v>
          </cell>
          <cell r="K343" t="str">
            <v>SHAWN</v>
          </cell>
          <cell r="L343">
            <v>1</v>
          </cell>
          <cell r="M343">
            <v>1129.1199999999999</v>
          </cell>
          <cell r="N343">
            <v>1</v>
          </cell>
          <cell r="O343">
            <v>29461.315000000002</v>
          </cell>
          <cell r="P343">
            <v>338</v>
          </cell>
        </row>
        <row r="344">
          <cell r="A344">
            <v>50005374</v>
          </cell>
          <cell r="B344">
            <v>37200</v>
          </cell>
          <cell r="C344" t="str">
            <v>SURVEY ASSISTANT</v>
          </cell>
          <cell r="D344">
            <v>50000219</v>
          </cell>
          <cell r="E344" t="str">
            <v>GR-012</v>
          </cell>
          <cell r="F344">
            <v>3</v>
          </cell>
          <cell r="G344">
            <v>1826.23</v>
          </cell>
          <cell r="H344">
            <v>16.13</v>
          </cell>
          <cell r="I344">
            <v>8362</v>
          </cell>
          <cell r="J344" t="str">
            <v>GOTTFRIED</v>
          </cell>
          <cell r="K344" t="str">
            <v>NATHAN</v>
          </cell>
          <cell r="L344">
            <v>1</v>
          </cell>
          <cell r="M344">
            <v>1129.1199999999999</v>
          </cell>
          <cell r="N344">
            <v>1</v>
          </cell>
          <cell r="O344">
            <v>29860.687614999999</v>
          </cell>
          <cell r="P344">
            <v>339</v>
          </cell>
        </row>
        <row r="345">
          <cell r="A345">
            <v>50005375</v>
          </cell>
          <cell r="B345">
            <v>37200</v>
          </cell>
          <cell r="C345" t="str">
            <v>CLERK TYPIST II</v>
          </cell>
          <cell r="D345">
            <v>50000219</v>
          </cell>
          <cell r="E345" t="str">
            <v>GR-013</v>
          </cell>
          <cell r="F345">
            <v>5</v>
          </cell>
          <cell r="G345">
            <v>1826.23</v>
          </cell>
          <cell r="H345">
            <v>18.18</v>
          </cell>
          <cell r="I345">
            <v>1302</v>
          </cell>
          <cell r="J345" t="str">
            <v>HANDSCOMB</v>
          </cell>
          <cell r="K345" t="str">
            <v>CONNIE</v>
          </cell>
          <cell r="L345">
            <v>1</v>
          </cell>
          <cell r="M345">
            <v>1272.5899999999999</v>
          </cell>
          <cell r="N345">
            <v>1</v>
          </cell>
          <cell r="O345">
            <v>33209.215000000004</v>
          </cell>
          <cell r="P345">
            <v>340</v>
          </cell>
        </row>
        <row r="346">
          <cell r="A346">
            <v>50005450</v>
          </cell>
          <cell r="B346">
            <v>30100</v>
          </cell>
          <cell r="C346" t="str">
            <v>CLERK I</v>
          </cell>
          <cell r="D346">
            <v>50000082</v>
          </cell>
          <cell r="E346" t="str">
            <v>GR-011</v>
          </cell>
          <cell r="F346">
            <v>5</v>
          </cell>
          <cell r="G346">
            <v>1826.23</v>
          </cell>
          <cell r="H346">
            <v>16.760000000000002</v>
          </cell>
          <cell r="I346">
            <v>4674</v>
          </cell>
          <cell r="J346" t="str">
            <v>CORLETO</v>
          </cell>
          <cell r="K346" t="str">
            <v>LYDIA</v>
          </cell>
          <cell r="L346">
            <v>1</v>
          </cell>
          <cell r="M346">
            <v>1173.2</v>
          </cell>
          <cell r="N346">
            <v>1</v>
          </cell>
          <cell r="O346">
            <v>30648.9</v>
          </cell>
          <cell r="P346">
            <v>341</v>
          </cell>
        </row>
        <row r="347">
          <cell r="A347">
            <v>50005452</v>
          </cell>
          <cell r="B347">
            <v>30100</v>
          </cell>
          <cell r="C347" t="str">
            <v>BUDGET ANALYST I</v>
          </cell>
          <cell r="D347">
            <v>50000082</v>
          </cell>
          <cell r="E347" t="str">
            <v>GR-025</v>
          </cell>
          <cell r="F347">
            <v>5</v>
          </cell>
          <cell r="G347">
            <v>1826.23</v>
          </cell>
          <cell r="H347">
            <v>29.69</v>
          </cell>
          <cell r="I347">
            <v>7678</v>
          </cell>
          <cell r="J347" t="str">
            <v>CHAN</v>
          </cell>
          <cell r="K347" t="str">
            <v>DOMINICA</v>
          </cell>
          <cell r="L347">
            <v>1</v>
          </cell>
          <cell r="M347">
            <v>2078.29</v>
          </cell>
          <cell r="N347">
            <v>1</v>
          </cell>
          <cell r="O347">
            <v>54236.747500000005</v>
          </cell>
          <cell r="P347">
            <v>342</v>
          </cell>
        </row>
        <row r="348">
          <cell r="A348">
            <v>50005453</v>
          </cell>
          <cell r="B348">
            <v>30100</v>
          </cell>
          <cell r="C348" t="str">
            <v>BUDGET ANALYST I</v>
          </cell>
          <cell r="D348">
            <v>50000082</v>
          </cell>
          <cell r="E348" t="str">
            <v>GR-025</v>
          </cell>
          <cell r="F348">
            <v>5</v>
          </cell>
          <cell r="G348">
            <v>1826.23</v>
          </cell>
          <cell r="H348">
            <v>29.69</v>
          </cell>
          <cell r="I348">
            <v>5174</v>
          </cell>
          <cell r="J348" t="str">
            <v>SWAIN</v>
          </cell>
          <cell r="K348" t="str">
            <v>DANIEL</v>
          </cell>
          <cell r="L348">
            <v>1</v>
          </cell>
          <cell r="M348">
            <v>2078.29</v>
          </cell>
          <cell r="N348">
            <v>1</v>
          </cell>
          <cell r="O348">
            <v>54236.747500000005</v>
          </cell>
          <cell r="P348">
            <v>343</v>
          </cell>
        </row>
        <row r="349">
          <cell r="A349">
            <v>50005454</v>
          </cell>
          <cell r="B349">
            <v>30600</v>
          </cell>
          <cell r="C349" t="str">
            <v>CLERK III</v>
          </cell>
          <cell r="D349">
            <v>50011229</v>
          </cell>
          <cell r="E349" t="str">
            <v>GR-017</v>
          </cell>
          <cell r="F349">
            <v>3</v>
          </cell>
          <cell r="G349">
            <v>1956.68</v>
          </cell>
          <cell r="H349">
            <v>19.7</v>
          </cell>
          <cell r="I349">
            <v>7052</v>
          </cell>
          <cell r="J349" t="str">
            <v>ADAMS</v>
          </cell>
          <cell r="K349" t="str">
            <v>NADA</v>
          </cell>
          <cell r="L349">
            <v>1</v>
          </cell>
          <cell r="M349">
            <v>1538.98</v>
          </cell>
          <cell r="N349">
            <v>1</v>
          </cell>
          <cell r="O349">
            <v>39668.9054025</v>
          </cell>
          <cell r="P349">
            <v>344</v>
          </cell>
        </row>
        <row r="350">
          <cell r="A350">
            <v>50005456</v>
          </cell>
          <cell r="B350">
            <v>30900</v>
          </cell>
          <cell r="C350" t="str">
            <v>ENGINEERING ASSISTANT IV</v>
          </cell>
          <cell r="D350">
            <v>50000208</v>
          </cell>
          <cell r="E350" t="str">
            <v>GR-025</v>
          </cell>
          <cell r="F350">
            <v>5</v>
          </cell>
          <cell r="G350">
            <v>1826.23</v>
          </cell>
          <cell r="H350">
            <v>29.69</v>
          </cell>
          <cell r="I350">
            <v>2564</v>
          </cell>
          <cell r="J350" t="str">
            <v>ANDREW</v>
          </cell>
          <cell r="K350" t="str">
            <v>IAN</v>
          </cell>
          <cell r="L350">
            <v>0.67</v>
          </cell>
          <cell r="M350">
            <v>1392.45</v>
          </cell>
          <cell r="N350">
            <v>1</v>
          </cell>
          <cell r="O350">
            <v>54236.747500000005</v>
          </cell>
          <cell r="P350">
            <v>345</v>
          </cell>
          <cell r="Q350" t="str">
            <v>Infotype 27 from .67 to 1.00</v>
          </cell>
        </row>
        <row r="351">
          <cell r="A351">
            <v>50005457</v>
          </cell>
          <cell r="B351">
            <v>30900</v>
          </cell>
          <cell r="C351" t="str">
            <v>SUPERVISOR COMPUTER GRAPHICS SYSTEM</v>
          </cell>
          <cell r="D351">
            <v>50000208</v>
          </cell>
          <cell r="E351" t="str">
            <v>GR-026</v>
          </cell>
          <cell r="F351">
            <v>3</v>
          </cell>
          <cell r="G351">
            <v>1826.23</v>
          </cell>
          <cell r="H351">
            <v>28.51</v>
          </cell>
          <cell r="I351">
            <v>0</v>
          </cell>
          <cell r="L351">
            <v>1</v>
          </cell>
          <cell r="M351">
            <v>1995.72</v>
          </cell>
          <cell r="N351">
            <v>1</v>
          </cell>
          <cell r="O351">
            <v>52075.66</v>
          </cell>
          <cell r="P351">
            <v>346</v>
          </cell>
        </row>
        <row r="352">
          <cell r="A352">
            <v>50005458</v>
          </cell>
          <cell r="B352">
            <v>37200</v>
          </cell>
          <cell r="C352" t="str">
            <v>ENGINEERING ASSISTANT III</v>
          </cell>
          <cell r="D352">
            <v>50000219</v>
          </cell>
          <cell r="E352" t="str">
            <v>GR-021</v>
          </cell>
          <cell r="F352">
            <v>5</v>
          </cell>
          <cell r="G352">
            <v>1826.23</v>
          </cell>
          <cell r="H352">
            <v>25.16</v>
          </cell>
          <cell r="I352">
            <v>4929</v>
          </cell>
          <cell r="J352" t="str">
            <v>HO</v>
          </cell>
          <cell r="K352" t="str">
            <v>JOHN</v>
          </cell>
          <cell r="L352">
            <v>1</v>
          </cell>
          <cell r="M352">
            <v>1761.18</v>
          </cell>
          <cell r="N352">
            <v>1</v>
          </cell>
          <cell r="O352">
            <v>45961.142500000002</v>
          </cell>
          <cell r="P352">
            <v>347</v>
          </cell>
        </row>
        <row r="353">
          <cell r="A353">
            <v>50005459</v>
          </cell>
          <cell r="B353">
            <v>30900</v>
          </cell>
          <cell r="C353" t="str">
            <v>ENGINEERING ASSISTANT III</v>
          </cell>
          <cell r="D353">
            <v>50000208</v>
          </cell>
          <cell r="E353" t="str">
            <v>GR-021</v>
          </cell>
          <cell r="F353">
            <v>5</v>
          </cell>
          <cell r="G353">
            <v>1826.23</v>
          </cell>
          <cell r="H353">
            <v>25.16</v>
          </cell>
          <cell r="I353">
            <v>1118</v>
          </cell>
          <cell r="J353" t="str">
            <v>KRUEGER</v>
          </cell>
          <cell r="K353" t="str">
            <v>KENNETH</v>
          </cell>
          <cell r="L353">
            <v>1</v>
          </cell>
          <cell r="M353">
            <v>1761.18</v>
          </cell>
          <cell r="N353">
            <v>1</v>
          </cell>
          <cell r="O353">
            <v>45961.142500000002</v>
          </cell>
          <cell r="P353">
            <v>348</v>
          </cell>
        </row>
        <row r="354">
          <cell r="A354">
            <v>50005460</v>
          </cell>
          <cell r="B354">
            <v>37200</v>
          </cell>
          <cell r="C354" t="str">
            <v>ENGINEERING ASSISTANT III</v>
          </cell>
          <cell r="D354">
            <v>50000219</v>
          </cell>
          <cell r="E354" t="str">
            <v>GR-021</v>
          </cell>
          <cell r="F354">
            <v>5</v>
          </cell>
          <cell r="G354">
            <v>1826.23</v>
          </cell>
          <cell r="H354">
            <v>25.16</v>
          </cell>
          <cell r="I354">
            <v>552</v>
          </cell>
          <cell r="J354" t="str">
            <v>LEROUX</v>
          </cell>
          <cell r="K354" t="str">
            <v>JAMES</v>
          </cell>
          <cell r="L354">
            <v>1</v>
          </cell>
          <cell r="M354">
            <v>1761.18</v>
          </cell>
          <cell r="N354">
            <v>1</v>
          </cell>
          <cell r="O354">
            <v>45961.142500000002</v>
          </cell>
          <cell r="P354">
            <v>349</v>
          </cell>
        </row>
        <row r="355">
          <cell r="A355">
            <v>50005461</v>
          </cell>
          <cell r="B355">
            <v>30900</v>
          </cell>
          <cell r="C355" t="str">
            <v>ENGINEERING ASSISTANT III</v>
          </cell>
          <cell r="D355">
            <v>50000208</v>
          </cell>
          <cell r="E355" t="str">
            <v>GR-021</v>
          </cell>
          <cell r="F355">
            <v>5</v>
          </cell>
          <cell r="G355">
            <v>1826.23</v>
          </cell>
          <cell r="H355">
            <v>25.16</v>
          </cell>
          <cell r="I355">
            <v>6376</v>
          </cell>
          <cell r="J355" t="str">
            <v>OSCHGER</v>
          </cell>
          <cell r="K355" t="str">
            <v>DAVID</v>
          </cell>
          <cell r="L355">
            <v>1</v>
          </cell>
          <cell r="M355">
            <v>1761.18</v>
          </cell>
          <cell r="N355">
            <v>1</v>
          </cell>
          <cell r="O355">
            <v>42338.172500000001</v>
          </cell>
          <cell r="P355">
            <v>350</v>
          </cell>
        </row>
        <row r="356">
          <cell r="A356">
            <v>50005463</v>
          </cell>
          <cell r="B356">
            <v>30900</v>
          </cell>
          <cell r="C356" t="str">
            <v>ENGINEERING ASSISTANT III</v>
          </cell>
          <cell r="D356">
            <v>50000208</v>
          </cell>
          <cell r="E356" t="str">
            <v>GR-021</v>
          </cell>
          <cell r="F356">
            <v>5</v>
          </cell>
          <cell r="G356">
            <v>1826.23</v>
          </cell>
          <cell r="H356">
            <v>25.16</v>
          </cell>
          <cell r="I356">
            <v>4274</v>
          </cell>
          <cell r="J356" t="str">
            <v>NEWTON</v>
          </cell>
          <cell r="K356" t="str">
            <v>PATRICK</v>
          </cell>
          <cell r="L356">
            <v>1</v>
          </cell>
          <cell r="M356">
            <v>1761.18</v>
          </cell>
          <cell r="N356">
            <v>1</v>
          </cell>
          <cell r="O356">
            <v>45961.142500000002</v>
          </cell>
          <cell r="P356">
            <v>351</v>
          </cell>
        </row>
        <row r="357">
          <cell r="A357">
            <v>50005464</v>
          </cell>
          <cell r="B357">
            <v>30900</v>
          </cell>
          <cell r="C357" t="str">
            <v>ENGINEERING ASSISTANT III</v>
          </cell>
          <cell r="D357">
            <v>50000208</v>
          </cell>
          <cell r="E357" t="str">
            <v>GR-021</v>
          </cell>
          <cell r="F357">
            <v>5</v>
          </cell>
          <cell r="G357">
            <v>1826.23</v>
          </cell>
          <cell r="H357">
            <v>25.16</v>
          </cell>
          <cell r="I357">
            <v>1166</v>
          </cell>
          <cell r="J357" t="str">
            <v>SANDERS</v>
          </cell>
          <cell r="K357" t="str">
            <v>VALARIE</v>
          </cell>
          <cell r="L357">
            <v>1</v>
          </cell>
          <cell r="M357">
            <v>1761.18</v>
          </cell>
          <cell r="N357">
            <v>1</v>
          </cell>
          <cell r="O357">
            <v>45961.142500000002</v>
          </cell>
          <cell r="P357">
            <v>352</v>
          </cell>
        </row>
        <row r="358">
          <cell r="A358">
            <v>50005465</v>
          </cell>
          <cell r="B358">
            <v>37200</v>
          </cell>
          <cell r="C358" t="str">
            <v>ENGINEERING ASSISTANT III</v>
          </cell>
          <cell r="D358">
            <v>50000219</v>
          </cell>
          <cell r="E358" t="str">
            <v>GR-021</v>
          </cell>
          <cell r="F358">
            <v>5</v>
          </cell>
          <cell r="G358">
            <v>1826.23</v>
          </cell>
          <cell r="H358">
            <v>25.16</v>
          </cell>
          <cell r="I358">
            <v>6460</v>
          </cell>
          <cell r="J358" t="str">
            <v>GALLINA</v>
          </cell>
          <cell r="K358" t="str">
            <v>FRANCO</v>
          </cell>
          <cell r="L358">
            <v>1</v>
          </cell>
          <cell r="M358">
            <v>1732.01</v>
          </cell>
          <cell r="N358">
            <v>1</v>
          </cell>
          <cell r="O358">
            <v>45961.142500000002</v>
          </cell>
          <cell r="P358">
            <v>353</v>
          </cell>
        </row>
        <row r="359">
          <cell r="A359">
            <v>50005466</v>
          </cell>
          <cell r="B359">
            <v>30900</v>
          </cell>
          <cell r="C359" t="str">
            <v>ENGINEERING ASSISTANT III</v>
          </cell>
          <cell r="D359">
            <v>50000208</v>
          </cell>
          <cell r="E359" t="str">
            <v>GR-021</v>
          </cell>
          <cell r="F359">
            <v>5</v>
          </cell>
          <cell r="G359">
            <v>1826.23</v>
          </cell>
          <cell r="H359">
            <v>25.16</v>
          </cell>
          <cell r="I359">
            <v>4525</v>
          </cell>
          <cell r="J359" t="str">
            <v>PANGANIBAN</v>
          </cell>
          <cell r="K359" t="str">
            <v>ASTRIDES</v>
          </cell>
          <cell r="L359">
            <v>1</v>
          </cell>
          <cell r="M359">
            <v>1761.18</v>
          </cell>
          <cell r="N359">
            <v>1</v>
          </cell>
          <cell r="O359">
            <v>45961.142500000002</v>
          </cell>
          <cell r="P359">
            <v>354</v>
          </cell>
        </row>
        <row r="360">
          <cell r="A360">
            <v>50005467</v>
          </cell>
          <cell r="B360">
            <v>30900</v>
          </cell>
          <cell r="C360" t="str">
            <v>ENGINEERING ASSISTANT III</v>
          </cell>
          <cell r="D360">
            <v>50000208</v>
          </cell>
          <cell r="E360" t="str">
            <v>GR-021</v>
          </cell>
          <cell r="F360">
            <v>5</v>
          </cell>
          <cell r="G360">
            <v>1826.23</v>
          </cell>
          <cell r="H360">
            <v>25.16</v>
          </cell>
          <cell r="I360">
            <v>7736</v>
          </cell>
          <cell r="J360" t="str">
            <v>TANG</v>
          </cell>
          <cell r="K360" t="str">
            <v>CHI</v>
          </cell>
          <cell r="L360">
            <v>1</v>
          </cell>
          <cell r="M360">
            <v>1761.18</v>
          </cell>
          <cell r="N360">
            <v>1</v>
          </cell>
          <cell r="O360">
            <v>45961.142500000002</v>
          </cell>
          <cell r="P360">
            <v>355</v>
          </cell>
        </row>
        <row r="361">
          <cell r="A361">
            <v>50005468</v>
          </cell>
          <cell r="B361">
            <v>30900</v>
          </cell>
          <cell r="C361" t="str">
            <v>COMPUTER PROGRAMMER/ANALYST</v>
          </cell>
          <cell r="D361">
            <v>50000208</v>
          </cell>
          <cell r="E361" t="str">
            <v>GR-026</v>
          </cell>
          <cell r="F361">
            <v>2</v>
          </cell>
          <cell r="G361">
            <v>1826.23</v>
          </cell>
          <cell r="H361">
            <v>27.34</v>
          </cell>
          <cell r="I361">
            <v>12242</v>
          </cell>
          <cell r="J361" t="str">
            <v>WILTON</v>
          </cell>
          <cell r="K361" t="str">
            <v>SCOTT</v>
          </cell>
          <cell r="L361">
            <v>1</v>
          </cell>
          <cell r="M361">
            <v>1995.69</v>
          </cell>
          <cell r="N361">
            <v>1</v>
          </cell>
          <cell r="O361">
            <v>51633.807829999998</v>
          </cell>
          <cell r="P361">
            <v>356</v>
          </cell>
        </row>
        <row r="362">
          <cell r="A362">
            <v>50005471</v>
          </cell>
          <cell r="B362">
            <v>30901</v>
          </cell>
          <cell r="C362" t="str">
            <v>MICROFILM SUPERVISOR</v>
          </cell>
          <cell r="D362">
            <v>50010395</v>
          </cell>
          <cell r="E362" t="str">
            <v>GR-022</v>
          </cell>
          <cell r="F362">
            <v>5</v>
          </cell>
          <cell r="G362">
            <v>1826.23</v>
          </cell>
          <cell r="H362">
            <v>26.2</v>
          </cell>
          <cell r="I362">
            <v>4354</v>
          </cell>
          <cell r="J362" t="str">
            <v>STETSKI</v>
          </cell>
          <cell r="K362" t="str">
            <v>BARBARA</v>
          </cell>
          <cell r="L362">
            <v>1</v>
          </cell>
          <cell r="M362">
            <v>1833.97</v>
          </cell>
          <cell r="N362">
            <v>1</v>
          </cell>
          <cell r="O362">
            <v>47861.287500000006</v>
          </cell>
          <cell r="P362">
            <v>357</v>
          </cell>
        </row>
        <row r="363">
          <cell r="A363">
            <v>50005472</v>
          </cell>
          <cell r="B363">
            <v>30901</v>
          </cell>
          <cell r="C363" t="str">
            <v>MICROFILM OPERATOR</v>
          </cell>
          <cell r="D363">
            <v>50010395</v>
          </cell>
          <cell r="E363" t="str">
            <v>GR-013</v>
          </cell>
          <cell r="F363">
            <v>4</v>
          </cell>
          <cell r="G363">
            <v>1826.23</v>
          </cell>
          <cell r="H363">
            <v>17.46</v>
          </cell>
          <cell r="I363">
            <v>10054</v>
          </cell>
          <cell r="J363" t="str">
            <v>ZUFFA</v>
          </cell>
          <cell r="K363" t="str">
            <v>DESTA</v>
          </cell>
          <cell r="L363">
            <v>1</v>
          </cell>
          <cell r="M363">
            <v>1272.5899999999999</v>
          </cell>
          <cell r="N363">
            <v>1</v>
          </cell>
          <cell r="O363">
            <v>31027.870637499997</v>
          </cell>
          <cell r="P363">
            <v>358</v>
          </cell>
        </row>
        <row r="364">
          <cell r="A364">
            <v>50005473</v>
          </cell>
          <cell r="B364">
            <v>30901</v>
          </cell>
          <cell r="C364" t="str">
            <v>MICROFILM OPERATOR</v>
          </cell>
          <cell r="D364">
            <v>50010395</v>
          </cell>
          <cell r="E364" t="str">
            <v>GR-013</v>
          </cell>
          <cell r="F364">
            <v>5</v>
          </cell>
          <cell r="G364">
            <v>1826.23</v>
          </cell>
          <cell r="H364">
            <v>18.18</v>
          </cell>
          <cell r="I364">
            <v>9162</v>
          </cell>
          <cell r="J364" t="str">
            <v>MULLIGAN</v>
          </cell>
          <cell r="K364" t="str">
            <v>NANCY</v>
          </cell>
          <cell r="L364">
            <v>1</v>
          </cell>
          <cell r="M364">
            <v>1255.8</v>
          </cell>
          <cell r="N364">
            <v>1</v>
          </cell>
          <cell r="O364">
            <v>31027.870637499997</v>
          </cell>
          <cell r="P364">
            <v>359</v>
          </cell>
        </row>
        <row r="365">
          <cell r="A365">
            <v>50005474</v>
          </cell>
          <cell r="B365">
            <v>30900</v>
          </cell>
          <cell r="C365" t="str">
            <v>NETWORK TECHNICIAN</v>
          </cell>
          <cell r="D365">
            <v>50000208</v>
          </cell>
          <cell r="E365" t="str">
            <v>GR-026</v>
          </cell>
          <cell r="F365">
            <v>2</v>
          </cell>
          <cell r="G365">
            <v>1826.23</v>
          </cell>
          <cell r="H365">
            <v>27.34</v>
          </cell>
          <cell r="I365">
            <v>7517</v>
          </cell>
          <cell r="J365" t="str">
            <v>BETHELL</v>
          </cell>
          <cell r="K365" t="str">
            <v>JASON</v>
          </cell>
          <cell r="L365">
            <v>1</v>
          </cell>
          <cell r="M365">
            <v>1990.51</v>
          </cell>
          <cell r="N365">
            <v>1</v>
          </cell>
          <cell r="O365">
            <v>52611.055557499996</v>
          </cell>
          <cell r="P365">
            <v>360</v>
          </cell>
        </row>
        <row r="366">
          <cell r="A366">
            <v>50005475</v>
          </cell>
          <cell r="B366">
            <v>30900</v>
          </cell>
          <cell r="C366" t="str">
            <v>NETWORK SUPPORT SPECIALIST I</v>
          </cell>
          <cell r="D366">
            <v>50000208</v>
          </cell>
          <cell r="E366" t="str">
            <v>GR-023</v>
          </cell>
          <cell r="F366">
            <v>2</v>
          </cell>
          <cell r="G366">
            <v>1826.23</v>
          </cell>
          <cell r="H366">
            <v>24.16</v>
          </cell>
          <cell r="I366">
            <v>10729</v>
          </cell>
          <cell r="J366" t="str">
            <v>FOSTER</v>
          </cell>
          <cell r="K366" t="str">
            <v>KYLE</v>
          </cell>
          <cell r="L366">
            <v>1</v>
          </cell>
          <cell r="M366">
            <v>1743.36</v>
          </cell>
          <cell r="N366">
            <v>1</v>
          </cell>
          <cell r="O366">
            <v>45958.12</v>
          </cell>
          <cell r="P366">
            <v>361</v>
          </cell>
        </row>
        <row r="367">
          <cell r="A367">
            <v>50005481</v>
          </cell>
          <cell r="B367">
            <v>31140</v>
          </cell>
          <cell r="C367" t="str">
            <v>PARKING ENFORCEMENT OFFICER</v>
          </cell>
          <cell r="D367">
            <v>50000241</v>
          </cell>
          <cell r="E367" t="str">
            <v>GR-056</v>
          </cell>
          <cell r="F367">
            <v>7</v>
          </cell>
          <cell r="G367">
            <v>1826.23</v>
          </cell>
          <cell r="H367">
            <v>20.52</v>
          </cell>
          <cell r="I367">
            <v>1369</v>
          </cell>
          <cell r="J367" t="str">
            <v>BARKER</v>
          </cell>
          <cell r="K367" t="str">
            <v>SUSAN</v>
          </cell>
          <cell r="L367">
            <v>1</v>
          </cell>
          <cell r="M367">
            <v>1436.38</v>
          </cell>
          <cell r="N367">
            <v>1</v>
          </cell>
          <cell r="O367">
            <v>37483.03</v>
          </cell>
          <cell r="P367">
            <v>362</v>
          </cell>
        </row>
        <row r="368">
          <cell r="A368">
            <v>50005482</v>
          </cell>
          <cell r="B368">
            <v>31140</v>
          </cell>
          <cell r="C368" t="str">
            <v>PARKING ENFORCEMENT OFFICER</v>
          </cell>
          <cell r="D368">
            <v>50000241</v>
          </cell>
          <cell r="E368" t="str">
            <v>GR-056</v>
          </cell>
          <cell r="F368">
            <v>7</v>
          </cell>
          <cell r="G368">
            <v>1826.23</v>
          </cell>
          <cell r="H368">
            <v>20.52</v>
          </cell>
          <cell r="I368">
            <v>672</v>
          </cell>
          <cell r="J368" t="str">
            <v>KINNEAR</v>
          </cell>
          <cell r="K368" t="str">
            <v>BEVERLEY</v>
          </cell>
          <cell r="L368">
            <v>1</v>
          </cell>
          <cell r="M368">
            <v>1436.38</v>
          </cell>
          <cell r="N368">
            <v>1</v>
          </cell>
          <cell r="O368">
            <v>37483.03</v>
          </cell>
          <cell r="P368">
            <v>363</v>
          </cell>
        </row>
        <row r="369">
          <cell r="A369">
            <v>50005483</v>
          </cell>
          <cell r="B369">
            <v>31140</v>
          </cell>
          <cell r="C369" t="str">
            <v>PARKING ENFORCEMENT OFFICER</v>
          </cell>
          <cell r="D369">
            <v>50000241</v>
          </cell>
          <cell r="E369" t="str">
            <v>GR-056</v>
          </cell>
          <cell r="F369">
            <v>7</v>
          </cell>
          <cell r="G369">
            <v>1826.23</v>
          </cell>
          <cell r="H369">
            <v>20.52</v>
          </cell>
          <cell r="I369">
            <v>2441</v>
          </cell>
          <cell r="J369" t="str">
            <v>MCCLEAN</v>
          </cell>
          <cell r="K369" t="str">
            <v>MICHAEL</v>
          </cell>
          <cell r="L369">
            <v>1</v>
          </cell>
          <cell r="M369">
            <v>1436.38</v>
          </cell>
          <cell r="N369">
            <v>1</v>
          </cell>
          <cell r="O369">
            <v>37483.03</v>
          </cell>
          <cell r="P369">
            <v>364</v>
          </cell>
        </row>
        <row r="370">
          <cell r="A370">
            <v>50005487</v>
          </cell>
          <cell r="B370">
            <v>31140</v>
          </cell>
          <cell r="C370" t="str">
            <v>PARKING ENFORCEMENT OFFICER</v>
          </cell>
          <cell r="D370">
            <v>50000241</v>
          </cell>
          <cell r="E370" t="str">
            <v>GR-056</v>
          </cell>
          <cell r="F370">
            <v>7</v>
          </cell>
          <cell r="G370">
            <v>1826.23</v>
          </cell>
          <cell r="H370">
            <v>20.52</v>
          </cell>
          <cell r="I370">
            <v>6100</v>
          </cell>
          <cell r="J370" t="str">
            <v>YIP</v>
          </cell>
          <cell r="K370" t="str">
            <v>GEOFFREY</v>
          </cell>
          <cell r="L370">
            <v>1</v>
          </cell>
          <cell r="M370">
            <v>1436.38</v>
          </cell>
          <cell r="N370">
            <v>1</v>
          </cell>
          <cell r="O370">
            <v>37483.03</v>
          </cell>
          <cell r="P370">
            <v>365</v>
          </cell>
        </row>
        <row r="371">
          <cell r="A371">
            <v>50005488</v>
          </cell>
          <cell r="B371">
            <v>31140</v>
          </cell>
          <cell r="C371" t="str">
            <v>PARKING ENFORCEMENT OFFICER</v>
          </cell>
          <cell r="D371">
            <v>50000241</v>
          </cell>
          <cell r="E371" t="str">
            <v>GR-056</v>
          </cell>
          <cell r="F371">
            <v>3</v>
          </cell>
          <cell r="G371">
            <v>1826.23</v>
          </cell>
          <cell r="H371">
            <v>17.46</v>
          </cell>
          <cell r="I371">
            <v>0</v>
          </cell>
          <cell r="L371">
            <v>1</v>
          </cell>
          <cell r="M371">
            <v>1222.23</v>
          </cell>
          <cell r="N371">
            <v>1</v>
          </cell>
          <cell r="O371">
            <v>33210.222500000003</v>
          </cell>
          <cell r="P371">
            <v>366</v>
          </cell>
        </row>
        <row r="372">
          <cell r="A372">
            <v>50005489</v>
          </cell>
          <cell r="B372">
            <v>31140</v>
          </cell>
          <cell r="C372" t="str">
            <v>PARKING ENFORCEMENT OFFICER</v>
          </cell>
          <cell r="D372">
            <v>50000241</v>
          </cell>
          <cell r="E372" t="str">
            <v>GR-056</v>
          </cell>
          <cell r="F372">
            <v>7</v>
          </cell>
          <cell r="G372">
            <v>1826.23</v>
          </cell>
          <cell r="H372">
            <v>20.52</v>
          </cell>
          <cell r="I372">
            <v>1314</v>
          </cell>
          <cell r="J372" t="str">
            <v>STENNES</v>
          </cell>
          <cell r="K372" t="str">
            <v>LIANE</v>
          </cell>
          <cell r="L372">
            <v>1</v>
          </cell>
          <cell r="M372">
            <v>1436.38</v>
          </cell>
          <cell r="N372">
            <v>1</v>
          </cell>
          <cell r="O372">
            <v>37442.730000000003</v>
          </cell>
          <cell r="P372">
            <v>367</v>
          </cell>
        </row>
        <row r="373">
          <cell r="A373">
            <v>50005490</v>
          </cell>
          <cell r="B373">
            <v>31140</v>
          </cell>
          <cell r="C373" t="str">
            <v>CLERK TYPIST III</v>
          </cell>
          <cell r="D373">
            <v>50000241</v>
          </cell>
          <cell r="E373" t="str">
            <v>GR-015</v>
          </cell>
          <cell r="F373">
            <v>3</v>
          </cell>
          <cell r="G373">
            <v>1625.34</v>
          </cell>
          <cell r="H373">
            <v>19.7</v>
          </cell>
          <cell r="I373">
            <v>0</v>
          </cell>
          <cell r="L373">
            <v>0.11</v>
          </cell>
          <cell r="M373">
            <v>138.97</v>
          </cell>
          <cell r="N373">
            <v>0.11</v>
          </cell>
          <cell r="O373">
            <v>3572.3330500000002</v>
          </cell>
          <cell r="P373">
            <v>368</v>
          </cell>
        </row>
        <row r="374">
          <cell r="A374">
            <v>50005490</v>
          </cell>
          <cell r="B374">
            <v>31140</v>
          </cell>
          <cell r="C374" t="str">
            <v>CLERK TYPIST III</v>
          </cell>
          <cell r="D374">
            <v>50000241</v>
          </cell>
          <cell r="E374" t="str">
            <v>GR-015</v>
          </cell>
          <cell r="F374">
            <v>5</v>
          </cell>
          <cell r="G374">
            <v>1625.34</v>
          </cell>
          <cell r="H374">
            <v>19.7</v>
          </cell>
          <cell r="I374">
            <v>3038</v>
          </cell>
          <cell r="J374" t="str">
            <v>FARRELL</v>
          </cell>
          <cell r="K374" t="str">
            <v>DARCHAN</v>
          </cell>
          <cell r="L374">
            <v>0.89</v>
          </cell>
          <cell r="M374">
            <v>1227.29</v>
          </cell>
          <cell r="N374">
            <v>0.89</v>
          </cell>
          <cell r="O374">
            <v>32029</v>
          </cell>
          <cell r="P374">
            <v>369</v>
          </cell>
        </row>
        <row r="375">
          <cell r="A375">
            <v>50005493</v>
          </cell>
          <cell r="B375">
            <v>30400</v>
          </cell>
          <cell r="C375" t="str">
            <v>ENGINEERING ASSISTANT IV</v>
          </cell>
          <cell r="D375">
            <v>50000226</v>
          </cell>
          <cell r="E375" t="str">
            <v>GR-025</v>
          </cell>
          <cell r="F375">
            <v>5</v>
          </cell>
          <cell r="G375">
            <v>1826.23</v>
          </cell>
          <cell r="H375">
            <v>29.69</v>
          </cell>
          <cell r="I375">
            <v>2948</v>
          </cell>
          <cell r="J375" t="str">
            <v>DAWES</v>
          </cell>
          <cell r="K375" t="str">
            <v>BARRIE</v>
          </cell>
          <cell r="L375">
            <v>1</v>
          </cell>
          <cell r="M375">
            <v>2078.29</v>
          </cell>
          <cell r="N375">
            <v>1</v>
          </cell>
          <cell r="O375">
            <v>54236.747500000005</v>
          </cell>
          <cell r="P375">
            <v>370</v>
          </cell>
        </row>
        <row r="376">
          <cell r="A376">
            <v>50005494</v>
          </cell>
          <cell r="B376">
            <v>30410</v>
          </cell>
          <cell r="C376" t="str">
            <v>ENGINEERING ASSISTANT IV</v>
          </cell>
          <cell r="D376">
            <v>50010393</v>
          </cell>
          <cell r="E376" t="str">
            <v>GR-025</v>
          </cell>
          <cell r="F376">
            <v>3</v>
          </cell>
          <cell r="G376">
            <v>1826.23</v>
          </cell>
          <cell r="H376">
            <v>27.34</v>
          </cell>
          <cell r="I376">
            <v>0</v>
          </cell>
          <cell r="L376">
            <v>1</v>
          </cell>
          <cell r="M376">
            <v>1913.81</v>
          </cell>
          <cell r="N376">
            <v>1</v>
          </cell>
          <cell r="O376">
            <v>49936.737500000003</v>
          </cell>
          <cell r="P376">
            <v>371</v>
          </cell>
        </row>
        <row r="377">
          <cell r="A377">
            <v>50005495</v>
          </cell>
          <cell r="B377">
            <v>30400</v>
          </cell>
          <cell r="C377" t="str">
            <v>CLERK TYPIST III</v>
          </cell>
          <cell r="D377">
            <v>50000226</v>
          </cell>
          <cell r="E377" t="str">
            <v>GR-015</v>
          </cell>
          <cell r="F377">
            <v>5</v>
          </cell>
          <cell r="G377">
            <v>1826.23</v>
          </cell>
          <cell r="H377">
            <v>19.7</v>
          </cell>
          <cell r="I377">
            <v>1107</v>
          </cell>
          <cell r="J377" t="str">
            <v>DOCHUK</v>
          </cell>
          <cell r="K377" t="str">
            <v>MARTHA</v>
          </cell>
          <cell r="L377">
            <v>1</v>
          </cell>
          <cell r="M377">
            <v>1379</v>
          </cell>
          <cell r="N377">
            <v>1</v>
          </cell>
          <cell r="O377">
            <v>35987.9</v>
          </cell>
          <cell r="P377">
            <v>372</v>
          </cell>
        </row>
        <row r="378">
          <cell r="A378">
            <v>50005499</v>
          </cell>
          <cell r="B378">
            <v>36010</v>
          </cell>
          <cell r="C378" t="str">
            <v>SURVEY ASSISTANT</v>
          </cell>
          <cell r="D378">
            <v>50011227</v>
          </cell>
          <cell r="E378" t="str">
            <v>GR-012</v>
          </cell>
          <cell r="F378">
            <v>5</v>
          </cell>
          <cell r="G378">
            <v>1826.23</v>
          </cell>
          <cell r="H378">
            <v>17.46</v>
          </cell>
          <cell r="I378">
            <v>1051</v>
          </cell>
          <cell r="J378" t="str">
            <v>SANTOS</v>
          </cell>
          <cell r="K378" t="str">
            <v>ANTONIO</v>
          </cell>
          <cell r="L378">
            <v>1</v>
          </cell>
          <cell r="M378">
            <v>1234.8</v>
          </cell>
          <cell r="N378">
            <v>1</v>
          </cell>
          <cell r="O378">
            <v>31893.42</v>
          </cell>
          <cell r="P378">
            <v>373</v>
          </cell>
        </row>
        <row r="379">
          <cell r="A379">
            <v>50005501</v>
          </cell>
          <cell r="B379">
            <v>33020</v>
          </cell>
          <cell r="C379" t="str">
            <v>CLERK TYPIST II</v>
          </cell>
          <cell r="D379">
            <v>50000232</v>
          </cell>
          <cell r="E379" t="str">
            <v>GR-013</v>
          </cell>
          <cell r="F379">
            <v>5</v>
          </cell>
          <cell r="G379">
            <v>1826.23</v>
          </cell>
          <cell r="H379">
            <v>18.18</v>
          </cell>
          <cell r="I379">
            <v>1045</v>
          </cell>
          <cell r="J379" t="str">
            <v>HASSEL</v>
          </cell>
          <cell r="K379" t="str">
            <v>NINA</v>
          </cell>
          <cell r="L379">
            <v>1</v>
          </cell>
          <cell r="M379">
            <v>1272.5899999999999</v>
          </cell>
          <cell r="N379">
            <v>1</v>
          </cell>
          <cell r="O379">
            <v>33209.215000000004</v>
          </cell>
          <cell r="P379">
            <v>374</v>
          </cell>
        </row>
        <row r="380">
          <cell r="A380">
            <v>50005502</v>
          </cell>
          <cell r="B380">
            <v>33020</v>
          </cell>
          <cell r="C380" t="str">
            <v>ENGINEERING ASSISTANT III</v>
          </cell>
          <cell r="D380">
            <v>50000232</v>
          </cell>
          <cell r="E380" t="str">
            <v>GR-021</v>
          </cell>
          <cell r="F380">
            <v>5</v>
          </cell>
          <cell r="G380">
            <v>1826.23</v>
          </cell>
          <cell r="H380">
            <v>25.16</v>
          </cell>
          <cell r="I380">
            <v>2113</v>
          </cell>
          <cell r="J380" t="str">
            <v>HAYES</v>
          </cell>
          <cell r="K380" t="str">
            <v>BRIAN</v>
          </cell>
          <cell r="L380">
            <v>1</v>
          </cell>
          <cell r="M380">
            <v>1761.18</v>
          </cell>
          <cell r="N380">
            <v>1</v>
          </cell>
          <cell r="O380">
            <v>45961.142500000002</v>
          </cell>
          <cell r="P380">
            <v>375</v>
          </cell>
        </row>
        <row r="381">
          <cell r="A381">
            <v>50005503</v>
          </cell>
          <cell r="B381">
            <v>34300</v>
          </cell>
          <cell r="C381" t="str">
            <v>ENGINEERING ASSISTANT III</v>
          </cell>
          <cell r="D381">
            <v>50021276</v>
          </cell>
          <cell r="E381" t="str">
            <v>GR-021</v>
          </cell>
          <cell r="F381">
            <v>4</v>
          </cell>
          <cell r="G381">
            <v>1826.23</v>
          </cell>
          <cell r="H381">
            <v>24.16</v>
          </cell>
          <cell r="I381">
            <v>7996</v>
          </cell>
          <cell r="J381" t="str">
            <v>BAILEY</v>
          </cell>
          <cell r="K381" t="str">
            <v>GARY</v>
          </cell>
          <cell r="L381">
            <v>1</v>
          </cell>
          <cell r="M381">
            <v>1735.27</v>
          </cell>
          <cell r="N381">
            <v>1</v>
          </cell>
          <cell r="O381">
            <v>44061.924967499996</v>
          </cell>
          <cell r="P381">
            <v>376</v>
          </cell>
        </row>
        <row r="382">
          <cell r="A382">
            <v>50005504</v>
          </cell>
          <cell r="B382">
            <v>33020</v>
          </cell>
          <cell r="C382" t="str">
            <v>ENGINEERING ASSISTANT II</v>
          </cell>
          <cell r="D382">
            <v>50000232</v>
          </cell>
          <cell r="E382" t="str">
            <v>GR-017</v>
          </cell>
          <cell r="F382">
            <v>2</v>
          </cell>
          <cell r="G382">
            <v>1826.23</v>
          </cell>
          <cell r="H382">
            <v>18.91</v>
          </cell>
          <cell r="I382">
            <v>11788</v>
          </cell>
          <cell r="J382" t="str">
            <v>YEP</v>
          </cell>
          <cell r="K382" t="str">
            <v>AUGUSTO</v>
          </cell>
          <cell r="L382">
            <v>1</v>
          </cell>
          <cell r="M382">
            <v>1367</v>
          </cell>
          <cell r="N382">
            <v>1</v>
          </cell>
          <cell r="O382">
            <v>36472.682427499996</v>
          </cell>
          <cell r="P382">
            <v>377</v>
          </cell>
        </row>
        <row r="383">
          <cell r="A383">
            <v>50005505</v>
          </cell>
          <cell r="B383">
            <v>34300</v>
          </cell>
          <cell r="C383" t="str">
            <v>ENGINEERING ASSISTANT I</v>
          </cell>
          <cell r="D383">
            <v>50021276</v>
          </cell>
          <cell r="E383" t="str">
            <v>GR-013</v>
          </cell>
          <cell r="F383">
            <v>3</v>
          </cell>
          <cell r="G383">
            <v>1826.23</v>
          </cell>
          <cell r="H383">
            <v>16.13</v>
          </cell>
          <cell r="I383">
            <v>11493</v>
          </cell>
          <cell r="J383" t="str">
            <v>MARKOVIC</v>
          </cell>
          <cell r="K383" t="str">
            <v>MIKE</v>
          </cell>
          <cell r="L383">
            <v>1</v>
          </cell>
          <cell r="M383">
            <v>1219.6199999999999</v>
          </cell>
          <cell r="N383">
            <v>1</v>
          </cell>
          <cell r="O383">
            <v>30612.887500000001</v>
          </cell>
          <cell r="P383">
            <v>378</v>
          </cell>
          <cell r="Q383" t="str">
            <v>Actual paygrade</v>
          </cell>
        </row>
        <row r="384">
          <cell r="A384">
            <v>50005506</v>
          </cell>
          <cell r="B384">
            <v>34300</v>
          </cell>
          <cell r="C384" t="str">
            <v>ENGINEERING ASSISTANT IV</v>
          </cell>
          <cell r="D384">
            <v>50021276</v>
          </cell>
          <cell r="E384" t="str">
            <v>GR-025</v>
          </cell>
          <cell r="F384">
            <v>5</v>
          </cell>
          <cell r="G384">
            <v>1826.23</v>
          </cell>
          <cell r="H384">
            <v>29.69</v>
          </cell>
          <cell r="I384">
            <v>4789</v>
          </cell>
          <cell r="J384" t="str">
            <v>MOLONEY</v>
          </cell>
          <cell r="K384" t="str">
            <v>WILLIAM</v>
          </cell>
          <cell r="L384">
            <v>1</v>
          </cell>
          <cell r="M384">
            <v>2078.29</v>
          </cell>
          <cell r="N384">
            <v>1</v>
          </cell>
          <cell r="O384">
            <v>54236.747500000005</v>
          </cell>
          <cell r="P384">
            <v>379</v>
          </cell>
        </row>
        <row r="385">
          <cell r="A385">
            <v>50005507</v>
          </cell>
          <cell r="B385">
            <v>34300</v>
          </cell>
          <cell r="C385" t="str">
            <v>CLERK III</v>
          </cell>
          <cell r="D385">
            <v>50021276</v>
          </cell>
          <cell r="E385" t="str">
            <v>GR-017</v>
          </cell>
          <cell r="F385">
            <v>5</v>
          </cell>
          <cell r="G385">
            <v>1826.23</v>
          </cell>
          <cell r="H385">
            <v>21.37</v>
          </cell>
          <cell r="I385">
            <v>2470</v>
          </cell>
          <cell r="J385" t="str">
            <v>NORIEGA</v>
          </cell>
          <cell r="K385" t="str">
            <v>MARLENE</v>
          </cell>
          <cell r="L385">
            <v>1</v>
          </cell>
          <cell r="M385">
            <v>1495.9</v>
          </cell>
          <cell r="N385">
            <v>1</v>
          </cell>
          <cell r="O385">
            <v>39037.602500000001</v>
          </cell>
          <cell r="P385">
            <v>380</v>
          </cell>
        </row>
        <row r="386">
          <cell r="A386">
            <v>50005508</v>
          </cell>
          <cell r="B386">
            <v>37212</v>
          </cell>
          <cell r="C386" t="str">
            <v>SUPERVISOR PERMITS &amp; APPLICATIONS</v>
          </cell>
          <cell r="D386">
            <v>50000226</v>
          </cell>
          <cell r="E386" t="str">
            <v>GR-027</v>
          </cell>
          <cell r="F386">
            <v>5</v>
          </cell>
          <cell r="G386">
            <v>1826.23</v>
          </cell>
          <cell r="H386">
            <v>32.31</v>
          </cell>
          <cell r="I386">
            <v>2506</v>
          </cell>
          <cell r="J386" t="str">
            <v>MYLER</v>
          </cell>
          <cell r="K386" t="str">
            <v>DONALD</v>
          </cell>
          <cell r="L386">
            <v>1</v>
          </cell>
          <cell r="M386">
            <v>2261.66</v>
          </cell>
          <cell r="N386">
            <v>1</v>
          </cell>
          <cell r="O386">
            <v>59021.365000000005</v>
          </cell>
          <cell r="P386">
            <v>381</v>
          </cell>
          <cell r="Q386" t="str">
            <v>Change cc</v>
          </cell>
        </row>
        <row r="387">
          <cell r="A387">
            <v>50005511</v>
          </cell>
          <cell r="B387">
            <v>30300</v>
          </cell>
          <cell r="C387" t="str">
            <v>ENGINEERING ASSISTANT III</v>
          </cell>
          <cell r="D387">
            <v>50000227</v>
          </cell>
          <cell r="E387" t="str">
            <v>GR-021</v>
          </cell>
          <cell r="F387">
            <v>5</v>
          </cell>
          <cell r="G387">
            <v>1826.23</v>
          </cell>
          <cell r="H387">
            <v>25.16</v>
          </cell>
          <cell r="I387">
            <v>3657</v>
          </cell>
          <cell r="J387" t="str">
            <v>YAMASHITA</v>
          </cell>
          <cell r="K387" t="str">
            <v>JEAN</v>
          </cell>
          <cell r="L387">
            <v>1</v>
          </cell>
          <cell r="M387">
            <v>1761.18</v>
          </cell>
          <cell r="N387">
            <v>1</v>
          </cell>
          <cell r="O387">
            <v>45961.142500000002</v>
          </cell>
          <cell r="P387">
            <v>382</v>
          </cell>
        </row>
        <row r="388">
          <cell r="A388">
            <v>50005512</v>
          </cell>
          <cell r="B388">
            <v>30300</v>
          </cell>
          <cell r="C388" t="str">
            <v>SURVEY ASSISTANT</v>
          </cell>
          <cell r="D388">
            <v>50000227</v>
          </cell>
          <cell r="E388" t="str">
            <v>GR-012</v>
          </cell>
          <cell r="F388">
            <v>4</v>
          </cell>
          <cell r="G388">
            <v>1826.23</v>
          </cell>
          <cell r="H388">
            <v>16.760000000000002</v>
          </cell>
          <cell r="I388">
            <v>11465</v>
          </cell>
          <cell r="J388" t="str">
            <v>WALLS</v>
          </cell>
          <cell r="K388" t="str">
            <v>JOE</v>
          </cell>
          <cell r="L388">
            <v>1</v>
          </cell>
          <cell r="M388">
            <v>1204.06</v>
          </cell>
          <cell r="N388">
            <v>1</v>
          </cell>
          <cell r="O388">
            <v>29863.751087499997</v>
          </cell>
          <cell r="P388">
            <v>383</v>
          </cell>
        </row>
        <row r="389">
          <cell r="A389">
            <v>50005513</v>
          </cell>
          <cell r="B389">
            <v>30300</v>
          </cell>
          <cell r="C389" t="str">
            <v>SURVEY ASSISTANT</v>
          </cell>
          <cell r="D389">
            <v>50000227</v>
          </cell>
          <cell r="E389" t="str">
            <v>GR-012</v>
          </cell>
          <cell r="F389">
            <v>2</v>
          </cell>
          <cell r="G389">
            <v>1826.23</v>
          </cell>
          <cell r="H389">
            <v>15.51</v>
          </cell>
          <cell r="I389">
            <v>10196</v>
          </cell>
          <cell r="J389" t="str">
            <v>ANTHONY</v>
          </cell>
          <cell r="K389" t="str">
            <v>WARREN</v>
          </cell>
          <cell r="L389">
            <v>1</v>
          </cell>
          <cell r="M389">
            <v>1129.08</v>
          </cell>
          <cell r="N389">
            <v>1</v>
          </cell>
          <cell r="O389">
            <v>29860.687614999999</v>
          </cell>
          <cell r="P389">
            <v>384</v>
          </cell>
        </row>
        <row r="390">
          <cell r="A390">
            <v>50005514</v>
          </cell>
          <cell r="B390">
            <v>30300</v>
          </cell>
          <cell r="C390" t="str">
            <v>SURVEY ASSISTANT</v>
          </cell>
          <cell r="D390">
            <v>50000227</v>
          </cell>
          <cell r="E390" t="str">
            <v>GR-012</v>
          </cell>
          <cell r="F390">
            <v>3</v>
          </cell>
          <cell r="G390">
            <v>1826.23</v>
          </cell>
          <cell r="H390">
            <v>16.13</v>
          </cell>
          <cell r="I390">
            <v>0</v>
          </cell>
          <cell r="L390">
            <v>1</v>
          </cell>
          <cell r="M390">
            <v>1129.1199999999999</v>
          </cell>
          <cell r="N390">
            <v>1</v>
          </cell>
          <cell r="O390">
            <v>31389.67</v>
          </cell>
          <cell r="P390">
            <v>385</v>
          </cell>
        </row>
        <row r="391">
          <cell r="A391">
            <v>50005515</v>
          </cell>
          <cell r="B391">
            <v>30300</v>
          </cell>
          <cell r="C391" t="str">
            <v>SURVEY ASSISTANT</v>
          </cell>
          <cell r="D391">
            <v>50000227</v>
          </cell>
          <cell r="E391" t="str">
            <v>GR-012</v>
          </cell>
          <cell r="F391">
            <v>5</v>
          </cell>
          <cell r="G391">
            <v>1826.23</v>
          </cell>
          <cell r="H391">
            <v>17.46</v>
          </cell>
          <cell r="I391">
            <v>7798</v>
          </cell>
          <cell r="J391" t="str">
            <v>HAYES</v>
          </cell>
          <cell r="K391" t="str">
            <v>KENDALL</v>
          </cell>
          <cell r="L391">
            <v>1</v>
          </cell>
          <cell r="M391">
            <v>1222.19</v>
          </cell>
          <cell r="N391">
            <v>1</v>
          </cell>
          <cell r="O391">
            <v>31893.42</v>
          </cell>
          <cell r="P391">
            <v>386</v>
          </cell>
        </row>
        <row r="392">
          <cell r="A392">
            <v>50005516</v>
          </cell>
          <cell r="B392">
            <v>30300</v>
          </cell>
          <cell r="C392" t="str">
            <v>SURVEY ASSISTANT</v>
          </cell>
          <cell r="D392">
            <v>50000227</v>
          </cell>
          <cell r="E392" t="str">
            <v>GR-012</v>
          </cell>
          <cell r="F392">
            <v>4</v>
          </cell>
          <cell r="G392">
            <v>1826.23</v>
          </cell>
          <cell r="H392">
            <v>16.760000000000002</v>
          </cell>
          <cell r="I392">
            <v>11570</v>
          </cell>
          <cell r="J392" t="str">
            <v>PARIS</v>
          </cell>
          <cell r="K392" t="str">
            <v>ANTHONY</v>
          </cell>
          <cell r="L392">
            <v>1</v>
          </cell>
          <cell r="M392">
            <v>1222.19</v>
          </cell>
          <cell r="N392">
            <v>1</v>
          </cell>
          <cell r="O392">
            <v>31893.42</v>
          </cell>
          <cell r="P392">
            <v>387</v>
          </cell>
        </row>
        <row r="393">
          <cell r="A393">
            <v>50005517</v>
          </cell>
          <cell r="B393">
            <v>30300</v>
          </cell>
          <cell r="C393" t="str">
            <v>SURVEY ASSISTANT</v>
          </cell>
          <cell r="D393">
            <v>50000227</v>
          </cell>
          <cell r="E393" t="str">
            <v>GR-012</v>
          </cell>
          <cell r="F393">
            <v>5</v>
          </cell>
          <cell r="G393">
            <v>1826.23</v>
          </cell>
          <cell r="H393">
            <v>17.46</v>
          </cell>
          <cell r="I393">
            <v>4707</v>
          </cell>
          <cell r="J393" t="str">
            <v>LEHMANN</v>
          </cell>
          <cell r="K393" t="str">
            <v>KEVIN</v>
          </cell>
          <cell r="L393">
            <v>1</v>
          </cell>
          <cell r="M393">
            <v>1222.19</v>
          </cell>
          <cell r="N393">
            <v>1</v>
          </cell>
          <cell r="O393">
            <v>31389.67</v>
          </cell>
          <cell r="P393">
            <v>388</v>
          </cell>
        </row>
        <row r="394">
          <cell r="A394">
            <v>50005518</v>
          </cell>
          <cell r="B394">
            <v>30300</v>
          </cell>
          <cell r="C394" t="str">
            <v>ENGINEERING ASSISTANT II</v>
          </cell>
          <cell r="D394">
            <v>50000227</v>
          </cell>
          <cell r="E394" t="str">
            <v>GR-017</v>
          </cell>
          <cell r="F394">
            <v>3</v>
          </cell>
          <cell r="G394">
            <v>1826.23</v>
          </cell>
          <cell r="H394">
            <v>19.7</v>
          </cell>
          <cell r="I394">
            <v>7441</v>
          </cell>
          <cell r="J394" t="str">
            <v>KWAN</v>
          </cell>
          <cell r="K394" t="str">
            <v>DESMOND</v>
          </cell>
          <cell r="L394">
            <v>1</v>
          </cell>
          <cell r="M394">
            <v>1408.55</v>
          </cell>
          <cell r="N394">
            <v>1</v>
          </cell>
          <cell r="O394">
            <v>35767.062594999996</v>
          </cell>
          <cell r="P394">
            <v>389</v>
          </cell>
        </row>
        <row r="395">
          <cell r="A395">
            <v>50005519</v>
          </cell>
          <cell r="B395">
            <v>30300</v>
          </cell>
          <cell r="C395" t="str">
            <v>ENGINEERING ASSISTANT III</v>
          </cell>
          <cell r="D395">
            <v>50000227</v>
          </cell>
          <cell r="E395" t="str">
            <v>GR-021</v>
          </cell>
          <cell r="F395">
            <v>5</v>
          </cell>
          <cell r="G395">
            <v>1826.23</v>
          </cell>
          <cell r="H395">
            <v>25.16</v>
          </cell>
          <cell r="I395">
            <v>4473</v>
          </cell>
          <cell r="J395" t="str">
            <v>NEELY</v>
          </cell>
          <cell r="K395" t="str">
            <v>PAUL</v>
          </cell>
          <cell r="L395">
            <v>1</v>
          </cell>
          <cell r="M395">
            <v>1761.18</v>
          </cell>
          <cell r="N395">
            <v>1</v>
          </cell>
          <cell r="O395">
            <v>45961.142500000002</v>
          </cell>
          <cell r="P395">
            <v>390</v>
          </cell>
        </row>
        <row r="396">
          <cell r="A396">
            <v>50005525</v>
          </cell>
          <cell r="B396">
            <v>32200</v>
          </cell>
          <cell r="C396" t="str">
            <v>TRAFFIC SIGNAL SYSTEM TECHNICIAN</v>
          </cell>
          <cell r="D396">
            <v>50000238</v>
          </cell>
          <cell r="E396" t="str">
            <v>GR-023</v>
          </cell>
          <cell r="F396">
            <v>5</v>
          </cell>
          <cell r="G396">
            <v>1826.23</v>
          </cell>
          <cell r="H396">
            <v>27.34</v>
          </cell>
          <cell r="I396">
            <v>5964</v>
          </cell>
          <cell r="J396" t="str">
            <v>SIKIC</v>
          </cell>
          <cell r="K396" t="str">
            <v>ANTE</v>
          </cell>
          <cell r="L396">
            <v>1</v>
          </cell>
          <cell r="M396">
            <v>1913.77</v>
          </cell>
          <cell r="N396">
            <v>1</v>
          </cell>
          <cell r="O396">
            <v>49940.767500000002</v>
          </cell>
          <cell r="P396">
            <v>391</v>
          </cell>
        </row>
        <row r="397">
          <cell r="A397">
            <v>50005549</v>
          </cell>
          <cell r="B397">
            <v>33060</v>
          </cell>
          <cell r="C397" t="str">
            <v>CLERK</v>
          </cell>
          <cell r="L397">
            <v>1</v>
          </cell>
          <cell r="N397">
            <v>1</v>
          </cell>
          <cell r="O397">
            <v>39220.967499999999</v>
          </cell>
          <cell r="P397">
            <v>392</v>
          </cell>
          <cell r="Q397" t="str">
            <v>Check prior year</v>
          </cell>
        </row>
        <row r="398">
          <cell r="A398">
            <v>50005733</v>
          </cell>
          <cell r="B398">
            <v>33020</v>
          </cell>
          <cell r="C398" t="str">
            <v>CIVIL ENGINEER I</v>
          </cell>
          <cell r="D398">
            <v>50000232</v>
          </cell>
          <cell r="E398" t="str">
            <v>BND-008</v>
          </cell>
          <cell r="F398">
            <v>5</v>
          </cell>
          <cell r="G398">
            <v>1826.23</v>
          </cell>
          <cell r="H398">
            <v>36.18</v>
          </cell>
          <cell r="I398">
            <v>2219</v>
          </cell>
          <cell r="J398" t="str">
            <v>LOW</v>
          </cell>
          <cell r="K398" t="str">
            <v>KENNETH</v>
          </cell>
          <cell r="L398">
            <v>1</v>
          </cell>
          <cell r="M398">
            <v>2532.5700000000002</v>
          </cell>
          <cell r="N398">
            <v>1</v>
          </cell>
          <cell r="O398">
            <v>66072.857499999998</v>
          </cell>
          <cell r="P398">
            <v>393</v>
          </cell>
        </row>
        <row r="399">
          <cell r="A399">
            <v>50005775</v>
          </cell>
          <cell r="B399">
            <v>30410</v>
          </cell>
          <cell r="C399" t="str">
            <v>ENGINEERING ASSISTANT III</v>
          </cell>
          <cell r="D399">
            <v>50010393</v>
          </cell>
          <cell r="E399" t="str">
            <v>GR-021</v>
          </cell>
          <cell r="F399">
            <v>4</v>
          </cell>
          <cell r="G399">
            <v>1826.23</v>
          </cell>
          <cell r="H399">
            <v>24.16</v>
          </cell>
          <cell r="I399">
            <v>5371</v>
          </cell>
          <cell r="J399" t="str">
            <v>RIEBERGER</v>
          </cell>
          <cell r="K399" t="str">
            <v>DAVID</v>
          </cell>
          <cell r="L399">
            <v>1</v>
          </cell>
          <cell r="M399">
            <v>1756.77</v>
          </cell>
          <cell r="N399">
            <v>1</v>
          </cell>
          <cell r="O399">
            <v>44615.3923325</v>
          </cell>
          <cell r="P399">
            <v>394</v>
          </cell>
        </row>
        <row r="400">
          <cell r="A400">
            <v>50005783</v>
          </cell>
          <cell r="B400">
            <v>35610</v>
          </cell>
          <cell r="C400" t="str">
            <v>WEIGHMASTER I</v>
          </cell>
          <cell r="D400">
            <v>50019978</v>
          </cell>
          <cell r="E400" t="str">
            <v>GR-017</v>
          </cell>
          <cell r="F400">
            <v>5</v>
          </cell>
          <cell r="G400">
            <v>1591.43</v>
          </cell>
          <cell r="H400">
            <v>21.37</v>
          </cell>
          <cell r="I400">
            <v>5603</v>
          </cell>
          <cell r="J400" t="str">
            <v>REAGH</v>
          </cell>
          <cell r="K400" t="str">
            <v>DARLENE</v>
          </cell>
          <cell r="L400">
            <v>0.87</v>
          </cell>
          <cell r="M400">
            <v>1303.56</v>
          </cell>
          <cell r="N400">
            <v>1</v>
          </cell>
          <cell r="O400">
            <v>39102.580459770114</v>
          </cell>
          <cell r="P400">
            <v>395</v>
          </cell>
        </row>
        <row r="401">
          <cell r="A401">
            <v>50005868</v>
          </cell>
          <cell r="B401">
            <v>30900</v>
          </cell>
          <cell r="C401" t="str">
            <v>NETWORK SUPPORT SPECIALIST I</v>
          </cell>
          <cell r="D401">
            <v>50000208</v>
          </cell>
          <cell r="E401" t="str">
            <v>GR-023</v>
          </cell>
          <cell r="F401">
            <v>2</v>
          </cell>
          <cell r="G401">
            <v>1826.23</v>
          </cell>
          <cell r="H401">
            <v>24.16</v>
          </cell>
          <cell r="I401">
            <v>7406</v>
          </cell>
          <cell r="J401" t="str">
            <v>BIRDI</v>
          </cell>
          <cell r="K401" t="str">
            <v>GURDEEP</v>
          </cell>
          <cell r="L401">
            <v>1</v>
          </cell>
          <cell r="M401">
            <v>1761.18</v>
          </cell>
          <cell r="N401">
            <v>1</v>
          </cell>
          <cell r="O401">
            <v>44136.56</v>
          </cell>
          <cell r="P401">
            <v>396</v>
          </cell>
        </row>
        <row r="402">
          <cell r="A402">
            <v>50006059</v>
          </cell>
          <cell r="B402">
            <v>37210</v>
          </cell>
          <cell r="C402" t="str">
            <v>ENGINEERING ASSISTANT II</v>
          </cell>
          <cell r="D402">
            <v>50000220</v>
          </cell>
          <cell r="E402" t="str">
            <v>GR-017</v>
          </cell>
          <cell r="F402">
            <v>3</v>
          </cell>
          <cell r="G402">
            <v>1826.23</v>
          </cell>
          <cell r="H402">
            <v>19.7</v>
          </cell>
          <cell r="I402">
            <v>7469</v>
          </cell>
          <cell r="J402" t="str">
            <v>KARLEEN</v>
          </cell>
          <cell r="K402" t="str">
            <v>KEVIN</v>
          </cell>
          <cell r="L402">
            <v>1</v>
          </cell>
          <cell r="M402">
            <v>1415.14</v>
          </cell>
          <cell r="N402">
            <v>1</v>
          </cell>
          <cell r="O402">
            <v>35936.574739999996</v>
          </cell>
          <cell r="P402">
            <v>397</v>
          </cell>
        </row>
        <row r="403">
          <cell r="A403">
            <v>50006136</v>
          </cell>
          <cell r="B403">
            <v>33020</v>
          </cell>
          <cell r="C403" t="str">
            <v>ELECTRICAL TECHNICIAN I</v>
          </cell>
          <cell r="D403">
            <v>50000232</v>
          </cell>
          <cell r="E403" t="str">
            <v>GR-100</v>
          </cell>
          <cell r="F403">
            <v>5</v>
          </cell>
          <cell r="G403">
            <v>1826.23</v>
          </cell>
          <cell r="H403">
            <v>30.56</v>
          </cell>
          <cell r="I403">
            <v>499</v>
          </cell>
          <cell r="J403" t="str">
            <v>MARTIN</v>
          </cell>
          <cell r="K403" t="str">
            <v>ROBERT</v>
          </cell>
          <cell r="L403">
            <v>1</v>
          </cell>
          <cell r="M403">
            <v>2139.19</v>
          </cell>
          <cell r="N403">
            <v>1</v>
          </cell>
          <cell r="O403">
            <v>55824.567500000005</v>
          </cell>
          <cell r="P403">
            <v>398</v>
          </cell>
        </row>
        <row r="404">
          <cell r="A404">
            <v>50006137</v>
          </cell>
          <cell r="B404">
            <v>33020</v>
          </cell>
          <cell r="C404" t="str">
            <v>ELECTRICAL TECHNICIAN I</v>
          </cell>
          <cell r="D404">
            <v>50000232</v>
          </cell>
          <cell r="E404" t="str">
            <v>GR-100</v>
          </cell>
          <cell r="F404">
            <v>5</v>
          </cell>
          <cell r="G404">
            <v>1826.23</v>
          </cell>
          <cell r="H404">
            <v>30.56</v>
          </cell>
          <cell r="I404">
            <v>7119</v>
          </cell>
          <cell r="J404" t="str">
            <v>MAGBITANG JR.</v>
          </cell>
          <cell r="K404" t="str">
            <v>MARCIANO</v>
          </cell>
          <cell r="L404">
            <v>1</v>
          </cell>
          <cell r="M404">
            <v>2139.19</v>
          </cell>
          <cell r="N404">
            <v>1</v>
          </cell>
          <cell r="O404">
            <v>55824.567500000005</v>
          </cell>
          <cell r="P404">
            <v>399</v>
          </cell>
        </row>
        <row r="405">
          <cell r="A405">
            <v>50006138</v>
          </cell>
          <cell r="B405">
            <v>33020</v>
          </cell>
          <cell r="C405" t="str">
            <v>ELECTRICAL TECHNICIAN I</v>
          </cell>
          <cell r="D405">
            <v>50000232</v>
          </cell>
          <cell r="E405" t="str">
            <v>GR-100</v>
          </cell>
          <cell r="F405">
            <v>5</v>
          </cell>
          <cell r="G405">
            <v>1826.23</v>
          </cell>
          <cell r="H405">
            <v>30.56</v>
          </cell>
          <cell r="I405">
            <v>4822</v>
          </cell>
          <cell r="J405" t="str">
            <v>DE JOYA</v>
          </cell>
          <cell r="K405" t="str">
            <v>DANILO</v>
          </cell>
          <cell r="L405">
            <v>1</v>
          </cell>
          <cell r="M405">
            <v>2139.19</v>
          </cell>
          <cell r="N405">
            <v>1</v>
          </cell>
          <cell r="O405">
            <v>55824.567500000005</v>
          </cell>
          <cell r="P405">
            <v>400</v>
          </cell>
        </row>
        <row r="406">
          <cell r="A406">
            <v>50006141</v>
          </cell>
          <cell r="B406">
            <v>32200</v>
          </cell>
          <cell r="C406" t="str">
            <v>ELECTRICAL TECHNICIAN I</v>
          </cell>
          <cell r="D406">
            <v>50000238</v>
          </cell>
          <cell r="E406" t="str">
            <v>GR-100</v>
          </cell>
          <cell r="F406">
            <v>5</v>
          </cell>
          <cell r="G406">
            <v>1826.23</v>
          </cell>
          <cell r="H406">
            <v>30.56</v>
          </cell>
          <cell r="I406">
            <v>4643</v>
          </cell>
          <cell r="J406" t="str">
            <v>MACKENZIE</v>
          </cell>
          <cell r="K406" t="str">
            <v>KENNETH</v>
          </cell>
          <cell r="L406">
            <v>1</v>
          </cell>
          <cell r="M406">
            <v>2158.36</v>
          </cell>
          <cell r="N406">
            <v>1</v>
          </cell>
          <cell r="O406">
            <v>55824.567500000005</v>
          </cell>
          <cell r="P406">
            <v>401</v>
          </cell>
        </row>
        <row r="407">
          <cell r="A407">
            <v>50006175</v>
          </cell>
          <cell r="B407">
            <v>34020</v>
          </cell>
          <cell r="C407" t="str">
            <v>ELECTRICAL TECHNICIAN I</v>
          </cell>
          <cell r="D407">
            <v>50000213</v>
          </cell>
          <cell r="E407" t="str">
            <v>GR-100</v>
          </cell>
          <cell r="F407">
            <v>3</v>
          </cell>
          <cell r="G407">
            <v>1826.23</v>
          </cell>
          <cell r="H407">
            <v>28.14</v>
          </cell>
          <cell r="I407">
            <v>0</v>
          </cell>
          <cell r="L407">
            <v>1</v>
          </cell>
          <cell r="M407">
            <v>1969.85</v>
          </cell>
          <cell r="N407">
            <v>1</v>
          </cell>
          <cell r="O407">
            <v>51399.627500000002</v>
          </cell>
          <cell r="P407">
            <v>402</v>
          </cell>
        </row>
        <row r="408">
          <cell r="A408">
            <v>50006199</v>
          </cell>
          <cell r="B408">
            <v>31140</v>
          </cell>
          <cell r="C408" t="str">
            <v>PARKING ENFORCEMENT OFFICER</v>
          </cell>
          <cell r="D408">
            <v>50000241</v>
          </cell>
          <cell r="E408" t="str">
            <v>GR-056</v>
          </cell>
          <cell r="F408">
            <v>6</v>
          </cell>
          <cell r="G408">
            <v>1826.23</v>
          </cell>
          <cell r="H408">
            <v>19.7</v>
          </cell>
          <cell r="I408">
            <v>4610</v>
          </cell>
          <cell r="J408" t="str">
            <v>REAGH</v>
          </cell>
          <cell r="K408" t="str">
            <v>ROLPH</v>
          </cell>
          <cell r="L408">
            <v>1</v>
          </cell>
          <cell r="M408">
            <v>1436.38</v>
          </cell>
          <cell r="N408">
            <v>1</v>
          </cell>
          <cell r="O408">
            <v>35295.747500000005</v>
          </cell>
          <cell r="P408">
            <v>403</v>
          </cell>
        </row>
        <row r="409">
          <cell r="A409">
            <v>50006281</v>
          </cell>
          <cell r="B409">
            <v>30900</v>
          </cell>
          <cell r="C409" t="str">
            <v>ENGINEERING ASSISTANT II</v>
          </cell>
          <cell r="D409">
            <v>50000208</v>
          </cell>
          <cell r="E409" t="str">
            <v>GR-017</v>
          </cell>
          <cell r="F409">
            <v>5</v>
          </cell>
          <cell r="G409">
            <v>1826.23</v>
          </cell>
          <cell r="H409">
            <v>21.37</v>
          </cell>
          <cell r="I409">
            <v>1011</v>
          </cell>
          <cell r="J409" t="str">
            <v>OKUNIEWICZ</v>
          </cell>
          <cell r="K409" t="str">
            <v>JACK</v>
          </cell>
          <cell r="L409">
            <v>1</v>
          </cell>
          <cell r="M409">
            <v>1485.97</v>
          </cell>
          <cell r="N409">
            <v>1</v>
          </cell>
          <cell r="O409">
            <v>39346.219632499997</v>
          </cell>
          <cell r="P409">
            <v>404</v>
          </cell>
        </row>
        <row r="410">
          <cell r="A410">
            <v>50006568</v>
          </cell>
          <cell r="B410">
            <v>36020</v>
          </cell>
          <cell r="C410" t="str">
            <v>CLERK IV</v>
          </cell>
          <cell r="D410">
            <v>50019403</v>
          </cell>
          <cell r="E410" t="str">
            <v>GR-020</v>
          </cell>
          <cell r="F410">
            <v>4</v>
          </cell>
          <cell r="G410">
            <v>1956.68</v>
          </cell>
          <cell r="H410">
            <v>22.25</v>
          </cell>
          <cell r="I410">
            <v>3718</v>
          </cell>
          <cell r="J410" t="str">
            <v>POPOFF</v>
          </cell>
          <cell r="K410" t="str">
            <v>DEBBIE</v>
          </cell>
          <cell r="L410">
            <v>1</v>
          </cell>
          <cell r="M410">
            <v>1738.49</v>
          </cell>
          <cell r="N410">
            <v>1</v>
          </cell>
          <cell r="O410">
            <v>42332.011400000003</v>
          </cell>
          <cell r="P410">
            <v>405</v>
          </cell>
          <cell r="Q410" t="str">
            <v>Change cc and up</v>
          </cell>
        </row>
        <row r="411">
          <cell r="A411">
            <v>50006595</v>
          </cell>
          <cell r="B411">
            <v>31140</v>
          </cell>
          <cell r="C411" t="str">
            <v>PARKING ENFORCEMENT OFFICER</v>
          </cell>
          <cell r="D411">
            <v>50000241</v>
          </cell>
          <cell r="E411" t="str">
            <v>GR-056</v>
          </cell>
          <cell r="F411">
            <v>4</v>
          </cell>
          <cell r="G411">
            <v>1826.23</v>
          </cell>
          <cell r="H411">
            <v>18.18</v>
          </cell>
          <cell r="I411">
            <v>10189</v>
          </cell>
          <cell r="J411" t="str">
            <v>WONG</v>
          </cell>
          <cell r="K411" t="str">
            <v>JEANNIE</v>
          </cell>
          <cell r="L411">
            <v>1</v>
          </cell>
          <cell r="M411">
            <v>1320.47</v>
          </cell>
          <cell r="N411">
            <v>1</v>
          </cell>
          <cell r="O411">
            <v>37991.143629999999</v>
          </cell>
          <cell r="P411">
            <v>406</v>
          </cell>
        </row>
        <row r="412">
          <cell r="A412">
            <v>50006611</v>
          </cell>
          <cell r="B412">
            <v>31140</v>
          </cell>
          <cell r="C412" t="str">
            <v>PARKING ENFORCEMENT OFFICER</v>
          </cell>
          <cell r="D412">
            <v>50000241</v>
          </cell>
          <cell r="E412" t="str">
            <v>GR-056</v>
          </cell>
          <cell r="F412">
            <v>5</v>
          </cell>
          <cell r="G412">
            <v>1826.23</v>
          </cell>
          <cell r="H412">
            <v>18.91</v>
          </cell>
          <cell r="I412">
            <v>8004</v>
          </cell>
          <cell r="J412" t="str">
            <v>VERSTEEG</v>
          </cell>
          <cell r="K412" t="str">
            <v>JADE</v>
          </cell>
          <cell r="L412">
            <v>1</v>
          </cell>
          <cell r="M412">
            <v>1379</v>
          </cell>
          <cell r="N412">
            <v>1</v>
          </cell>
          <cell r="O412">
            <v>35011.406044999996</v>
          </cell>
          <cell r="P412">
            <v>407</v>
          </cell>
        </row>
        <row r="413">
          <cell r="A413">
            <v>50006809</v>
          </cell>
          <cell r="B413">
            <v>33060</v>
          </cell>
          <cell r="C413" t="str">
            <v>SUPERINTENDENT II</v>
          </cell>
          <cell r="D413">
            <v>50011231</v>
          </cell>
          <cell r="E413" t="str">
            <v>BND-110</v>
          </cell>
          <cell r="F413">
            <v>5</v>
          </cell>
          <cell r="G413">
            <v>2087.12</v>
          </cell>
          <cell r="H413">
            <v>37.61</v>
          </cell>
          <cell r="I413">
            <v>4448</v>
          </cell>
          <cell r="J413" t="str">
            <v>KAWAZA</v>
          </cell>
          <cell r="K413" t="str">
            <v>NICHOLAS</v>
          </cell>
          <cell r="L413">
            <v>1</v>
          </cell>
          <cell r="M413">
            <v>3008.78</v>
          </cell>
          <cell r="N413">
            <v>1</v>
          </cell>
          <cell r="O413">
            <v>78503.392500000002</v>
          </cell>
          <cell r="P413">
            <v>408</v>
          </cell>
        </row>
        <row r="414">
          <cell r="A414">
            <v>50006889</v>
          </cell>
          <cell r="B414">
            <v>30095</v>
          </cell>
          <cell r="C414" t="str">
            <v>GENERAL MANAGER - ENGINEERING SERVICES</v>
          </cell>
          <cell r="D414">
            <v>50011325</v>
          </cell>
          <cell r="E414" t="str">
            <v>BND-016</v>
          </cell>
          <cell r="F414">
            <v>5</v>
          </cell>
          <cell r="G414">
            <v>1826.23</v>
          </cell>
          <cell r="H414">
            <v>81.349999999999994</v>
          </cell>
          <cell r="I414">
            <v>98</v>
          </cell>
          <cell r="J414" t="str">
            <v>RUDBERG</v>
          </cell>
          <cell r="K414" t="str">
            <v>DAVID</v>
          </cell>
          <cell r="L414">
            <v>1</v>
          </cell>
          <cell r="M414">
            <v>5694.44</v>
          </cell>
          <cell r="N414">
            <v>1</v>
          </cell>
          <cell r="O414">
            <v>148562.92750000002</v>
          </cell>
          <cell r="P414">
            <v>409</v>
          </cell>
        </row>
        <row r="415">
          <cell r="A415">
            <v>50006890</v>
          </cell>
          <cell r="B415">
            <v>30095</v>
          </cell>
          <cell r="C415" t="str">
            <v>DEPUTY CITY ENGINEER</v>
          </cell>
          <cell r="D415">
            <v>50011325</v>
          </cell>
          <cell r="E415" t="str">
            <v>BND-014</v>
          </cell>
          <cell r="F415">
            <v>5</v>
          </cell>
          <cell r="G415">
            <v>1826.23</v>
          </cell>
          <cell r="H415">
            <v>67.38</v>
          </cell>
          <cell r="I415">
            <v>3962</v>
          </cell>
          <cell r="J415" t="str">
            <v>TIMM</v>
          </cell>
          <cell r="K415" t="str">
            <v>THOMAS</v>
          </cell>
          <cell r="L415">
            <v>1</v>
          </cell>
          <cell r="M415">
            <v>4716.53</v>
          </cell>
          <cell r="N415">
            <v>1</v>
          </cell>
          <cell r="O415">
            <v>123052.02</v>
          </cell>
          <cell r="P415">
            <v>410</v>
          </cell>
        </row>
        <row r="416">
          <cell r="A416">
            <v>50006891</v>
          </cell>
          <cell r="B416">
            <v>35010</v>
          </cell>
          <cell r="C416" t="str">
            <v>ASSISTANT CITY ENGINEER</v>
          </cell>
          <cell r="D416">
            <v>50000207</v>
          </cell>
          <cell r="E416" t="str">
            <v>BND-013</v>
          </cell>
          <cell r="F416">
            <v>5</v>
          </cell>
          <cell r="G416">
            <v>1826.23</v>
          </cell>
          <cell r="H416">
            <v>57.66</v>
          </cell>
          <cell r="I416">
            <v>2063</v>
          </cell>
          <cell r="J416" t="str">
            <v>DAVIES</v>
          </cell>
          <cell r="K416" t="str">
            <v>BRIAN</v>
          </cell>
          <cell r="L416">
            <v>1</v>
          </cell>
          <cell r="M416">
            <v>4036.14</v>
          </cell>
          <cell r="N416">
            <v>1</v>
          </cell>
          <cell r="O416">
            <v>105305.91500000001</v>
          </cell>
          <cell r="P416">
            <v>411</v>
          </cell>
        </row>
        <row r="417">
          <cell r="A417">
            <v>50006892</v>
          </cell>
          <cell r="B417">
            <v>34010</v>
          </cell>
          <cell r="C417" t="str">
            <v>ASSISTANT CITY ENGINEER</v>
          </cell>
          <cell r="D417">
            <v>50000212</v>
          </cell>
          <cell r="E417" t="str">
            <v>BND-013</v>
          </cell>
          <cell r="F417">
            <v>5</v>
          </cell>
          <cell r="G417">
            <v>1826.23</v>
          </cell>
          <cell r="H417">
            <v>57.66</v>
          </cell>
          <cell r="I417">
            <v>4798</v>
          </cell>
          <cell r="J417" t="str">
            <v>JUDD</v>
          </cell>
          <cell r="K417" t="str">
            <v>PETER</v>
          </cell>
          <cell r="L417">
            <v>1</v>
          </cell>
          <cell r="M417">
            <v>4036.14</v>
          </cell>
          <cell r="N417">
            <v>1</v>
          </cell>
          <cell r="O417">
            <v>105305.91500000001</v>
          </cell>
          <cell r="P417">
            <v>412</v>
          </cell>
        </row>
        <row r="418">
          <cell r="A418">
            <v>50006893</v>
          </cell>
          <cell r="B418">
            <v>37000</v>
          </cell>
          <cell r="C418" t="str">
            <v>ASSISTANT CITY ENGINEER</v>
          </cell>
          <cell r="D418">
            <v>50000218</v>
          </cell>
          <cell r="E418" t="str">
            <v>BND-013</v>
          </cell>
          <cell r="F418">
            <v>5</v>
          </cell>
          <cell r="G418">
            <v>1826.23</v>
          </cell>
          <cell r="H418">
            <v>57.66</v>
          </cell>
          <cell r="I418">
            <v>2558</v>
          </cell>
          <cell r="J418" t="str">
            <v>BRYNILDSEN</v>
          </cell>
          <cell r="K418" t="str">
            <v>DONALD</v>
          </cell>
          <cell r="L418">
            <v>1</v>
          </cell>
          <cell r="M418">
            <v>4036.14</v>
          </cell>
          <cell r="N418">
            <v>1</v>
          </cell>
          <cell r="O418">
            <v>105305.91500000001</v>
          </cell>
          <cell r="P418">
            <v>413</v>
          </cell>
        </row>
        <row r="419">
          <cell r="A419">
            <v>50006896</v>
          </cell>
          <cell r="B419">
            <v>39100</v>
          </cell>
          <cell r="C419" t="str">
            <v>ASSISTANT CITY ENGINEER</v>
          </cell>
          <cell r="D419">
            <v>50011912</v>
          </cell>
          <cell r="E419" t="str">
            <v>BND-013</v>
          </cell>
          <cell r="F419">
            <v>5</v>
          </cell>
          <cell r="G419">
            <v>1826.23</v>
          </cell>
          <cell r="H419">
            <v>57.66</v>
          </cell>
          <cell r="I419">
            <v>11720</v>
          </cell>
          <cell r="J419" t="str">
            <v>ANDREWS</v>
          </cell>
          <cell r="K419" t="str">
            <v>JODY</v>
          </cell>
          <cell r="L419">
            <v>1</v>
          </cell>
          <cell r="M419">
            <v>4002.56</v>
          </cell>
          <cell r="N419">
            <v>1</v>
          </cell>
          <cell r="O419">
            <v>104513.01250000001</v>
          </cell>
          <cell r="P419">
            <v>414</v>
          </cell>
        </row>
        <row r="420">
          <cell r="A420">
            <v>50006897</v>
          </cell>
          <cell r="B420">
            <v>32010</v>
          </cell>
          <cell r="C420" t="str">
            <v>ASSISTANT CITY ENGINEER</v>
          </cell>
          <cell r="D420">
            <v>50000236</v>
          </cell>
          <cell r="E420" t="str">
            <v>BND-013</v>
          </cell>
          <cell r="F420">
            <v>5</v>
          </cell>
          <cell r="G420">
            <v>1826.23</v>
          </cell>
          <cell r="H420">
            <v>57.66</v>
          </cell>
          <cell r="I420">
            <v>426</v>
          </cell>
          <cell r="J420" t="str">
            <v>ADAM</v>
          </cell>
          <cell r="K420" t="str">
            <v>IAN</v>
          </cell>
          <cell r="L420">
            <v>1</v>
          </cell>
          <cell r="M420">
            <v>4036.14</v>
          </cell>
          <cell r="N420">
            <v>1</v>
          </cell>
          <cell r="O420">
            <v>105305.91500000001</v>
          </cell>
          <cell r="P420">
            <v>415</v>
          </cell>
        </row>
        <row r="421">
          <cell r="A421">
            <v>50006911</v>
          </cell>
          <cell r="B421">
            <v>30900</v>
          </cell>
          <cell r="C421" t="str">
            <v>SYSTEMS ANALYST II</v>
          </cell>
          <cell r="D421">
            <v>50000208</v>
          </cell>
          <cell r="E421" t="str">
            <v>BND-008</v>
          </cell>
          <cell r="F421">
            <v>3</v>
          </cell>
          <cell r="G421">
            <v>1826.23</v>
          </cell>
          <cell r="H421">
            <v>32.56</v>
          </cell>
          <cell r="I421">
            <v>11265</v>
          </cell>
          <cell r="J421" t="str">
            <v>JOHNSON</v>
          </cell>
          <cell r="K421" t="str">
            <v>RICHARD</v>
          </cell>
          <cell r="L421">
            <v>1</v>
          </cell>
          <cell r="M421">
            <v>2405.89</v>
          </cell>
          <cell r="N421">
            <v>1</v>
          </cell>
          <cell r="O421">
            <v>62790.181506000001</v>
          </cell>
          <cell r="P421">
            <v>416</v>
          </cell>
        </row>
        <row r="422">
          <cell r="A422">
            <v>50006912</v>
          </cell>
          <cell r="B422">
            <v>30900</v>
          </cell>
          <cell r="C422" t="str">
            <v>SYSTEMS ANALYST II</v>
          </cell>
          <cell r="D422">
            <v>50000208</v>
          </cell>
          <cell r="E422" t="str">
            <v>BND-008</v>
          </cell>
          <cell r="F422">
            <v>5</v>
          </cell>
          <cell r="G422">
            <v>1826.23</v>
          </cell>
          <cell r="H422">
            <v>36.18</v>
          </cell>
          <cell r="I422">
            <v>5404</v>
          </cell>
          <cell r="J422" t="str">
            <v>TILT</v>
          </cell>
          <cell r="K422" t="str">
            <v>MARTIN</v>
          </cell>
          <cell r="L422">
            <v>1</v>
          </cell>
          <cell r="M422">
            <v>2532.5700000000002</v>
          </cell>
          <cell r="N422">
            <v>1</v>
          </cell>
          <cell r="O422">
            <v>66072.857499999998</v>
          </cell>
          <cell r="P422">
            <v>417</v>
          </cell>
        </row>
        <row r="423">
          <cell r="A423">
            <v>50006913</v>
          </cell>
          <cell r="B423">
            <v>30900</v>
          </cell>
          <cell r="C423" t="str">
            <v>SYSTEMS ANALYST II</v>
          </cell>
          <cell r="D423">
            <v>50000208</v>
          </cell>
          <cell r="E423" t="str">
            <v>BND-008</v>
          </cell>
          <cell r="F423">
            <v>5</v>
          </cell>
          <cell r="G423">
            <v>1826.23</v>
          </cell>
          <cell r="H423">
            <v>36.18</v>
          </cell>
          <cell r="I423">
            <v>5223</v>
          </cell>
          <cell r="J423" t="str">
            <v>AU</v>
          </cell>
          <cell r="K423" t="str">
            <v>NORMAN</v>
          </cell>
          <cell r="L423">
            <v>1</v>
          </cell>
          <cell r="M423">
            <v>2532.5700000000002</v>
          </cell>
          <cell r="N423">
            <v>1</v>
          </cell>
          <cell r="O423">
            <v>66072.857499999998</v>
          </cell>
          <cell r="P423">
            <v>418</v>
          </cell>
        </row>
        <row r="424">
          <cell r="A424">
            <v>50006915</v>
          </cell>
          <cell r="B424">
            <v>30900</v>
          </cell>
          <cell r="C424" t="str">
            <v>SYSTEMS ANALYST IA</v>
          </cell>
          <cell r="D424">
            <v>50000208</v>
          </cell>
          <cell r="E424" t="str">
            <v>BND-007</v>
          </cell>
          <cell r="F424">
            <v>4</v>
          </cell>
          <cell r="G424">
            <v>1826.23</v>
          </cell>
          <cell r="H424">
            <v>30.69</v>
          </cell>
          <cell r="I424">
            <v>11264</v>
          </cell>
          <cell r="J424" t="str">
            <v>MILENOVIC</v>
          </cell>
          <cell r="K424" t="str">
            <v>VESNA</v>
          </cell>
          <cell r="L424">
            <v>1</v>
          </cell>
          <cell r="M424">
            <v>2260.9699999999998</v>
          </cell>
          <cell r="N424">
            <v>1</v>
          </cell>
          <cell r="O424">
            <v>58983.428292750003</v>
          </cell>
          <cell r="P424">
            <v>419</v>
          </cell>
        </row>
        <row r="425">
          <cell r="A425">
            <v>50006916</v>
          </cell>
          <cell r="B425">
            <v>30900</v>
          </cell>
          <cell r="C425" t="str">
            <v>SYSTEMS ANALYST III</v>
          </cell>
          <cell r="D425">
            <v>50000208</v>
          </cell>
          <cell r="E425" t="str">
            <v>BND-009</v>
          </cell>
          <cell r="F425">
            <v>5</v>
          </cell>
          <cell r="G425">
            <v>1826.23</v>
          </cell>
          <cell r="H425">
            <v>39.799999999999997</v>
          </cell>
          <cell r="I425">
            <v>475</v>
          </cell>
          <cell r="J425" t="str">
            <v>INGLIS</v>
          </cell>
          <cell r="K425" t="str">
            <v>MALCOLM</v>
          </cell>
          <cell r="L425">
            <v>1</v>
          </cell>
          <cell r="M425">
            <v>2785.97</v>
          </cell>
          <cell r="N425">
            <v>1</v>
          </cell>
          <cell r="O425">
            <v>72692.132500000007</v>
          </cell>
          <cell r="P425">
            <v>420</v>
          </cell>
        </row>
        <row r="426">
          <cell r="A426">
            <v>50006917</v>
          </cell>
          <cell r="B426">
            <v>30900</v>
          </cell>
          <cell r="C426" t="str">
            <v>SENIOR BRANCH HEAD ENGINEERING</v>
          </cell>
          <cell r="D426">
            <v>50000208</v>
          </cell>
          <cell r="E426" t="str">
            <v>BND-012</v>
          </cell>
          <cell r="F426">
            <v>5</v>
          </cell>
          <cell r="G426">
            <v>1826.23</v>
          </cell>
          <cell r="H426">
            <v>50.13</v>
          </cell>
          <cell r="I426">
            <v>5229</v>
          </cell>
          <cell r="J426" t="str">
            <v>WILLIAMS</v>
          </cell>
          <cell r="K426" t="str">
            <v>RHYS</v>
          </cell>
          <cell r="L426">
            <v>1</v>
          </cell>
          <cell r="M426">
            <v>3509.07</v>
          </cell>
          <cell r="N426">
            <v>1</v>
          </cell>
          <cell r="O426">
            <v>91547.49500000001</v>
          </cell>
          <cell r="P426">
            <v>421</v>
          </cell>
        </row>
        <row r="427">
          <cell r="A427">
            <v>50006922</v>
          </cell>
          <cell r="B427">
            <v>35600</v>
          </cell>
          <cell r="C427" t="str">
            <v>CIVIL ENGINEER II</v>
          </cell>
          <cell r="D427">
            <v>50010397</v>
          </cell>
          <cell r="E427" t="str">
            <v>BND-009</v>
          </cell>
          <cell r="F427">
            <v>5</v>
          </cell>
          <cell r="G427">
            <v>1826.23</v>
          </cell>
          <cell r="H427">
            <v>39.799999999999997</v>
          </cell>
          <cell r="I427">
            <v>893</v>
          </cell>
          <cell r="J427" t="str">
            <v>UNDERWOOD</v>
          </cell>
          <cell r="K427" t="str">
            <v>CHRIS</v>
          </cell>
          <cell r="L427">
            <v>1</v>
          </cell>
          <cell r="M427">
            <v>2785.97</v>
          </cell>
          <cell r="N427">
            <v>1</v>
          </cell>
          <cell r="O427">
            <v>72692.132500000007</v>
          </cell>
          <cell r="P427">
            <v>422</v>
          </cell>
        </row>
        <row r="428">
          <cell r="A428">
            <v>50006923</v>
          </cell>
          <cell r="B428">
            <v>34020</v>
          </cell>
          <cell r="C428" t="str">
            <v>CIVIL ENGINEER II</v>
          </cell>
          <cell r="D428">
            <v>50000213</v>
          </cell>
          <cell r="E428" t="str">
            <v>BND-009</v>
          </cell>
          <cell r="F428">
            <v>5</v>
          </cell>
          <cell r="G428">
            <v>1826.23</v>
          </cell>
          <cell r="H428">
            <v>39.799999999999997</v>
          </cell>
          <cell r="I428">
            <v>10316</v>
          </cell>
          <cell r="J428" t="str">
            <v>DOYLE</v>
          </cell>
          <cell r="K428" t="str">
            <v>DOUGLAS</v>
          </cell>
          <cell r="L428">
            <v>1</v>
          </cell>
          <cell r="M428">
            <v>2774.36</v>
          </cell>
          <cell r="N428">
            <v>1</v>
          </cell>
          <cell r="O428">
            <v>67302.733504500007</v>
          </cell>
          <cell r="P428">
            <v>423</v>
          </cell>
        </row>
        <row r="429">
          <cell r="A429">
            <v>50006924</v>
          </cell>
          <cell r="B429">
            <v>34040</v>
          </cell>
          <cell r="C429" t="str">
            <v>SUPERINTENDENT II</v>
          </cell>
          <cell r="D429">
            <v>50000215</v>
          </cell>
          <cell r="E429" t="str">
            <v>BND-110</v>
          </cell>
          <cell r="F429">
            <v>5</v>
          </cell>
          <cell r="G429">
            <v>2087.12</v>
          </cell>
          <cell r="H429">
            <v>37.61</v>
          </cell>
          <cell r="I429">
            <v>4733</v>
          </cell>
          <cell r="J429" t="str">
            <v>SYDENHAM</v>
          </cell>
          <cell r="K429" t="str">
            <v>DEREK</v>
          </cell>
          <cell r="L429">
            <v>1</v>
          </cell>
          <cell r="M429">
            <v>3008.78</v>
          </cell>
          <cell r="N429">
            <v>1</v>
          </cell>
          <cell r="O429">
            <v>78503.392500000002</v>
          </cell>
          <cell r="P429">
            <v>424</v>
          </cell>
        </row>
        <row r="430">
          <cell r="A430">
            <v>50006925</v>
          </cell>
          <cell r="B430">
            <v>34040</v>
          </cell>
          <cell r="C430" t="str">
            <v>SUPERINTENDENT II</v>
          </cell>
          <cell r="D430">
            <v>50000215</v>
          </cell>
          <cell r="E430" t="str">
            <v>BND-110</v>
          </cell>
          <cell r="F430">
            <v>5</v>
          </cell>
          <cell r="G430">
            <v>2087.12</v>
          </cell>
          <cell r="H430">
            <v>37.61</v>
          </cell>
          <cell r="I430">
            <v>2973</v>
          </cell>
          <cell r="J430" t="str">
            <v>PRENTICE</v>
          </cell>
          <cell r="K430" t="str">
            <v>JAMES</v>
          </cell>
          <cell r="L430">
            <v>1</v>
          </cell>
          <cell r="M430">
            <v>3008.78</v>
          </cell>
          <cell r="N430">
            <v>1</v>
          </cell>
          <cell r="O430">
            <v>78503.392500000002</v>
          </cell>
          <cell r="P430">
            <v>425</v>
          </cell>
        </row>
        <row r="431">
          <cell r="A431">
            <v>50006926</v>
          </cell>
          <cell r="B431">
            <v>34040</v>
          </cell>
          <cell r="C431" t="str">
            <v>SUPERINTENDENT II</v>
          </cell>
          <cell r="D431">
            <v>50000215</v>
          </cell>
          <cell r="E431" t="str">
            <v>BND-110</v>
          </cell>
          <cell r="F431">
            <v>5</v>
          </cell>
          <cell r="G431">
            <v>2087.12</v>
          </cell>
          <cell r="H431">
            <v>40.61</v>
          </cell>
          <cell r="I431">
            <v>2082</v>
          </cell>
          <cell r="J431" t="str">
            <v>ALEXANDER</v>
          </cell>
          <cell r="K431" t="str">
            <v>DENNIS</v>
          </cell>
          <cell r="L431">
            <v>1</v>
          </cell>
          <cell r="M431">
            <v>3248.77</v>
          </cell>
          <cell r="N431">
            <v>1</v>
          </cell>
          <cell r="O431">
            <v>78503</v>
          </cell>
          <cell r="P431">
            <v>426</v>
          </cell>
          <cell r="Q431" t="str">
            <v>Overfill</v>
          </cell>
        </row>
        <row r="432">
          <cell r="A432">
            <v>50006951</v>
          </cell>
          <cell r="B432">
            <v>36010</v>
          </cell>
          <cell r="C432" t="str">
            <v>CIVIL ENGINEER I</v>
          </cell>
          <cell r="D432">
            <v>50011227</v>
          </cell>
          <cell r="E432" t="str">
            <v>BND-008</v>
          </cell>
          <cell r="F432">
            <v>3</v>
          </cell>
          <cell r="G432">
            <v>1826.23</v>
          </cell>
          <cell r="H432">
            <v>32.56</v>
          </cell>
          <cell r="I432">
            <v>0</v>
          </cell>
          <cell r="L432">
            <v>1</v>
          </cell>
          <cell r="M432">
            <v>2279.25</v>
          </cell>
          <cell r="N432">
            <v>1</v>
          </cell>
          <cell r="O432">
            <v>59467.687500000007</v>
          </cell>
          <cell r="P432">
            <v>427</v>
          </cell>
        </row>
        <row r="433">
          <cell r="A433">
            <v>50006954</v>
          </cell>
          <cell r="B433">
            <v>37200</v>
          </cell>
          <cell r="C433" t="str">
            <v>CIVIL ENGINEER I</v>
          </cell>
          <cell r="D433">
            <v>50000219</v>
          </cell>
          <cell r="E433" t="str">
            <v>BND-008</v>
          </cell>
          <cell r="F433">
            <v>5</v>
          </cell>
          <cell r="G433">
            <v>1826.23</v>
          </cell>
          <cell r="H433">
            <v>36.18</v>
          </cell>
          <cell r="I433">
            <v>3380</v>
          </cell>
          <cell r="J433" t="str">
            <v>WOFF</v>
          </cell>
          <cell r="K433" t="str">
            <v>JOHN</v>
          </cell>
          <cell r="L433">
            <v>1</v>
          </cell>
          <cell r="M433">
            <v>2532.5700000000002</v>
          </cell>
          <cell r="N433">
            <v>1</v>
          </cell>
          <cell r="O433">
            <v>66072.857499999998</v>
          </cell>
          <cell r="P433">
            <v>428</v>
          </cell>
        </row>
        <row r="434">
          <cell r="A434">
            <v>50006955</v>
          </cell>
          <cell r="B434">
            <v>37200</v>
          </cell>
          <cell r="C434" t="str">
            <v>SENIOR BRANCH HEAD ENGINEERING</v>
          </cell>
          <cell r="D434">
            <v>50000219</v>
          </cell>
          <cell r="E434" t="str">
            <v>BND-012</v>
          </cell>
          <cell r="F434">
            <v>4</v>
          </cell>
          <cell r="G434">
            <v>1826.23</v>
          </cell>
          <cell r="H434">
            <v>47.62</v>
          </cell>
          <cell r="I434">
            <v>5090</v>
          </cell>
          <cell r="J434" t="str">
            <v>DESROCHERS</v>
          </cell>
          <cell r="K434" t="str">
            <v>DAVID</v>
          </cell>
          <cell r="L434">
            <v>1</v>
          </cell>
          <cell r="M434">
            <v>3509.07</v>
          </cell>
          <cell r="N434">
            <v>1</v>
          </cell>
          <cell r="O434">
            <v>89480.983439250005</v>
          </cell>
          <cell r="P434">
            <v>429</v>
          </cell>
        </row>
        <row r="435">
          <cell r="A435">
            <v>50006956</v>
          </cell>
          <cell r="B435">
            <v>34200</v>
          </cell>
          <cell r="C435" t="str">
            <v>BRANCH HEAD ENGINEERING</v>
          </cell>
          <cell r="D435">
            <v>50021275</v>
          </cell>
          <cell r="E435" t="str">
            <v>BND-011</v>
          </cell>
          <cell r="F435">
            <v>5</v>
          </cell>
          <cell r="G435">
            <v>1826.23</v>
          </cell>
          <cell r="H435">
            <v>46.42</v>
          </cell>
          <cell r="I435">
            <v>4108</v>
          </cell>
          <cell r="J435" t="str">
            <v>EVANS</v>
          </cell>
          <cell r="K435" t="str">
            <v>JOHN</v>
          </cell>
          <cell r="L435">
            <v>1</v>
          </cell>
          <cell r="M435">
            <v>3249.38</v>
          </cell>
          <cell r="N435">
            <v>1</v>
          </cell>
          <cell r="O435">
            <v>84776.087500000009</v>
          </cell>
          <cell r="P435">
            <v>430</v>
          </cell>
        </row>
        <row r="436">
          <cell r="A436">
            <v>50006957</v>
          </cell>
          <cell r="B436">
            <v>33020</v>
          </cell>
          <cell r="C436" t="str">
            <v>ELECTRICAL ENGINEER I</v>
          </cell>
          <cell r="D436">
            <v>50000232</v>
          </cell>
          <cell r="E436" t="str">
            <v>BND-008</v>
          </cell>
          <cell r="F436">
            <v>5</v>
          </cell>
          <cell r="G436">
            <v>1826.23</v>
          </cell>
          <cell r="H436">
            <v>36.18</v>
          </cell>
          <cell r="I436">
            <v>8117</v>
          </cell>
          <cell r="J436" t="str">
            <v>BLAGOJEVIC</v>
          </cell>
          <cell r="K436" t="str">
            <v>GRUJA</v>
          </cell>
          <cell r="L436">
            <v>1</v>
          </cell>
          <cell r="M436">
            <v>2532.5700000000002</v>
          </cell>
          <cell r="N436">
            <v>1</v>
          </cell>
          <cell r="O436">
            <v>66072.857499999998</v>
          </cell>
          <cell r="P436">
            <v>431</v>
          </cell>
        </row>
        <row r="437">
          <cell r="A437">
            <v>50006961</v>
          </cell>
          <cell r="B437">
            <v>32200</v>
          </cell>
          <cell r="C437" t="str">
            <v>CIVIL ENGINEER I</v>
          </cell>
          <cell r="D437">
            <v>50000238</v>
          </cell>
          <cell r="E437" t="str">
            <v>BND-006</v>
          </cell>
          <cell r="F437">
            <v>4</v>
          </cell>
          <cell r="G437">
            <v>1826.23</v>
          </cell>
          <cell r="H437">
            <v>27.41</v>
          </cell>
          <cell r="I437">
            <v>9330</v>
          </cell>
          <cell r="J437" t="str">
            <v>CHOU</v>
          </cell>
          <cell r="K437" t="str">
            <v>WINSTON</v>
          </cell>
          <cell r="L437">
            <v>1</v>
          </cell>
          <cell r="M437">
            <v>2019.49</v>
          </cell>
          <cell r="N437">
            <v>1</v>
          </cell>
          <cell r="O437">
            <v>59467.687500000007</v>
          </cell>
          <cell r="P437">
            <v>432</v>
          </cell>
        </row>
        <row r="438">
          <cell r="A438">
            <v>50006962</v>
          </cell>
          <cell r="B438">
            <v>32200</v>
          </cell>
          <cell r="C438" t="str">
            <v>CIVIL ENGINEER I</v>
          </cell>
          <cell r="D438">
            <v>50000238</v>
          </cell>
          <cell r="E438" t="str">
            <v>BND-008</v>
          </cell>
          <cell r="F438">
            <v>5</v>
          </cell>
          <cell r="G438">
            <v>1826.23</v>
          </cell>
          <cell r="H438">
            <v>36.18</v>
          </cell>
          <cell r="I438">
            <v>9321</v>
          </cell>
          <cell r="J438" t="str">
            <v>RYAN</v>
          </cell>
          <cell r="K438" t="str">
            <v>PATRICK</v>
          </cell>
          <cell r="L438">
            <v>1</v>
          </cell>
          <cell r="M438">
            <v>2532.5700000000002</v>
          </cell>
          <cell r="N438">
            <v>1</v>
          </cell>
          <cell r="O438">
            <v>66072.857499999998</v>
          </cell>
          <cell r="P438">
            <v>433</v>
          </cell>
        </row>
        <row r="439">
          <cell r="A439">
            <v>50006963</v>
          </cell>
          <cell r="B439">
            <v>32200</v>
          </cell>
          <cell r="C439" t="str">
            <v>SENIOR BRANCH HEAD ENGINEERING</v>
          </cell>
          <cell r="D439">
            <v>50000238</v>
          </cell>
          <cell r="E439" t="str">
            <v>BND-012</v>
          </cell>
          <cell r="F439">
            <v>5</v>
          </cell>
          <cell r="G439">
            <v>1826.23</v>
          </cell>
          <cell r="H439">
            <v>50.13</v>
          </cell>
          <cell r="I439">
            <v>4749</v>
          </cell>
          <cell r="J439" t="str">
            <v>BALLARD</v>
          </cell>
          <cell r="K439" t="str">
            <v>ELIZABETH</v>
          </cell>
          <cell r="L439">
            <v>1</v>
          </cell>
          <cell r="M439">
            <v>3509.07</v>
          </cell>
          <cell r="N439">
            <v>1</v>
          </cell>
          <cell r="O439">
            <v>91547.49500000001</v>
          </cell>
          <cell r="P439">
            <v>434</v>
          </cell>
        </row>
        <row r="440">
          <cell r="A440">
            <v>50006964</v>
          </cell>
          <cell r="B440">
            <v>32200</v>
          </cell>
          <cell r="C440" t="str">
            <v>CIVIL ENGINEER II</v>
          </cell>
          <cell r="D440">
            <v>50000238</v>
          </cell>
          <cell r="E440" t="str">
            <v>BND-009</v>
          </cell>
          <cell r="F440">
            <v>5</v>
          </cell>
          <cell r="G440">
            <v>1826.23</v>
          </cell>
          <cell r="H440">
            <v>39.799999999999997</v>
          </cell>
          <cell r="I440">
            <v>6611</v>
          </cell>
          <cell r="J440" t="str">
            <v>EDWARDS</v>
          </cell>
          <cell r="K440" t="str">
            <v>SCOTT</v>
          </cell>
          <cell r="L440">
            <v>1</v>
          </cell>
          <cell r="M440">
            <v>2785.97</v>
          </cell>
          <cell r="N440">
            <v>1</v>
          </cell>
          <cell r="O440">
            <v>72692.132500000007</v>
          </cell>
          <cell r="P440">
            <v>435</v>
          </cell>
        </row>
        <row r="441">
          <cell r="A441">
            <v>50006965</v>
          </cell>
          <cell r="B441">
            <v>32300</v>
          </cell>
          <cell r="C441" t="str">
            <v>BRANCH HEAD ENGINEERING</v>
          </cell>
          <cell r="D441">
            <v>50000239</v>
          </cell>
          <cell r="E441" t="str">
            <v>BND-011</v>
          </cell>
          <cell r="F441">
            <v>5</v>
          </cell>
          <cell r="G441">
            <v>1826.23</v>
          </cell>
          <cell r="H441">
            <v>46.42</v>
          </cell>
          <cell r="I441">
            <v>2507</v>
          </cell>
          <cell r="J441" t="str">
            <v>HALL</v>
          </cell>
          <cell r="K441" t="str">
            <v>JAMES</v>
          </cell>
          <cell r="L441">
            <v>1</v>
          </cell>
          <cell r="M441">
            <v>3249.38</v>
          </cell>
          <cell r="N441">
            <v>1</v>
          </cell>
          <cell r="O441">
            <v>84776.087500000009</v>
          </cell>
          <cell r="P441">
            <v>436</v>
          </cell>
        </row>
        <row r="442">
          <cell r="A442">
            <v>50006966</v>
          </cell>
          <cell r="B442">
            <v>31200</v>
          </cell>
          <cell r="C442" t="str">
            <v>BRANCH HEAD ENGINEERING</v>
          </cell>
          <cell r="D442">
            <v>50000240</v>
          </cell>
          <cell r="E442" t="str">
            <v>BND-011</v>
          </cell>
          <cell r="F442">
            <v>5</v>
          </cell>
          <cell r="G442">
            <v>1826.23</v>
          </cell>
          <cell r="H442">
            <v>46.42</v>
          </cell>
          <cell r="I442">
            <v>1212</v>
          </cell>
          <cell r="J442" t="str">
            <v>MACDONALD</v>
          </cell>
          <cell r="K442" t="str">
            <v>ROBERT</v>
          </cell>
          <cell r="L442">
            <v>1</v>
          </cell>
          <cell r="M442">
            <v>3249.38</v>
          </cell>
          <cell r="N442">
            <v>1</v>
          </cell>
          <cell r="O442">
            <v>84776.087500000009</v>
          </cell>
          <cell r="P442">
            <v>437</v>
          </cell>
        </row>
        <row r="443">
          <cell r="A443">
            <v>50006967</v>
          </cell>
          <cell r="B443">
            <v>31140</v>
          </cell>
          <cell r="C443" t="str">
            <v>MANAGER PARKING ENFORCEMENT</v>
          </cell>
          <cell r="D443">
            <v>50000241</v>
          </cell>
          <cell r="E443" t="str">
            <v>BND-010</v>
          </cell>
          <cell r="F443">
            <v>5</v>
          </cell>
          <cell r="G443">
            <v>1826.23</v>
          </cell>
          <cell r="H443">
            <v>42.99</v>
          </cell>
          <cell r="I443">
            <v>10</v>
          </cell>
          <cell r="J443" t="str">
            <v>YEOMANS</v>
          </cell>
          <cell r="K443" t="str">
            <v>RALPH</v>
          </cell>
          <cell r="L443">
            <v>1</v>
          </cell>
          <cell r="M443">
            <v>3009.28</v>
          </cell>
          <cell r="N443">
            <v>1</v>
          </cell>
          <cell r="O443">
            <v>78506.415000000008</v>
          </cell>
          <cell r="P443">
            <v>438</v>
          </cell>
        </row>
        <row r="444">
          <cell r="A444">
            <v>50006969</v>
          </cell>
          <cell r="B444">
            <v>30400</v>
          </cell>
          <cell r="C444" t="str">
            <v>CIVIL ENGINEER I</v>
          </cell>
          <cell r="D444">
            <v>50000226</v>
          </cell>
          <cell r="E444" t="str">
            <v>BND-008</v>
          </cell>
          <cell r="F444">
            <v>5</v>
          </cell>
          <cell r="G444">
            <v>913.12</v>
          </cell>
          <cell r="H444">
            <v>36.18</v>
          </cell>
          <cell r="I444">
            <v>6947</v>
          </cell>
          <cell r="J444" t="str">
            <v>KYLE</v>
          </cell>
          <cell r="K444" t="str">
            <v>TRACY</v>
          </cell>
          <cell r="L444">
            <v>0.5</v>
          </cell>
          <cell r="M444">
            <v>1266.27</v>
          </cell>
          <cell r="N444">
            <v>0.5</v>
          </cell>
          <cell r="O444">
            <v>33036.932500000003</v>
          </cell>
          <cell r="P444">
            <v>439</v>
          </cell>
        </row>
        <row r="445">
          <cell r="A445">
            <v>50006969</v>
          </cell>
          <cell r="B445">
            <v>30400</v>
          </cell>
          <cell r="C445" t="str">
            <v>CIVIL ENGINEER I</v>
          </cell>
          <cell r="D445">
            <v>50000226</v>
          </cell>
          <cell r="E445" t="str">
            <v>BND-008</v>
          </cell>
          <cell r="F445">
            <v>5</v>
          </cell>
          <cell r="G445">
            <v>913.12</v>
          </cell>
          <cell r="H445">
            <v>36.18</v>
          </cell>
          <cell r="I445">
            <v>7051</v>
          </cell>
          <cell r="J445" t="str">
            <v>MULJI</v>
          </cell>
          <cell r="K445" t="str">
            <v>KARIMA</v>
          </cell>
          <cell r="L445">
            <v>0.5</v>
          </cell>
          <cell r="M445">
            <v>1266.27</v>
          </cell>
          <cell r="N445">
            <v>0.5</v>
          </cell>
          <cell r="O445">
            <v>33036.932500000003</v>
          </cell>
          <cell r="P445">
            <v>440</v>
          </cell>
        </row>
        <row r="446">
          <cell r="A446">
            <v>50006970</v>
          </cell>
          <cell r="B446">
            <v>30400</v>
          </cell>
          <cell r="C446" t="str">
            <v>CIVIL ENGINEER I</v>
          </cell>
          <cell r="D446">
            <v>50000226</v>
          </cell>
          <cell r="E446" t="str">
            <v>BND-006</v>
          </cell>
          <cell r="F446">
            <v>4</v>
          </cell>
          <cell r="G446">
            <v>1826.23</v>
          </cell>
          <cell r="H446">
            <v>27.41</v>
          </cell>
          <cell r="I446">
            <v>11877</v>
          </cell>
          <cell r="J446" t="str">
            <v>PETRI</v>
          </cell>
          <cell r="K446" t="str">
            <v>ROBIN</v>
          </cell>
          <cell r="L446">
            <v>1</v>
          </cell>
          <cell r="M446">
            <v>1986.06</v>
          </cell>
          <cell r="N446">
            <v>1</v>
          </cell>
          <cell r="O446">
            <v>59467.687500000007</v>
          </cell>
          <cell r="P446">
            <v>441</v>
          </cell>
        </row>
        <row r="447">
          <cell r="A447">
            <v>50006971</v>
          </cell>
          <cell r="B447">
            <v>30400</v>
          </cell>
          <cell r="C447" t="str">
            <v>CIVIL ENGINEER I</v>
          </cell>
          <cell r="D447">
            <v>50000226</v>
          </cell>
          <cell r="E447" t="str">
            <v>BND-006</v>
          </cell>
          <cell r="F447">
            <v>5</v>
          </cell>
          <cell r="G447">
            <v>1826.23</v>
          </cell>
          <cell r="H447">
            <v>28.85</v>
          </cell>
          <cell r="I447">
            <v>11152</v>
          </cell>
          <cell r="J447" t="str">
            <v>MCKAY</v>
          </cell>
          <cell r="K447" t="str">
            <v>MARTIN</v>
          </cell>
          <cell r="L447">
            <v>1</v>
          </cell>
          <cell r="M447">
            <v>1969.08</v>
          </cell>
          <cell r="N447">
            <v>1</v>
          </cell>
          <cell r="O447">
            <v>59467.687500000007</v>
          </cell>
          <cell r="P447">
            <v>442</v>
          </cell>
        </row>
        <row r="448">
          <cell r="A448">
            <v>50006972</v>
          </cell>
          <cell r="B448">
            <v>30400</v>
          </cell>
          <cell r="C448" t="str">
            <v>CIVIL ENGINEER I</v>
          </cell>
          <cell r="D448">
            <v>50000226</v>
          </cell>
          <cell r="E448" t="str">
            <v>BND-008</v>
          </cell>
          <cell r="F448">
            <v>3</v>
          </cell>
          <cell r="G448">
            <v>1826.23</v>
          </cell>
          <cell r="H448">
            <v>32.56</v>
          </cell>
          <cell r="I448">
            <v>0</v>
          </cell>
          <cell r="L448">
            <v>1</v>
          </cell>
          <cell r="M448">
            <v>2279.25</v>
          </cell>
          <cell r="N448">
            <v>1</v>
          </cell>
          <cell r="O448">
            <v>59467.687500000007</v>
          </cell>
          <cell r="P448">
            <v>443</v>
          </cell>
        </row>
        <row r="449">
          <cell r="A449">
            <v>50006973</v>
          </cell>
          <cell r="B449">
            <v>30400</v>
          </cell>
          <cell r="C449" t="str">
            <v>SENIOR BRANCH HEAD ENGINEERING</v>
          </cell>
          <cell r="D449">
            <v>50000226</v>
          </cell>
          <cell r="E449" t="str">
            <v>BND-012</v>
          </cell>
          <cell r="F449">
            <v>5</v>
          </cell>
          <cell r="G449">
            <v>1826.23</v>
          </cell>
          <cell r="H449">
            <v>50.13</v>
          </cell>
          <cell r="I449">
            <v>5170</v>
          </cell>
          <cell r="J449" t="str">
            <v>CROWE</v>
          </cell>
          <cell r="K449" t="str">
            <v>BRIAN</v>
          </cell>
          <cell r="L449">
            <v>1</v>
          </cell>
          <cell r="M449">
            <v>3509.07</v>
          </cell>
          <cell r="N449">
            <v>1</v>
          </cell>
          <cell r="O449">
            <v>91547.49500000001</v>
          </cell>
          <cell r="P449">
            <v>444</v>
          </cell>
        </row>
        <row r="450">
          <cell r="A450">
            <v>50006974</v>
          </cell>
          <cell r="B450">
            <v>30400</v>
          </cell>
          <cell r="C450" t="str">
            <v>CIVIL ENGINEER II</v>
          </cell>
          <cell r="D450">
            <v>50000226</v>
          </cell>
          <cell r="E450" t="str">
            <v>BND-009</v>
          </cell>
          <cell r="F450">
            <v>3</v>
          </cell>
          <cell r="G450">
            <v>1826.23</v>
          </cell>
          <cell r="H450">
            <v>35.82</v>
          </cell>
          <cell r="I450">
            <v>0</v>
          </cell>
          <cell r="L450">
            <v>1</v>
          </cell>
          <cell r="M450">
            <v>2507.4299999999998</v>
          </cell>
          <cell r="N450">
            <v>1</v>
          </cell>
          <cell r="O450">
            <v>71026.573497749996</v>
          </cell>
          <cell r="P450">
            <v>445</v>
          </cell>
        </row>
        <row r="451">
          <cell r="A451">
            <v>50006975</v>
          </cell>
          <cell r="B451">
            <v>30300</v>
          </cell>
          <cell r="C451" t="str">
            <v>SURVEYOR I</v>
          </cell>
          <cell r="D451">
            <v>50000227</v>
          </cell>
          <cell r="E451" t="str">
            <v>BND-008</v>
          </cell>
          <cell r="F451">
            <v>5</v>
          </cell>
          <cell r="G451">
            <v>1826.23</v>
          </cell>
          <cell r="H451">
            <v>36.18</v>
          </cell>
          <cell r="I451">
            <v>3296</v>
          </cell>
          <cell r="J451" t="str">
            <v>DI NOZZI</v>
          </cell>
          <cell r="K451" t="str">
            <v>ALESSANDRO</v>
          </cell>
          <cell r="L451">
            <v>1</v>
          </cell>
          <cell r="M451">
            <v>2532.5700000000002</v>
          </cell>
          <cell r="N451">
            <v>1</v>
          </cell>
          <cell r="O451">
            <v>66072.857499999998</v>
          </cell>
          <cell r="P451">
            <v>446</v>
          </cell>
        </row>
        <row r="452">
          <cell r="A452">
            <v>50006976</v>
          </cell>
          <cell r="B452">
            <v>30300</v>
          </cell>
          <cell r="C452" t="str">
            <v>SURVEYOR I</v>
          </cell>
          <cell r="D452">
            <v>50000227</v>
          </cell>
          <cell r="E452" t="str">
            <v>BND-008</v>
          </cell>
          <cell r="F452">
            <v>5</v>
          </cell>
          <cell r="G452">
            <v>1826.23</v>
          </cell>
          <cell r="H452">
            <v>36.18</v>
          </cell>
          <cell r="I452">
            <v>2586</v>
          </cell>
          <cell r="J452" t="str">
            <v>LARSON</v>
          </cell>
          <cell r="K452" t="str">
            <v>JOHN</v>
          </cell>
          <cell r="L452">
            <v>1</v>
          </cell>
          <cell r="M452">
            <v>2532.5700000000002</v>
          </cell>
          <cell r="N452">
            <v>1</v>
          </cell>
          <cell r="O452">
            <v>66072.857499999998</v>
          </cell>
          <cell r="P452">
            <v>447</v>
          </cell>
        </row>
        <row r="453">
          <cell r="A453">
            <v>50006977</v>
          </cell>
          <cell r="B453">
            <v>30300</v>
          </cell>
          <cell r="C453" t="str">
            <v>SURVEYOR I</v>
          </cell>
          <cell r="D453">
            <v>50000227</v>
          </cell>
          <cell r="E453" t="str">
            <v>BND-008</v>
          </cell>
          <cell r="F453">
            <v>5</v>
          </cell>
          <cell r="G453">
            <v>1826.23</v>
          </cell>
          <cell r="H453">
            <v>36.18</v>
          </cell>
          <cell r="I453">
            <v>2653</v>
          </cell>
          <cell r="J453" t="str">
            <v>WONG</v>
          </cell>
          <cell r="K453" t="str">
            <v>FRED</v>
          </cell>
          <cell r="L453">
            <v>1</v>
          </cell>
          <cell r="M453">
            <v>2532.5700000000002</v>
          </cell>
          <cell r="N453">
            <v>1</v>
          </cell>
          <cell r="O453">
            <v>66072.857499999998</v>
          </cell>
          <cell r="P453">
            <v>448</v>
          </cell>
        </row>
        <row r="454">
          <cell r="A454">
            <v>50006978</v>
          </cell>
          <cell r="B454">
            <v>30300</v>
          </cell>
          <cell r="C454" t="str">
            <v>SURVEYOR II</v>
          </cell>
          <cell r="D454">
            <v>50000227</v>
          </cell>
          <cell r="E454" t="str">
            <v>BND-009</v>
          </cell>
          <cell r="F454">
            <v>3</v>
          </cell>
          <cell r="G454">
            <v>1826.23</v>
          </cell>
          <cell r="H454">
            <v>35.82</v>
          </cell>
          <cell r="I454">
            <v>0</v>
          </cell>
          <cell r="L454">
            <v>1</v>
          </cell>
          <cell r="M454">
            <v>2507.4299999999998</v>
          </cell>
          <cell r="N454">
            <v>1</v>
          </cell>
          <cell r="O454">
            <v>72692.132500000007</v>
          </cell>
          <cell r="P454">
            <v>449</v>
          </cell>
        </row>
        <row r="455">
          <cell r="A455">
            <v>50006979</v>
          </cell>
          <cell r="B455">
            <v>30300</v>
          </cell>
          <cell r="C455" t="str">
            <v>SURVEYOR III</v>
          </cell>
          <cell r="D455">
            <v>50000227</v>
          </cell>
          <cell r="E455" t="str">
            <v>BND-012</v>
          </cell>
          <cell r="F455">
            <v>4</v>
          </cell>
          <cell r="G455">
            <v>1826.23</v>
          </cell>
          <cell r="H455">
            <v>47.62</v>
          </cell>
          <cell r="I455">
            <v>4289</v>
          </cell>
          <cell r="J455" t="str">
            <v>THOMSON</v>
          </cell>
          <cell r="K455" t="str">
            <v>MICHAEL</v>
          </cell>
          <cell r="L455">
            <v>1</v>
          </cell>
          <cell r="M455">
            <v>3509.07</v>
          </cell>
          <cell r="N455">
            <v>1</v>
          </cell>
          <cell r="O455">
            <v>84776.087500000009</v>
          </cell>
          <cell r="P455">
            <v>450</v>
          </cell>
        </row>
        <row r="456">
          <cell r="A456">
            <v>50006981</v>
          </cell>
          <cell r="B456">
            <v>31200</v>
          </cell>
          <cell r="C456" t="str">
            <v>CIVIL ENGINEER II</v>
          </cell>
          <cell r="D456">
            <v>50000240</v>
          </cell>
          <cell r="E456" t="str">
            <v>BND-009</v>
          </cell>
          <cell r="F456">
            <v>5</v>
          </cell>
          <cell r="G456">
            <v>1826.23</v>
          </cell>
          <cell r="H456">
            <v>39.799999999999997</v>
          </cell>
          <cell r="I456">
            <v>5121</v>
          </cell>
          <cell r="J456" t="str">
            <v>PINSKER</v>
          </cell>
          <cell r="K456" t="str">
            <v>PAUL</v>
          </cell>
          <cell r="L456">
            <v>1</v>
          </cell>
          <cell r="M456">
            <v>2785.97</v>
          </cell>
          <cell r="N456">
            <v>1</v>
          </cell>
          <cell r="O456">
            <v>72692.132500000007</v>
          </cell>
          <cell r="P456">
            <v>451</v>
          </cell>
        </row>
        <row r="457">
          <cell r="A457">
            <v>50007008</v>
          </cell>
          <cell r="B457">
            <v>37230</v>
          </cell>
          <cell r="C457" t="str">
            <v>TRADES FOREMAN</v>
          </cell>
          <cell r="D457">
            <v>50011225</v>
          </cell>
          <cell r="E457" t="str">
            <v>GR-061</v>
          </cell>
          <cell r="F457">
            <v>3</v>
          </cell>
          <cell r="G457">
            <v>2087.12</v>
          </cell>
          <cell r="H457">
            <v>27.8</v>
          </cell>
          <cell r="I457">
            <v>1155</v>
          </cell>
          <cell r="J457" t="str">
            <v>WRAY</v>
          </cell>
          <cell r="K457" t="str">
            <v>GARY</v>
          </cell>
          <cell r="L457">
            <v>1</v>
          </cell>
          <cell r="M457">
            <v>2223.98</v>
          </cell>
          <cell r="N457">
            <v>1</v>
          </cell>
          <cell r="O457">
            <v>58823.777787499996</v>
          </cell>
          <cell r="P457">
            <v>452</v>
          </cell>
        </row>
        <row r="458">
          <cell r="A458">
            <v>50007009</v>
          </cell>
          <cell r="B458">
            <v>33060</v>
          </cell>
          <cell r="C458" t="str">
            <v>TRADES FOREMAN</v>
          </cell>
          <cell r="D458">
            <v>50011231</v>
          </cell>
          <cell r="E458" t="str">
            <v>GR-061</v>
          </cell>
          <cell r="F458">
            <v>3</v>
          </cell>
          <cell r="G458">
            <v>2087.12</v>
          </cell>
          <cell r="H458">
            <v>27.8</v>
          </cell>
          <cell r="I458">
            <v>3707</v>
          </cell>
          <cell r="J458" t="str">
            <v>MORIN</v>
          </cell>
          <cell r="K458" t="str">
            <v>GORDON</v>
          </cell>
          <cell r="L458">
            <v>1</v>
          </cell>
          <cell r="M458">
            <v>2223.98</v>
          </cell>
          <cell r="N458">
            <v>1</v>
          </cell>
          <cell r="O458">
            <v>58823.777787499996</v>
          </cell>
          <cell r="P458">
            <v>453</v>
          </cell>
        </row>
        <row r="459">
          <cell r="A459">
            <v>50007014</v>
          </cell>
          <cell r="B459">
            <v>35480</v>
          </cell>
          <cell r="C459" t="str">
            <v>FOREMAN II</v>
          </cell>
          <cell r="D459">
            <v>50011102</v>
          </cell>
          <cell r="E459" t="str">
            <v>GR-024</v>
          </cell>
          <cell r="F459">
            <v>3</v>
          </cell>
          <cell r="G459">
            <v>2087.12</v>
          </cell>
          <cell r="H459">
            <v>25.15</v>
          </cell>
          <cell r="I459">
            <v>4087</v>
          </cell>
          <cell r="J459" t="str">
            <v>BAILEY</v>
          </cell>
          <cell r="K459" t="str">
            <v>VIVERT</v>
          </cell>
          <cell r="L459">
            <v>0.15</v>
          </cell>
          <cell r="M459">
            <v>301.8</v>
          </cell>
          <cell r="N459">
            <v>0.15</v>
          </cell>
          <cell r="O459">
            <v>7874</v>
          </cell>
          <cell r="P459">
            <v>454</v>
          </cell>
        </row>
        <row r="460">
          <cell r="A460">
            <v>50007014</v>
          </cell>
          <cell r="B460">
            <v>35480</v>
          </cell>
          <cell r="C460" t="str">
            <v>FOREMAN II</v>
          </cell>
          <cell r="D460">
            <v>50011102</v>
          </cell>
          <cell r="E460" t="str">
            <v>GR-024</v>
          </cell>
          <cell r="F460">
            <v>3</v>
          </cell>
          <cell r="G460">
            <v>2087.12</v>
          </cell>
          <cell r="H460">
            <v>25.15</v>
          </cell>
          <cell r="I460">
            <v>4087</v>
          </cell>
          <cell r="J460" t="str">
            <v>BAILEY</v>
          </cell>
          <cell r="K460" t="str">
            <v>VIVERT</v>
          </cell>
          <cell r="L460">
            <v>0.85</v>
          </cell>
          <cell r="M460">
            <v>1710.18</v>
          </cell>
          <cell r="N460">
            <v>0.85</v>
          </cell>
          <cell r="O460">
            <v>44628</v>
          </cell>
          <cell r="P460">
            <v>455</v>
          </cell>
        </row>
        <row r="461">
          <cell r="A461">
            <v>50007178</v>
          </cell>
          <cell r="B461">
            <v>30095</v>
          </cell>
          <cell r="C461" t="str">
            <v>ADMINISTRATIVE ASSISTANT 4</v>
          </cell>
          <cell r="D461">
            <v>50011325</v>
          </cell>
          <cell r="E461" t="str">
            <v>BND-004</v>
          </cell>
          <cell r="F461">
            <v>5</v>
          </cell>
          <cell r="G461">
            <v>1826.23</v>
          </cell>
          <cell r="H461">
            <v>23.52</v>
          </cell>
          <cell r="I461">
            <v>3097</v>
          </cell>
          <cell r="J461" t="str">
            <v>SANDERSON</v>
          </cell>
          <cell r="K461" t="str">
            <v>SHERRILL</v>
          </cell>
          <cell r="L461">
            <v>1</v>
          </cell>
          <cell r="M461">
            <v>1646.38</v>
          </cell>
          <cell r="N461">
            <v>1</v>
          </cell>
          <cell r="O461">
            <v>42958.792500000003</v>
          </cell>
          <cell r="P461">
            <v>456</v>
          </cell>
        </row>
        <row r="462">
          <cell r="A462">
            <v>50007179</v>
          </cell>
          <cell r="B462">
            <v>30095</v>
          </cell>
          <cell r="C462" t="str">
            <v>ADMINISTRATIVE ASSISTANT 4</v>
          </cell>
          <cell r="D462">
            <v>50011325</v>
          </cell>
          <cell r="E462" t="str">
            <v>BND-004</v>
          </cell>
          <cell r="F462">
            <v>5</v>
          </cell>
          <cell r="G462">
            <v>1826.23</v>
          </cell>
          <cell r="H462">
            <v>23.52</v>
          </cell>
          <cell r="I462">
            <v>605</v>
          </cell>
          <cell r="J462" t="str">
            <v>HALVERSON</v>
          </cell>
          <cell r="K462" t="str">
            <v>JANICE</v>
          </cell>
          <cell r="L462">
            <v>1</v>
          </cell>
          <cell r="M462">
            <v>1646.38</v>
          </cell>
          <cell r="N462">
            <v>1</v>
          </cell>
          <cell r="O462">
            <v>42958.792500000003</v>
          </cell>
          <cell r="P462">
            <v>457</v>
          </cell>
        </row>
        <row r="463">
          <cell r="A463">
            <v>50007182</v>
          </cell>
          <cell r="B463">
            <v>33060</v>
          </cell>
          <cell r="C463" t="str">
            <v>FOREMAN IIA</v>
          </cell>
          <cell r="D463">
            <v>50011231</v>
          </cell>
          <cell r="E463" t="str">
            <v>GR-025</v>
          </cell>
          <cell r="F463">
            <v>3</v>
          </cell>
          <cell r="G463">
            <v>2087.12</v>
          </cell>
          <cell r="H463">
            <v>26.2</v>
          </cell>
          <cell r="I463">
            <v>0</v>
          </cell>
          <cell r="L463">
            <v>1</v>
          </cell>
          <cell r="M463">
            <v>2096.0300000000002</v>
          </cell>
          <cell r="N463">
            <v>1</v>
          </cell>
          <cell r="O463">
            <v>55439.661832499994</v>
          </cell>
          <cell r="P463">
            <v>458</v>
          </cell>
        </row>
        <row r="464">
          <cell r="A464">
            <v>50007184</v>
          </cell>
          <cell r="B464">
            <v>31140</v>
          </cell>
          <cell r="C464" t="str">
            <v>CLERK II</v>
          </cell>
          <cell r="D464">
            <v>50000241</v>
          </cell>
          <cell r="E464" t="str">
            <v>GR-013</v>
          </cell>
          <cell r="F464">
            <v>3</v>
          </cell>
          <cell r="G464">
            <v>1826.23</v>
          </cell>
          <cell r="H464">
            <v>16.760000000000002</v>
          </cell>
          <cell r="I464">
            <v>0</v>
          </cell>
          <cell r="L464">
            <v>1</v>
          </cell>
          <cell r="M464">
            <v>1173.2</v>
          </cell>
          <cell r="N464">
            <v>1</v>
          </cell>
          <cell r="O464">
            <v>30612.887500000001</v>
          </cell>
          <cell r="P464">
            <v>459</v>
          </cell>
        </row>
        <row r="465">
          <cell r="A465">
            <v>50007205</v>
          </cell>
          <cell r="B465">
            <v>36010</v>
          </cell>
          <cell r="C465" t="str">
            <v>SYSTEMS ANALYST II</v>
          </cell>
          <cell r="D465">
            <v>50011227</v>
          </cell>
          <cell r="E465" t="str">
            <v>BND-008</v>
          </cell>
          <cell r="F465">
            <v>3</v>
          </cell>
          <cell r="G465">
            <v>1826.23</v>
          </cell>
          <cell r="H465">
            <v>32.56</v>
          </cell>
          <cell r="I465">
            <v>11794</v>
          </cell>
          <cell r="J465" t="str">
            <v>MCKIBBEN</v>
          </cell>
          <cell r="K465" t="str">
            <v>SHAUN</v>
          </cell>
          <cell r="L465">
            <v>1</v>
          </cell>
          <cell r="M465">
            <v>2391.63</v>
          </cell>
          <cell r="N465">
            <v>1</v>
          </cell>
          <cell r="O465">
            <v>59467.687500000007</v>
          </cell>
          <cell r="P465">
            <v>460</v>
          </cell>
        </row>
        <row r="466">
          <cell r="A466">
            <v>50007717</v>
          </cell>
          <cell r="B466">
            <v>31180</v>
          </cell>
          <cell r="C466" t="str">
            <v>COIN COLLECTOR</v>
          </cell>
          <cell r="D466">
            <v>50007684</v>
          </cell>
          <cell r="E466" t="str">
            <v>GR-056</v>
          </cell>
          <cell r="F466">
            <v>7</v>
          </cell>
          <cell r="G466">
            <v>1826.23</v>
          </cell>
          <cell r="H466">
            <v>20.52</v>
          </cell>
          <cell r="I466">
            <v>4516</v>
          </cell>
          <cell r="J466" t="str">
            <v>BRUIN</v>
          </cell>
          <cell r="K466" t="str">
            <v>RICHARD</v>
          </cell>
          <cell r="L466">
            <v>1</v>
          </cell>
          <cell r="M466">
            <v>1436.38</v>
          </cell>
          <cell r="N466">
            <v>1</v>
          </cell>
          <cell r="O466">
            <v>37483.03</v>
          </cell>
          <cell r="P466">
            <v>461</v>
          </cell>
        </row>
        <row r="467">
          <cell r="A467">
            <v>50007718</v>
          </cell>
          <cell r="B467">
            <v>31180</v>
          </cell>
          <cell r="C467" t="str">
            <v>COIN COLLECTOR</v>
          </cell>
          <cell r="D467">
            <v>50007684</v>
          </cell>
          <cell r="E467" t="str">
            <v>GR-056</v>
          </cell>
          <cell r="F467">
            <v>7</v>
          </cell>
          <cell r="G467">
            <v>1826.23</v>
          </cell>
          <cell r="H467">
            <v>20.52</v>
          </cell>
          <cell r="I467">
            <v>7420</v>
          </cell>
          <cell r="J467" t="str">
            <v>AGOSTI</v>
          </cell>
          <cell r="K467" t="str">
            <v>GIOVANNI</v>
          </cell>
          <cell r="L467">
            <v>1</v>
          </cell>
          <cell r="M467">
            <v>1436.38</v>
          </cell>
          <cell r="N467">
            <v>1</v>
          </cell>
          <cell r="O467">
            <v>37483.03</v>
          </cell>
          <cell r="P467">
            <v>462</v>
          </cell>
        </row>
        <row r="468">
          <cell r="A468">
            <v>50007719</v>
          </cell>
          <cell r="B468">
            <v>31180</v>
          </cell>
          <cell r="C468" t="str">
            <v>COIN COLLECTOR</v>
          </cell>
          <cell r="D468">
            <v>50007684</v>
          </cell>
          <cell r="E468" t="str">
            <v>GR-056</v>
          </cell>
          <cell r="F468">
            <v>7</v>
          </cell>
          <cell r="G468">
            <v>1826.23</v>
          </cell>
          <cell r="H468">
            <v>20.52</v>
          </cell>
          <cell r="I468">
            <v>1205</v>
          </cell>
          <cell r="J468" t="str">
            <v>TISDALE</v>
          </cell>
          <cell r="K468" t="str">
            <v>JAMES</v>
          </cell>
          <cell r="L468">
            <v>1</v>
          </cell>
          <cell r="M468">
            <v>1436.38</v>
          </cell>
          <cell r="N468">
            <v>1</v>
          </cell>
          <cell r="O468">
            <v>37483.03</v>
          </cell>
          <cell r="P468">
            <v>463</v>
          </cell>
        </row>
        <row r="469">
          <cell r="A469">
            <v>50007720</v>
          </cell>
          <cell r="B469">
            <v>31180</v>
          </cell>
          <cell r="C469" t="str">
            <v>COIN COLLECTOR</v>
          </cell>
          <cell r="D469">
            <v>50007684</v>
          </cell>
          <cell r="E469" t="str">
            <v>GR-056</v>
          </cell>
          <cell r="F469">
            <v>7</v>
          </cell>
          <cell r="G469">
            <v>1826.23</v>
          </cell>
          <cell r="H469">
            <v>20.52</v>
          </cell>
          <cell r="I469">
            <v>642</v>
          </cell>
          <cell r="J469" t="str">
            <v>KINNEAR</v>
          </cell>
          <cell r="K469" t="str">
            <v>JOHN</v>
          </cell>
          <cell r="L469">
            <v>1</v>
          </cell>
          <cell r="M469">
            <v>1436.38</v>
          </cell>
          <cell r="N469">
            <v>1</v>
          </cell>
          <cell r="O469">
            <v>37483.03</v>
          </cell>
          <cell r="P469">
            <v>464</v>
          </cell>
        </row>
        <row r="470">
          <cell r="A470">
            <v>50007721</v>
          </cell>
          <cell r="B470">
            <v>31180</v>
          </cell>
          <cell r="C470" t="str">
            <v>COIN COLLECTOR</v>
          </cell>
          <cell r="D470">
            <v>50007684</v>
          </cell>
          <cell r="E470" t="str">
            <v>GR-056</v>
          </cell>
          <cell r="F470">
            <v>7</v>
          </cell>
          <cell r="G470">
            <v>1826.23</v>
          </cell>
          <cell r="H470">
            <v>20.52</v>
          </cell>
          <cell r="I470">
            <v>2627</v>
          </cell>
          <cell r="J470" t="str">
            <v>MCCREEDY</v>
          </cell>
          <cell r="K470" t="str">
            <v>WILLIAM</v>
          </cell>
          <cell r="L470">
            <v>1</v>
          </cell>
          <cell r="M470">
            <v>1436.38</v>
          </cell>
          <cell r="N470">
            <v>1</v>
          </cell>
          <cell r="O470">
            <v>37483.03</v>
          </cell>
          <cell r="P470">
            <v>465</v>
          </cell>
        </row>
        <row r="471">
          <cell r="A471">
            <v>50007722</v>
          </cell>
          <cell r="B471">
            <v>31180</v>
          </cell>
          <cell r="C471" t="str">
            <v>COIN COLLECTOR</v>
          </cell>
          <cell r="D471">
            <v>50007684</v>
          </cell>
          <cell r="E471" t="str">
            <v>GR-056</v>
          </cell>
          <cell r="F471">
            <v>7</v>
          </cell>
          <cell r="G471">
            <v>1826.23</v>
          </cell>
          <cell r="H471">
            <v>20.52</v>
          </cell>
          <cell r="I471">
            <v>2025</v>
          </cell>
          <cell r="J471" t="str">
            <v>GEE</v>
          </cell>
          <cell r="K471" t="str">
            <v>JOE</v>
          </cell>
          <cell r="L471">
            <v>1</v>
          </cell>
          <cell r="M471">
            <v>1436.38</v>
          </cell>
          <cell r="N471">
            <v>1</v>
          </cell>
          <cell r="O471">
            <v>37483.03</v>
          </cell>
          <cell r="P471">
            <v>466</v>
          </cell>
        </row>
        <row r="472">
          <cell r="A472">
            <v>50007723</v>
          </cell>
          <cell r="B472">
            <v>31180</v>
          </cell>
          <cell r="C472" t="str">
            <v>COIN COLLECTOR</v>
          </cell>
          <cell r="D472">
            <v>50007684</v>
          </cell>
          <cell r="E472" t="str">
            <v>GR-056</v>
          </cell>
          <cell r="F472">
            <v>6</v>
          </cell>
          <cell r="G472">
            <v>2087.12</v>
          </cell>
          <cell r="H472">
            <v>19.7</v>
          </cell>
          <cell r="I472">
            <v>4122</v>
          </cell>
          <cell r="J472" t="str">
            <v>MACKAY</v>
          </cell>
          <cell r="K472" t="str">
            <v>IAN</v>
          </cell>
          <cell r="L472">
            <v>1</v>
          </cell>
          <cell r="M472">
            <v>1641.59</v>
          </cell>
          <cell r="N472">
            <v>1</v>
          </cell>
          <cell r="O472">
            <v>37483.03</v>
          </cell>
          <cell r="P472">
            <v>467</v>
          </cell>
        </row>
        <row r="473">
          <cell r="A473">
            <v>50007724</v>
          </cell>
          <cell r="B473">
            <v>31180</v>
          </cell>
          <cell r="C473" t="str">
            <v>COIN COLLECTOR</v>
          </cell>
          <cell r="D473">
            <v>50007684</v>
          </cell>
          <cell r="E473" t="str">
            <v>GR-056</v>
          </cell>
          <cell r="F473">
            <v>7</v>
          </cell>
          <cell r="G473">
            <v>1826.23</v>
          </cell>
          <cell r="H473">
            <v>20.52</v>
          </cell>
          <cell r="I473">
            <v>3923</v>
          </cell>
          <cell r="J473" t="str">
            <v>CHAN</v>
          </cell>
          <cell r="K473" t="str">
            <v>HANSEN</v>
          </cell>
          <cell r="L473">
            <v>1</v>
          </cell>
          <cell r="M473">
            <v>1417.25</v>
          </cell>
          <cell r="N473">
            <v>1</v>
          </cell>
          <cell r="O473">
            <v>37483.03</v>
          </cell>
          <cell r="P473">
            <v>468</v>
          </cell>
        </row>
        <row r="474">
          <cell r="A474">
            <v>50007725</v>
          </cell>
          <cell r="B474">
            <v>31180</v>
          </cell>
          <cell r="C474" t="str">
            <v>COIN COLLECTOR</v>
          </cell>
          <cell r="D474">
            <v>50007684</v>
          </cell>
          <cell r="E474" t="str">
            <v>GR-056</v>
          </cell>
          <cell r="F474">
            <v>7</v>
          </cell>
          <cell r="G474">
            <v>1819.97</v>
          </cell>
          <cell r="H474">
            <v>20.52</v>
          </cell>
          <cell r="I474">
            <v>4638</v>
          </cell>
          <cell r="J474" t="str">
            <v>FERDIS</v>
          </cell>
          <cell r="K474" t="str">
            <v>DEREK</v>
          </cell>
          <cell r="L474">
            <v>1</v>
          </cell>
          <cell r="M474">
            <v>1431.47</v>
          </cell>
          <cell r="N474">
            <v>1</v>
          </cell>
          <cell r="O474">
            <v>37354.07</v>
          </cell>
          <cell r="P474">
            <v>469</v>
          </cell>
        </row>
        <row r="475">
          <cell r="A475">
            <v>50007726</v>
          </cell>
          <cell r="B475">
            <v>31180</v>
          </cell>
          <cell r="C475" t="str">
            <v>COIN COLLECTOR</v>
          </cell>
          <cell r="D475">
            <v>50007684</v>
          </cell>
          <cell r="E475" t="str">
            <v>GR-056</v>
          </cell>
          <cell r="F475">
            <v>3</v>
          </cell>
          <cell r="G475">
            <v>1826.23</v>
          </cell>
          <cell r="H475">
            <v>17.46</v>
          </cell>
          <cell r="I475">
            <v>0</v>
          </cell>
          <cell r="L475">
            <v>1</v>
          </cell>
          <cell r="M475">
            <v>1222.23</v>
          </cell>
          <cell r="N475">
            <v>1</v>
          </cell>
          <cell r="O475">
            <v>37354.07</v>
          </cell>
          <cell r="P475">
            <v>470</v>
          </cell>
        </row>
        <row r="476">
          <cell r="A476">
            <v>50007727</v>
          </cell>
          <cell r="B476">
            <v>31180</v>
          </cell>
          <cell r="C476" t="str">
            <v>COIN COLLECTOR</v>
          </cell>
          <cell r="D476">
            <v>50007684</v>
          </cell>
          <cell r="E476" t="str">
            <v>GR-056</v>
          </cell>
          <cell r="F476">
            <v>3</v>
          </cell>
          <cell r="G476">
            <v>1826.23</v>
          </cell>
          <cell r="H476">
            <v>17.46</v>
          </cell>
          <cell r="I476">
            <v>0</v>
          </cell>
          <cell r="L476">
            <v>1</v>
          </cell>
          <cell r="M476">
            <v>1222.23</v>
          </cell>
          <cell r="N476">
            <v>1</v>
          </cell>
          <cell r="O476">
            <v>37354.07</v>
          </cell>
          <cell r="P476">
            <v>471</v>
          </cell>
        </row>
        <row r="477">
          <cell r="A477">
            <v>50007728</v>
          </cell>
          <cell r="B477">
            <v>31180</v>
          </cell>
          <cell r="C477" t="str">
            <v>COIN COLLECTOR</v>
          </cell>
          <cell r="D477">
            <v>50007684</v>
          </cell>
          <cell r="E477" t="str">
            <v>GR-056</v>
          </cell>
          <cell r="F477">
            <v>7</v>
          </cell>
          <cell r="G477">
            <v>1819.97</v>
          </cell>
          <cell r="H477">
            <v>20.52</v>
          </cell>
          <cell r="I477">
            <v>740</v>
          </cell>
          <cell r="J477" t="str">
            <v>MOORE</v>
          </cell>
          <cell r="K477" t="str">
            <v>MICHAEL</v>
          </cell>
          <cell r="L477">
            <v>1</v>
          </cell>
          <cell r="M477">
            <v>1431.47</v>
          </cell>
          <cell r="N477">
            <v>1</v>
          </cell>
          <cell r="O477">
            <v>37354.07</v>
          </cell>
          <cell r="P477">
            <v>472</v>
          </cell>
        </row>
        <row r="478">
          <cell r="A478">
            <v>50008827</v>
          </cell>
          <cell r="B478">
            <v>37200</v>
          </cell>
          <cell r="C478" t="str">
            <v>ENGINEERING ASSISTANT II</v>
          </cell>
          <cell r="D478">
            <v>50000219</v>
          </cell>
          <cell r="E478" t="str">
            <v>GR-017</v>
          </cell>
          <cell r="F478">
            <v>3</v>
          </cell>
          <cell r="G478">
            <v>1826.23</v>
          </cell>
          <cell r="H478">
            <v>19.7</v>
          </cell>
          <cell r="I478">
            <v>12697</v>
          </cell>
          <cell r="J478" t="str">
            <v>WIENS</v>
          </cell>
          <cell r="K478" t="str">
            <v>ANDREW</v>
          </cell>
          <cell r="L478">
            <v>1</v>
          </cell>
          <cell r="M478">
            <v>1379.03</v>
          </cell>
          <cell r="N478">
            <v>1</v>
          </cell>
          <cell r="O478">
            <v>35984.877500000002</v>
          </cell>
          <cell r="P478">
            <v>473</v>
          </cell>
        </row>
        <row r="479">
          <cell r="A479">
            <v>50009309</v>
          </cell>
          <cell r="B479">
            <v>33505</v>
          </cell>
          <cell r="C479" t="str">
            <v>SYSTEMS ANALYST IA</v>
          </cell>
          <cell r="D479">
            <v>50011351</v>
          </cell>
          <cell r="E479" t="str">
            <v>BND-007</v>
          </cell>
          <cell r="F479">
            <v>5</v>
          </cell>
          <cell r="G479">
            <v>1826.23</v>
          </cell>
          <cell r="H479">
            <v>32.299999999999997</v>
          </cell>
          <cell r="I479">
            <v>681</v>
          </cell>
          <cell r="J479" t="str">
            <v>MOONEY</v>
          </cell>
          <cell r="K479" t="str">
            <v>ROBERT</v>
          </cell>
          <cell r="L479">
            <v>1</v>
          </cell>
          <cell r="M479">
            <v>2260.9699999999998</v>
          </cell>
          <cell r="N479">
            <v>1</v>
          </cell>
          <cell r="O479">
            <v>58989.125000000007</v>
          </cell>
          <cell r="P479">
            <v>474</v>
          </cell>
        </row>
        <row r="480">
          <cell r="A480">
            <v>50009312</v>
          </cell>
          <cell r="B480">
            <v>33505</v>
          </cell>
          <cell r="C480" t="str">
            <v>SYSTEMS ANALYST IA</v>
          </cell>
          <cell r="D480">
            <v>50011351</v>
          </cell>
          <cell r="E480" t="str">
            <v>BND-007</v>
          </cell>
          <cell r="F480">
            <v>5</v>
          </cell>
          <cell r="G480">
            <v>1826.23</v>
          </cell>
          <cell r="H480">
            <v>32.299999999999997</v>
          </cell>
          <cell r="I480">
            <v>4690</v>
          </cell>
          <cell r="J480" t="str">
            <v>LETOURNEAU</v>
          </cell>
          <cell r="K480" t="str">
            <v>LEEANN</v>
          </cell>
          <cell r="L480">
            <v>0.5</v>
          </cell>
          <cell r="M480">
            <v>1130.48</v>
          </cell>
          <cell r="N480">
            <v>0.5</v>
          </cell>
          <cell r="O480">
            <v>29495</v>
          </cell>
          <cell r="P480">
            <v>475</v>
          </cell>
          <cell r="Q480" t="str">
            <v>Change cc</v>
          </cell>
        </row>
        <row r="481">
          <cell r="A481">
            <v>50009312</v>
          </cell>
          <cell r="B481">
            <v>33505</v>
          </cell>
          <cell r="C481" t="str">
            <v>SYSTEMS ANALYST IA</v>
          </cell>
          <cell r="D481">
            <v>50011351</v>
          </cell>
          <cell r="E481" t="str">
            <v>BND-007</v>
          </cell>
          <cell r="F481">
            <v>5</v>
          </cell>
          <cell r="G481">
            <v>1826.23</v>
          </cell>
          <cell r="H481">
            <v>32.299999999999997</v>
          </cell>
          <cell r="I481">
            <v>4690</v>
          </cell>
          <cell r="J481" t="str">
            <v>LETOURNEAU</v>
          </cell>
          <cell r="K481" t="str">
            <v>LEEANN</v>
          </cell>
          <cell r="L481">
            <v>0.5</v>
          </cell>
          <cell r="M481">
            <v>1130.48</v>
          </cell>
          <cell r="N481">
            <v>0.5</v>
          </cell>
          <cell r="O481">
            <v>29495</v>
          </cell>
          <cell r="P481">
            <v>476</v>
          </cell>
          <cell r="Q481" t="str">
            <v>Change cc</v>
          </cell>
        </row>
        <row r="482">
          <cell r="A482">
            <v>50010218</v>
          </cell>
          <cell r="B482">
            <v>38050</v>
          </cell>
          <cell r="C482" t="str">
            <v>SYSTEMS ANALYST IA</v>
          </cell>
          <cell r="D482">
            <v>50011156</v>
          </cell>
          <cell r="E482" t="str">
            <v>BND-007</v>
          </cell>
          <cell r="F482">
            <v>5</v>
          </cell>
          <cell r="G482">
            <v>1826.23</v>
          </cell>
          <cell r="H482">
            <v>32.299999999999997</v>
          </cell>
          <cell r="I482">
            <v>4389</v>
          </cell>
          <cell r="J482" t="str">
            <v>FIDDLER</v>
          </cell>
          <cell r="K482" t="str">
            <v>LARRY</v>
          </cell>
          <cell r="L482">
            <v>1</v>
          </cell>
          <cell r="M482">
            <v>2260.9699999999998</v>
          </cell>
          <cell r="N482">
            <v>1</v>
          </cell>
          <cell r="O482">
            <v>58989.125000000007</v>
          </cell>
          <cell r="P482">
            <v>477</v>
          </cell>
        </row>
        <row r="483">
          <cell r="A483">
            <v>50011025</v>
          </cell>
          <cell r="B483">
            <v>33250</v>
          </cell>
          <cell r="C483" t="str">
            <v>STOREKEEPER I</v>
          </cell>
          <cell r="D483">
            <v>50011231</v>
          </cell>
          <cell r="E483" t="str">
            <v>GR-017</v>
          </cell>
          <cell r="F483">
            <v>5</v>
          </cell>
          <cell r="G483">
            <v>1956.68</v>
          </cell>
          <cell r="H483">
            <v>21.37</v>
          </cell>
          <cell r="I483">
            <v>2932</v>
          </cell>
          <cell r="J483" t="str">
            <v>NEWBY</v>
          </cell>
          <cell r="K483" t="str">
            <v>LOIS</v>
          </cell>
          <cell r="L483">
            <v>1</v>
          </cell>
          <cell r="M483">
            <v>1668.73</v>
          </cell>
          <cell r="N483">
            <v>1</v>
          </cell>
          <cell r="O483">
            <v>43548.18</v>
          </cell>
          <cell r="P483">
            <v>478</v>
          </cell>
        </row>
        <row r="484">
          <cell r="A484">
            <v>50011150</v>
          </cell>
          <cell r="B484">
            <v>36000</v>
          </cell>
          <cell r="C484" t="str">
            <v>FINANCIAL ANALYST</v>
          </cell>
          <cell r="D484">
            <v>50011227</v>
          </cell>
          <cell r="E484" t="str">
            <v>BND-009</v>
          </cell>
          <cell r="F484">
            <v>4</v>
          </cell>
          <cell r="G484">
            <v>1826.23</v>
          </cell>
          <cell r="H484">
            <v>37.81</v>
          </cell>
          <cell r="I484">
            <v>261</v>
          </cell>
          <cell r="J484" t="str">
            <v>WONG</v>
          </cell>
          <cell r="K484" t="str">
            <v>CHRISTIE</v>
          </cell>
          <cell r="L484">
            <v>1</v>
          </cell>
          <cell r="M484">
            <v>2785.97</v>
          </cell>
          <cell r="N484">
            <v>1</v>
          </cell>
          <cell r="O484">
            <v>71026.573497749996</v>
          </cell>
          <cell r="P484">
            <v>479</v>
          </cell>
        </row>
        <row r="485">
          <cell r="A485">
            <v>50011951</v>
          </cell>
          <cell r="B485">
            <v>33505</v>
          </cell>
          <cell r="C485" t="str">
            <v>SYSTEMS MANAGER-CCG</v>
          </cell>
          <cell r="D485">
            <v>50011351</v>
          </cell>
          <cell r="E485" t="str">
            <v>BND-010</v>
          </cell>
          <cell r="F485">
            <v>5</v>
          </cell>
          <cell r="G485">
            <v>1826.23</v>
          </cell>
          <cell r="H485">
            <v>42.99</v>
          </cell>
          <cell r="I485">
            <v>6873</v>
          </cell>
          <cell r="J485" t="str">
            <v>KREZAN</v>
          </cell>
          <cell r="K485" t="str">
            <v>BRENT</v>
          </cell>
          <cell r="L485">
            <v>1</v>
          </cell>
          <cell r="M485">
            <v>3009.28</v>
          </cell>
          <cell r="N485">
            <v>1</v>
          </cell>
          <cell r="O485">
            <v>78506.415000000008</v>
          </cell>
          <cell r="P485">
            <v>480</v>
          </cell>
        </row>
        <row r="486">
          <cell r="A486">
            <v>50011959</v>
          </cell>
          <cell r="B486">
            <v>32300</v>
          </cell>
          <cell r="C486" t="str">
            <v>ENGINEERING ASSISTANT III</v>
          </cell>
          <cell r="D486">
            <v>50000239</v>
          </cell>
          <cell r="E486" t="str">
            <v>GR-021</v>
          </cell>
          <cell r="F486">
            <v>2</v>
          </cell>
          <cell r="G486">
            <v>1826.23</v>
          </cell>
          <cell r="H486">
            <v>22.25</v>
          </cell>
          <cell r="I486">
            <v>9609</v>
          </cell>
          <cell r="J486" t="str">
            <v>RICE</v>
          </cell>
          <cell r="K486" t="str">
            <v>GEOFFREY</v>
          </cell>
          <cell r="L486">
            <v>1</v>
          </cell>
          <cell r="M486">
            <v>1622.58</v>
          </cell>
          <cell r="N486">
            <v>1</v>
          </cell>
          <cell r="O486">
            <v>41194.514707499999</v>
          </cell>
          <cell r="P486">
            <v>481</v>
          </cell>
        </row>
        <row r="487">
          <cell r="A487">
            <v>50011960</v>
          </cell>
          <cell r="B487">
            <v>31200</v>
          </cell>
          <cell r="C487" t="str">
            <v>ENGINEERING ASSISTANT III</v>
          </cell>
          <cell r="D487">
            <v>50000240</v>
          </cell>
          <cell r="E487" t="str">
            <v>GR-021</v>
          </cell>
          <cell r="F487">
            <v>5</v>
          </cell>
          <cell r="G487">
            <v>1826.23</v>
          </cell>
          <cell r="H487">
            <v>25.16</v>
          </cell>
          <cell r="I487">
            <v>4100</v>
          </cell>
          <cell r="J487" t="str">
            <v>HEEPS</v>
          </cell>
          <cell r="K487" t="str">
            <v>DEBRA</v>
          </cell>
          <cell r="L487">
            <v>1</v>
          </cell>
          <cell r="M487">
            <v>1761.18</v>
          </cell>
          <cell r="N487">
            <v>1</v>
          </cell>
          <cell r="O487">
            <v>45963.157500000001</v>
          </cell>
          <cell r="P487">
            <v>482</v>
          </cell>
        </row>
        <row r="488">
          <cell r="A488">
            <v>50011961</v>
          </cell>
          <cell r="B488">
            <v>31200</v>
          </cell>
          <cell r="C488" t="str">
            <v>ENGINEERING ASSISTANT I</v>
          </cell>
          <cell r="D488">
            <v>50000240</v>
          </cell>
          <cell r="E488" t="str">
            <v>GR-013</v>
          </cell>
          <cell r="F488">
            <v>3</v>
          </cell>
          <cell r="G488">
            <v>1826.23</v>
          </cell>
          <cell r="H488">
            <v>16.760000000000002</v>
          </cell>
          <cell r="I488">
            <v>0</v>
          </cell>
          <cell r="L488">
            <v>1</v>
          </cell>
          <cell r="M488">
            <v>1173.2</v>
          </cell>
          <cell r="N488">
            <v>1</v>
          </cell>
          <cell r="O488">
            <v>30612.887500000001</v>
          </cell>
          <cell r="P488">
            <v>483</v>
          </cell>
        </row>
        <row r="489">
          <cell r="A489">
            <v>50011964</v>
          </cell>
          <cell r="B489">
            <v>31200</v>
          </cell>
          <cell r="C489" t="str">
            <v>ENGINEERING ASSISTANT I</v>
          </cell>
          <cell r="D489">
            <v>50000240</v>
          </cell>
          <cell r="E489" t="str">
            <v>GR-013</v>
          </cell>
          <cell r="F489">
            <v>4</v>
          </cell>
          <cell r="G489">
            <v>1826.23</v>
          </cell>
          <cell r="H489">
            <v>17.46</v>
          </cell>
          <cell r="I489">
            <v>10627</v>
          </cell>
          <cell r="J489" t="str">
            <v>WANG</v>
          </cell>
          <cell r="K489" t="str">
            <v>NINA</v>
          </cell>
          <cell r="L489">
            <v>1</v>
          </cell>
          <cell r="M489">
            <v>1267.49</v>
          </cell>
          <cell r="N489">
            <v>1</v>
          </cell>
          <cell r="O489">
            <v>31027.870637499997</v>
          </cell>
          <cell r="P489">
            <v>484</v>
          </cell>
        </row>
        <row r="490">
          <cell r="A490">
            <v>50011966</v>
          </cell>
          <cell r="B490">
            <v>31140</v>
          </cell>
          <cell r="C490" t="str">
            <v>PARKING ENFORCEMENT OFFICER</v>
          </cell>
          <cell r="D490">
            <v>50000241</v>
          </cell>
          <cell r="E490" t="str">
            <v>GR-056</v>
          </cell>
          <cell r="F490">
            <v>7</v>
          </cell>
          <cell r="G490">
            <v>1826.23</v>
          </cell>
          <cell r="H490">
            <v>20.52</v>
          </cell>
          <cell r="I490">
            <v>6584</v>
          </cell>
          <cell r="J490" t="str">
            <v>CHEUNG</v>
          </cell>
          <cell r="K490" t="str">
            <v>DAVID</v>
          </cell>
          <cell r="L490">
            <v>1</v>
          </cell>
          <cell r="M490">
            <v>1436.38</v>
          </cell>
          <cell r="N490">
            <v>1</v>
          </cell>
          <cell r="O490">
            <v>37483.03</v>
          </cell>
          <cell r="P490">
            <v>485</v>
          </cell>
        </row>
        <row r="491">
          <cell r="A491">
            <v>50011967</v>
          </cell>
          <cell r="B491">
            <v>31140</v>
          </cell>
          <cell r="C491" t="str">
            <v>PARKING ENFORCEMENT OFFICER</v>
          </cell>
          <cell r="D491">
            <v>50000241</v>
          </cell>
          <cell r="E491" t="str">
            <v>GR-056</v>
          </cell>
          <cell r="F491">
            <v>3</v>
          </cell>
          <cell r="G491">
            <v>1826.23</v>
          </cell>
          <cell r="H491">
            <v>17.46</v>
          </cell>
          <cell r="I491">
            <v>0</v>
          </cell>
          <cell r="L491">
            <v>1</v>
          </cell>
          <cell r="M491">
            <v>1222.23</v>
          </cell>
          <cell r="N491">
            <v>1</v>
          </cell>
          <cell r="O491">
            <v>31891.405000000002</v>
          </cell>
          <cell r="P491">
            <v>486</v>
          </cell>
        </row>
        <row r="492">
          <cell r="A492">
            <v>50011969</v>
          </cell>
          <cell r="B492">
            <v>31140</v>
          </cell>
          <cell r="C492" t="str">
            <v>ASSISTANT MANAGER FIELD OPERATIONS</v>
          </cell>
          <cell r="D492">
            <v>50000241</v>
          </cell>
          <cell r="E492" t="str">
            <v>BND-008</v>
          </cell>
          <cell r="F492">
            <v>4</v>
          </cell>
          <cell r="G492">
            <v>1826.23</v>
          </cell>
          <cell r="H492">
            <v>34.369999999999997</v>
          </cell>
          <cell r="I492">
            <v>3114</v>
          </cell>
          <cell r="J492" t="str">
            <v>CROCKER</v>
          </cell>
          <cell r="K492" t="str">
            <v>CAROL</v>
          </cell>
          <cell r="L492">
            <v>1</v>
          </cell>
          <cell r="M492">
            <v>2532.5700000000002</v>
          </cell>
          <cell r="N492">
            <v>1</v>
          </cell>
          <cell r="O492">
            <v>64571.77932075</v>
          </cell>
          <cell r="P492">
            <v>487</v>
          </cell>
        </row>
        <row r="493">
          <cell r="A493">
            <v>50011970</v>
          </cell>
          <cell r="B493">
            <v>30410</v>
          </cell>
          <cell r="C493" t="str">
            <v>ENGINEERING ASSISTANT II</v>
          </cell>
          <cell r="D493">
            <v>50010393</v>
          </cell>
          <cell r="E493" t="str">
            <v>GR-017</v>
          </cell>
          <cell r="F493">
            <v>3</v>
          </cell>
          <cell r="G493">
            <v>1826.23</v>
          </cell>
          <cell r="H493">
            <v>19.7</v>
          </cell>
          <cell r="I493">
            <v>0</v>
          </cell>
          <cell r="L493">
            <v>1</v>
          </cell>
          <cell r="M493">
            <v>1379.03</v>
          </cell>
          <cell r="N493">
            <v>1</v>
          </cell>
          <cell r="O493">
            <v>36472.682427499996</v>
          </cell>
          <cell r="P493">
            <v>488</v>
          </cell>
        </row>
        <row r="494">
          <cell r="A494">
            <v>50011971</v>
          </cell>
          <cell r="B494">
            <v>30410</v>
          </cell>
          <cell r="C494" t="str">
            <v>ENGINEERING ASSISTANT II</v>
          </cell>
          <cell r="D494">
            <v>50010393</v>
          </cell>
          <cell r="E494" t="str">
            <v>GR-017</v>
          </cell>
          <cell r="F494">
            <v>5</v>
          </cell>
          <cell r="G494">
            <v>1826.23</v>
          </cell>
          <cell r="H494">
            <v>21.37</v>
          </cell>
          <cell r="I494">
            <v>4311</v>
          </cell>
          <cell r="J494" t="str">
            <v>FEDYK</v>
          </cell>
          <cell r="K494" t="str">
            <v>PAMELA</v>
          </cell>
          <cell r="L494">
            <v>1</v>
          </cell>
          <cell r="M494">
            <v>1495.9</v>
          </cell>
          <cell r="N494">
            <v>1</v>
          </cell>
          <cell r="O494">
            <v>39037.602500000001</v>
          </cell>
          <cell r="P494">
            <v>489</v>
          </cell>
        </row>
        <row r="495">
          <cell r="A495">
            <v>50011972</v>
          </cell>
          <cell r="B495">
            <v>30410</v>
          </cell>
          <cell r="C495" t="str">
            <v>CLERK II</v>
          </cell>
          <cell r="D495">
            <v>50010393</v>
          </cell>
          <cell r="E495" t="str">
            <v>GR-013</v>
          </cell>
          <cell r="F495">
            <v>5</v>
          </cell>
          <cell r="G495">
            <v>1826.23</v>
          </cell>
          <cell r="H495">
            <v>18.18</v>
          </cell>
          <cell r="I495">
            <v>5861</v>
          </cell>
          <cell r="J495" t="str">
            <v>GRAHAM</v>
          </cell>
          <cell r="K495" t="str">
            <v>DINA</v>
          </cell>
          <cell r="L495">
            <v>1</v>
          </cell>
          <cell r="M495">
            <v>1272.5899999999999</v>
          </cell>
          <cell r="N495">
            <v>1</v>
          </cell>
          <cell r="O495">
            <v>33209.215000000004</v>
          </cell>
          <cell r="P495">
            <v>490</v>
          </cell>
        </row>
        <row r="496">
          <cell r="A496">
            <v>50011975</v>
          </cell>
          <cell r="B496">
            <v>37200</v>
          </cell>
          <cell r="C496" t="str">
            <v>CIVIL ENGINEER I</v>
          </cell>
          <cell r="D496">
            <v>50000219</v>
          </cell>
          <cell r="E496" t="str">
            <v>BND-008</v>
          </cell>
          <cell r="F496">
            <v>5</v>
          </cell>
          <cell r="G496">
            <v>1826.23</v>
          </cell>
          <cell r="H496">
            <v>36.18</v>
          </cell>
          <cell r="I496">
            <v>6966</v>
          </cell>
          <cell r="J496" t="str">
            <v>DINGWALL</v>
          </cell>
          <cell r="K496" t="str">
            <v>JOE</v>
          </cell>
          <cell r="L496">
            <v>1</v>
          </cell>
          <cell r="M496">
            <v>2490.33</v>
          </cell>
          <cell r="N496">
            <v>1</v>
          </cell>
          <cell r="O496">
            <v>66966.934963499996</v>
          </cell>
          <cell r="P496">
            <v>491</v>
          </cell>
        </row>
        <row r="497">
          <cell r="A497">
            <v>50011977</v>
          </cell>
          <cell r="B497">
            <v>34040</v>
          </cell>
          <cell r="C497" t="str">
            <v>ENGINEERING ASSISTANT III</v>
          </cell>
          <cell r="D497">
            <v>50000215</v>
          </cell>
          <cell r="E497" t="str">
            <v>GR-021</v>
          </cell>
          <cell r="F497">
            <v>1</v>
          </cell>
          <cell r="G497">
            <v>1956.68</v>
          </cell>
          <cell r="H497">
            <v>21.37</v>
          </cell>
          <cell r="I497">
            <v>12876</v>
          </cell>
          <cell r="J497" t="str">
            <v>SLEIGHTHOLM</v>
          </cell>
          <cell r="K497" t="str">
            <v>DAWN</v>
          </cell>
          <cell r="L497">
            <v>1</v>
          </cell>
          <cell r="M497">
            <v>1558.3</v>
          </cell>
          <cell r="N497">
            <v>1</v>
          </cell>
          <cell r="O497">
            <v>43543.142500000002</v>
          </cell>
          <cell r="P497">
            <v>492</v>
          </cell>
        </row>
        <row r="498">
          <cell r="A498">
            <v>50011980</v>
          </cell>
          <cell r="B498">
            <v>34040</v>
          </cell>
          <cell r="C498" t="str">
            <v>SUPERINTENDENT I</v>
          </cell>
          <cell r="D498">
            <v>50000215</v>
          </cell>
          <cell r="E498" t="str">
            <v>BND-109</v>
          </cell>
          <cell r="F498">
            <v>5</v>
          </cell>
          <cell r="G498">
            <v>2087.12</v>
          </cell>
          <cell r="H498">
            <v>34.82</v>
          </cell>
          <cell r="I498">
            <v>7749</v>
          </cell>
          <cell r="J498" t="str">
            <v>HERMAN</v>
          </cell>
          <cell r="K498" t="str">
            <v>AUBREY</v>
          </cell>
          <cell r="L498">
            <v>1</v>
          </cell>
          <cell r="M498">
            <v>2785.59</v>
          </cell>
          <cell r="N498">
            <v>1</v>
          </cell>
          <cell r="O498">
            <v>72684.072500000009</v>
          </cell>
          <cell r="P498">
            <v>493</v>
          </cell>
        </row>
        <row r="499">
          <cell r="A499">
            <v>50011993</v>
          </cell>
          <cell r="B499">
            <v>32200</v>
          </cell>
          <cell r="C499" t="str">
            <v>ENGINEERING ASSISTANT I</v>
          </cell>
          <cell r="D499">
            <v>50000238</v>
          </cell>
          <cell r="E499" t="str">
            <v>GR-012</v>
          </cell>
          <cell r="F499">
            <v>5</v>
          </cell>
          <cell r="G499">
            <v>1826.23</v>
          </cell>
          <cell r="H499">
            <v>17.46</v>
          </cell>
          <cell r="I499">
            <v>589</v>
          </cell>
          <cell r="J499" t="str">
            <v>WALSH</v>
          </cell>
          <cell r="K499" t="str">
            <v>TIMOTHY</v>
          </cell>
          <cell r="L499">
            <v>1</v>
          </cell>
          <cell r="M499">
            <v>1247.3699999999999</v>
          </cell>
          <cell r="N499">
            <v>1</v>
          </cell>
          <cell r="O499">
            <v>31027.870637499997</v>
          </cell>
          <cell r="P499">
            <v>494</v>
          </cell>
        </row>
        <row r="500">
          <cell r="A500">
            <v>50011994</v>
          </cell>
          <cell r="B500">
            <v>35610</v>
          </cell>
          <cell r="C500" t="str">
            <v>WEIGHMASTER I</v>
          </cell>
          <cell r="D500">
            <v>50019978</v>
          </cell>
          <cell r="E500" t="str">
            <v>GR-017</v>
          </cell>
          <cell r="F500">
            <v>5</v>
          </cell>
          <cell r="G500">
            <v>1956.68</v>
          </cell>
          <cell r="H500">
            <v>21.37</v>
          </cell>
          <cell r="I500">
            <v>3253</v>
          </cell>
          <cell r="J500" t="str">
            <v>DION</v>
          </cell>
          <cell r="K500" t="str">
            <v>THERESE</v>
          </cell>
          <cell r="L500">
            <v>1</v>
          </cell>
          <cell r="M500">
            <v>1602.73</v>
          </cell>
          <cell r="N500">
            <v>1</v>
          </cell>
          <cell r="O500">
            <v>41826.362500000003</v>
          </cell>
          <cell r="P500">
            <v>495</v>
          </cell>
        </row>
        <row r="501">
          <cell r="A501">
            <v>50012775</v>
          </cell>
          <cell r="B501">
            <v>30410</v>
          </cell>
          <cell r="C501" t="str">
            <v>MANAGER FILMING AND SPECIAL EVENTS</v>
          </cell>
          <cell r="D501">
            <v>50010393</v>
          </cell>
          <cell r="E501" t="str">
            <v>BND-007</v>
          </cell>
          <cell r="F501">
            <v>4</v>
          </cell>
          <cell r="G501">
            <v>1826.23</v>
          </cell>
          <cell r="H501">
            <v>30.69</v>
          </cell>
          <cell r="I501">
            <v>10570</v>
          </cell>
          <cell r="J501" t="str">
            <v>HONEY</v>
          </cell>
          <cell r="K501" t="str">
            <v>MURIEL</v>
          </cell>
          <cell r="L501">
            <v>1</v>
          </cell>
          <cell r="M501">
            <v>2260.9699999999998</v>
          </cell>
          <cell r="N501">
            <v>1</v>
          </cell>
          <cell r="O501">
            <v>57663.03526425</v>
          </cell>
          <cell r="P501">
            <v>496</v>
          </cell>
        </row>
        <row r="502">
          <cell r="A502">
            <v>50012822</v>
          </cell>
          <cell r="B502">
            <v>35150</v>
          </cell>
          <cell r="C502" t="str">
            <v>RECYCLING COORDINATOR</v>
          </cell>
          <cell r="D502">
            <v>50000209</v>
          </cell>
          <cell r="E502" t="str">
            <v>GR-025</v>
          </cell>
          <cell r="F502">
            <v>5</v>
          </cell>
          <cell r="G502">
            <v>1826.23</v>
          </cell>
          <cell r="H502">
            <v>29.69</v>
          </cell>
          <cell r="I502">
            <v>3516</v>
          </cell>
          <cell r="J502" t="str">
            <v>MOFFIT</v>
          </cell>
          <cell r="K502" t="str">
            <v>RAYMOND</v>
          </cell>
          <cell r="L502">
            <v>1</v>
          </cell>
          <cell r="M502">
            <v>2078.29</v>
          </cell>
          <cell r="N502">
            <v>1</v>
          </cell>
          <cell r="O502">
            <v>54236.747500000005</v>
          </cell>
          <cell r="P502">
            <v>497</v>
          </cell>
        </row>
        <row r="503">
          <cell r="A503">
            <v>50013839</v>
          </cell>
          <cell r="B503">
            <v>30900</v>
          </cell>
          <cell r="C503" t="str">
            <v>SYSTEMS ANALYST I (T)</v>
          </cell>
          <cell r="D503">
            <v>50000208</v>
          </cell>
          <cell r="E503" t="str">
            <v>BND-007</v>
          </cell>
          <cell r="F503">
            <v>5</v>
          </cell>
          <cell r="G503">
            <v>1826.23</v>
          </cell>
          <cell r="H503">
            <v>32.299999999999997</v>
          </cell>
          <cell r="I503">
            <v>334</v>
          </cell>
          <cell r="J503" t="str">
            <v>BIBEAU</v>
          </cell>
          <cell r="K503" t="str">
            <v>CHRISTIAN</v>
          </cell>
          <cell r="L503">
            <v>1</v>
          </cell>
          <cell r="M503">
            <v>2260.9699999999998</v>
          </cell>
          <cell r="N503">
            <v>1</v>
          </cell>
          <cell r="O503">
            <v>58990.132500000007</v>
          </cell>
          <cell r="P503">
            <v>498</v>
          </cell>
        </row>
        <row r="504">
          <cell r="A504">
            <v>50014359</v>
          </cell>
          <cell r="B504">
            <v>31180</v>
          </cell>
          <cell r="C504" t="str">
            <v>SUPERINTENDENT I</v>
          </cell>
          <cell r="D504">
            <v>50007684</v>
          </cell>
          <cell r="E504" t="str">
            <v>BND-109</v>
          </cell>
          <cell r="F504">
            <v>5</v>
          </cell>
          <cell r="G504">
            <v>2087.12</v>
          </cell>
          <cell r="H504">
            <v>34.82</v>
          </cell>
          <cell r="I504">
            <v>2877</v>
          </cell>
          <cell r="J504" t="str">
            <v>SOMERVILLE</v>
          </cell>
          <cell r="K504" t="str">
            <v>GILBERT</v>
          </cell>
          <cell r="L504">
            <v>1</v>
          </cell>
          <cell r="M504">
            <v>2785.59</v>
          </cell>
          <cell r="N504">
            <v>1</v>
          </cell>
          <cell r="O504">
            <v>72684.072500000009</v>
          </cell>
          <cell r="P504">
            <v>499</v>
          </cell>
        </row>
        <row r="505">
          <cell r="A505">
            <v>50014360</v>
          </cell>
          <cell r="B505">
            <v>31170</v>
          </cell>
          <cell r="C505" t="str">
            <v>SUPERINTENDENT I</v>
          </cell>
          <cell r="D505">
            <v>50011350</v>
          </cell>
          <cell r="E505" t="str">
            <v>BND-109</v>
          </cell>
          <cell r="F505">
            <v>5</v>
          </cell>
          <cell r="G505">
            <v>2087.12</v>
          </cell>
          <cell r="H505">
            <v>34.82</v>
          </cell>
          <cell r="I505">
            <v>5063</v>
          </cell>
          <cell r="J505" t="str">
            <v>SMITH</v>
          </cell>
          <cell r="K505" t="str">
            <v>GRANT</v>
          </cell>
          <cell r="L505">
            <v>1</v>
          </cell>
          <cell r="M505">
            <v>2785.59</v>
          </cell>
          <cell r="N505">
            <v>1</v>
          </cell>
          <cell r="O505">
            <v>72684.072500000009</v>
          </cell>
          <cell r="P505">
            <v>500</v>
          </cell>
        </row>
        <row r="506">
          <cell r="A506">
            <v>50014377</v>
          </cell>
          <cell r="B506">
            <v>30600</v>
          </cell>
          <cell r="C506" t="str">
            <v>SUPERINTENDENT I</v>
          </cell>
          <cell r="D506">
            <v>50011229</v>
          </cell>
          <cell r="E506" t="str">
            <v>BND-108</v>
          </cell>
          <cell r="F506">
            <v>3</v>
          </cell>
          <cell r="G506">
            <v>2087.12</v>
          </cell>
          <cell r="H506">
            <v>28.49</v>
          </cell>
          <cell r="I506">
            <v>11102</v>
          </cell>
          <cell r="J506" t="str">
            <v>HERD</v>
          </cell>
          <cell r="K506" t="str">
            <v>JEREMY</v>
          </cell>
          <cell r="L506">
            <v>1</v>
          </cell>
          <cell r="M506">
            <v>2396.58</v>
          </cell>
          <cell r="N506">
            <v>1</v>
          </cell>
          <cell r="O506">
            <v>66926.514768749999</v>
          </cell>
          <cell r="P506">
            <v>501</v>
          </cell>
        </row>
        <row r="507">
          <cell r="A507">
            <v>50014802</v>
          </cell>
          <cell r="B507">
            <v>35480</v>
          </cell>
          <cell r="C507" t="str">
            <v>STREET USE INSPECTOR</v>
          </cell>
          <cell r="D507">
            <v>50000209</v>
          </cell>
          <cell r="E507" t="str">
            <v>GR-019</v>
          </cell>
          <cell r="F507">
            <v>1</v>
          </cell>
          <cell r="G507">
            <v>1826.23</v>
          </cell>
          <cell r="H507">
            <v>19.7</v>
          </cell>
          <cell r="I507">
            <v>6855</v>
          </cell>
          <cell r="J507" t="str">
            <v>ZUPAN</v>
          </cell>
          <cell r="K507" t="str">
            <v>MICHAEL</v>
          </cell>
          <cell r="L507">
            <v>1</v>
          </cell>
          <cell r="M507">
            <v>1436.38</v>
          </cell>
          <cell r="N507">
            <v>1</v>
          </cell>
          <cell r="O507">
            <v>38838.625078500001</v>
          </cell>
          <cell r="P507">
            <v>502</v>
          </cell>
          <cell r="Q507" t="str">
            <v>New PT to FT -Ed, Change cc, RTS 3756</v>
          </cell>
        </row>
        <row r="508">
          <cell r="A508">
            <v>50016226</v>
          </cell>
          <cell r="B508">
            <v>34040</v>
          </cell>
          <cell r="C508" t="str">
            <v>SUPERINTENDENT I</v>
          </cell>
          <cell r="D508">
            <v>50000215</v>
          </cell>
          <cell r="E508" t="str">
            <v>BND-109</v>
          </cell>
          <cell r="F508">
            <v>3</v>
          </cell>
          <cell r="G508">
            <v>2087.12</v>
          </cell>
          <cell r="H508">
            <v>31.34</v>
          </cell>
          <cell r="I508">
            <v>3953</v>
          </cell>
          <cell r="J508" t="str">
            <v>KELLY</v>
          </cell>
          <cell r="K508" t="str">
            <v>GORDON</v>
          </cell>
          <cell r="L508">
            <v>1</v>
          </cell>
          <cell r="M508">
            <v>2507.16</v>
          </cell>
          <cell r="N508">
            <v>1</v>
          </cell>
          <cell r="O508">
            <v>68457.300092999998</v>
          </cell>
          <cell r="P508">
            <v>503</v>
          </cell>
        </row>
        <row r="509">
          <cell r="A509">
            <v>50016227</v>
          </cell>
          <cell r="B509">
            <v>34040</v>
          </cell>
          <cell r="C509" t="str">
            <v>SUPERINTENDENT I</v>
          </cell>
          <cell r="D509">
            <v>50000215</v>
          </cell>
          <cell r="E509" t="str">
            <v>BND-109</v>
          </cell>
          <cell r="F509">
            <v>3</v>
          </cell>
          <cell r="G509">
            <v>2087.12</v>
          </cell>
          <cell r="H509">
            <v>31.34</v>
          </cell>
          <cell r="I509">
            <v>9028</v>
          </cell>
          <cell r="J509" t="str">
            <v>BEVILACQUA</v>
          </cell>
          <cell r="K509" t="str">
            <v>MARIO</v>
          </cell>
          <cell r="L509">
            <v>1</v>
          </cell>
          <cell r="M509">
            <v>2507.16</v>
          </cell>
          <cell r="N509">
            <v>1</v>
          </cell>
          <cell r="O509">
            <v>68457.300092999998</v>
          </cell>
          <cell r="P509">
            <v>504</v>
          </cell>
        </row>
        <row r="510">
          <cell r="A510">
            <v>50016228</v>
          </cell>
          <cell r="B510">
            <v>34040</v>
          </cell>
          <cell r="C510" t="str">
            <v>SUPERINTENDENT I</v>
          </cell>
          <cell r="D510">
            <v>50000215</v>
          </cell>
          <cell r="E510" t="str">
            <v>BND-109</v>
          </cell>
          <cell r="F510">
            <v>3</v>
          </cell>
          <cell r="G510">
            <v>1826.23</v>
          </cell>
          <cell r="H510">
            <v>31.34</v>
          </cell>
          <cell r="I510">
            <v>0</v>
          </cell>
          <cell r="L510">
            <v>1</v>
          </cell>
          <cell r="M510">
            <v>2193.85</v>
          </cell>
          <cell r="N510">
            <v>1</v>
          </cell>
          <cell r="O510">
            <v>67143.125555999999</v>
          </cell>
          <cell r="P510">
            <v>505</v>
          </cell>
        </row>
        <row r="511">
          <cell r="A511">
            <v>50016229</v>
          </cell>
          <cell r="B511">
            <v>34040</v>
          </cell>
          <cell r="C511" t="str">
            <v>SUPERINTENDENT I</v>
          </cell>
          <cell r="D511">
            <v>50000215</v>
          </cell>
          <cell r="E511" t="str">
            <v>BND-109</v>
          </cell>
          <cell r="F511">
            <v>3</v>
          </cell>
          <cell r="G511">
            <v>2087.12</v>
          </cell>
          <cell r="H511">
            <v>31.34</v>
          </cell>
          <cell r="I511">
            <v>8997</v>
          </cell>
          <cell r="J511" t="str">
            <v>DOWSETT</v>
          </cell>
          <cell r="K511" t="str">
            <v>CHRIS</v>
          </cell>
          <cell r="L511">
            <v>1</v>
          </cell>
          <cell r="M511">
            <v>2507.16</v>
          </cell>
          <cell r="N511">
            <v>1</v>
          </cell>
          <cell r="O511">
            <v>68457.300092999998</v>
          </cell>
          <cell r="P511">
            <v>506</v>
          </cell>
        </row>
        <row r="512">
          <cell r="A512">
            <v>50016230</v>
          </cell>
          <cell r="B512">
            <v>34040</v>
          </cell>
          <cell r="C512" t="str">
            <v>SUPERINTENDENT I</v>
          </cell>
          <cell r="D512">
            <v>50000215</v>
          </cell>
          <cell r="E512" t="str">
            <v>BND-109</v>
          </cell>
          <cell r="F512">
            <v>3</v>
          </cell>
          <cell r="G512">
            <v>2087.12</v>
          </cell>
          <cell r="H512">
            <v>31.34</v>
          </cell>
          <cell r="I512">
            <v>9009</v>
          </cell>
          <cell r="J512" t="str">
            <v>CLARK</v>
          </cell>
          <cell r="K512" t="str">
            <v>MURRAY</v>
          </cell>
          <cell r="L512">
            <v>1</v>
          </cell>
          <cell r="M512">
            <v>2507.16</v>
          </cell>
          <cell r="N512">
            <v>1</v>
          </cell>
          <cell r="O512">
            <v>68457.300092999998</v>
          </cell>
          <cell r="P512">
            <v>507</v>
          </cell>
        </row>
        <row r="513">
          <cell r="A513">
            <v>50016231</v>
          </cell>
          <cell r="B513">
            <v>34040</v>
          </cell>
          <cell r="C513" t="str">
            <v>SUPERINTENDENT I</v>
          </cell>
          <cell r="D513">
            <v>50000215</v>
          </cell>
          <cell r="E513" t="str">
            <v>BND-109</v>
          </cell>
          <cell r="F513">
            <v>5</v>
          </cell>
          <cell r="G513">
            <v>2087.12</v>
          </cell>
          <cell r="H513">
            <v>34.82</v>
          </cell>
          <cell r="I513">
            <v>5558</v>
          </cell>
          <cell r="J513" t="str">
            <v>NOVAK</v>
          </cell>
          <cell r="K513" t="str">
            <v>RICHARD</v>
          </cell>
          <cell r="L513">
            <v>1</v>
          </cell>
          <cell r="M513">
            <v>2785.59</v>
          </cell>
          <cell r="N513">
            <v>1</v>
          </cell>
          <cell r="O513">
            <v>72684.072500000009</v>
          </cell>
          <cell r="P513">
            <v>508</v>
          </cell>
        </row>
        <row r="514">
          <cell r="A514">
            <v>50016234</v>
          </cell>
          <cell r="B514">
            <v>36020</v>
          </cell>
          <cell r="C514" t="str">
            <v>ENGINEERING ASSISTANT IV</v>
          </cell>
          <cell r="D514">
            <v>50011156</v>
          </cell>
          <cell r="E514" t="str">
            <v>GR-025</v>
          </cell>
          <cell r="F514">
            <v>1</v>
          </cell>
          <cell r="G514">
            <v>1826.23</v>
          </cell>
          <cell r="H514">
            <v>25.16</v>
          </cell>
          <cell r="I514">
            <v>5086</v>
          </cell>
          <cell r="J514" t="str">
            <v>TODD</v>
          </cell>
          <cell r="K514" t="str">
            <v>BRUCE</v>
          </cell>
          <cell r="L514">
            <v>1</v>
          </cell>
          <cell r="M514">
            <v>1874.98</v>
          </cell>
          <cell r="N514">
            <v>1</v>
          </cell>
          <cell r="O514">
            <v>55613.005899750002</v>
          </cell>
          <cell r="P514">
            <v>509</v>
          </cell>
        </row>
        <row r="515">
          <cell r="A515">
            <v>50016235</v>
          </cell>
          <cell r="B515">
            <v>36020</v>
          </cell>
          <cell r="C515" t="str">
            <v>SUPERINTENDENT I</v>
          </cell>
          <cell r="D515">
            <v>50011156</v>
          </cell>
          <cell r="E515" t="str">
            <v>BND-109</v>
          </cell>
          <cell r="F515">
            <v>3</v>
          </cell>
          <cell r="G515">
            <v>1826.23</v>
          </cell>
          <cell r="H515">
            <v>31.34</v>
          </cell>
          <cell r="I515">
            <v>0</v>
          </cell>
          <cell r="L515">
            <v>1</v>
          </cell>
          <cell r="M515">
            <v>2193.85</v>
          </cell>
          <cell r="N515">
            <v>1</v>
          </cell>
          <cell r="O515">
            <v>54046.33</v>
          </cell>
          <cell r="P515">
            <v>510</v>
          </cell>
        </row>
        <row r="516">
          <cell r="A516">
            <v>50016236</v>
          </cell>
          <cell r="B516">
            <v>36020</v>
          </cell>
          <cell r="C516" t="str">
            <v>SUPERINTENDENT I</v>
          </cell>
          <cell r="D516">
            <v>50011156</v>
          </cell>
          <cell r="E516" t="str">
            <v>BND-109</v>
          </cell>
          <cell r="F516">
            <v>3</v>
          </cell>
          <cell r="G516">
            <v>2087.12</v>
          </cell>
          <cell r="H516">
            <v>31.34</v>
          </cell>
          <cell r="I516">
            <v>8982</v>
          </cell>
          <cell r="J516" t="str">
            <v>CAMPBELL</v>
          </cell>
          <cell r="K516" t="str">
            <v>BRIAN</v>
          </cell>
          <cell r="L516">
            <v>1</v>
          </cell>
          <cell r="M516">
            <v>2646.37</v>
          </cell>
          <cell r="N516">
            <v>1</v>
          </cell>
          <cell r="O516">
            <v>68407.552161</v>
          </cell>
          <cell r="P516">
            <v>511</v>
          </cell>
        </row>
        <row r="517">
          <cell r="A517">
            <v>50016237</v>
          </cell>
          <cell r="B517">
            <v>36020</v>
          </cell>
          <cell r="C517" t="str">
            <v>SUPERINTENDENT I</v>
          </cell>
          <cell r="D517">
            <v>50011156</v>
          </cell>
          <cell r="E517" t="str">
            <v>BND-109</v>
          </cell>
          <cell r="F517">
            <v>2</v>
          </cell>
          <cell r="G517">
            <v>2087.12</v>
          </cell>
          <cell r="H517">
            <v>29.6</v>
          </cell>
          <cell r="I517">
            <v>3787</v>
          </cell>
          <cell r="J517" t="str">
            <v>PORTER</v>
          </cell>
          <cell r="K517" t="str">
            <v>NELSON</v>
          </cell>
          <cell r="L517">
            <v>1</v>
          </cell>
          <cell r="M517">
            <v>2507.16</v>
          </cell>
          <cell r="N517">
            <v>1</v>
          </cell>
          <cell r="O517">
            <v>64646.401218750005</v>
          </cell>
          <cell r="P517">
            <v>512</v>
          </cell>
        </row>
        <row r="518">
          <cell r="A518">
            <v>50016238</v>
          </cell>
          <cell r="B518">
            <v>36020</v>
          </cell>
          <cell r="C518" t="str">
            <v>SUPERINTENDENT I</v>
          </cell>
          <cell r="D518">
            <v>50011156</v>
          </cell>
          <cell r="E518" t="str">
            <v>BND-109</v>
          </cell>
          <cell r="F518">
            <v>2</v>
          </cell>
          <cell r="G518">
            <v>2087.12</v>
          </cell>
          <cell r="H518">
            <v>29.6</v>
          </cell>
          <cell r="I518">
            <v>5033</v>
          </cell>
          <cell r="J518" t="str">
            <v>CRUDO</v>
          </cell>
          <cell r="K518" t="str">
            <v>ORLANDO</v>
          </cell>
          <cell r="L518">
            <v>1</v>
          </cell>
          <cell r="M518">
            <v>2507.16</v>
          </cell>
          <cell r="N518">
            <v>1</v>
          </cell>
          <cell r="O518">
            <v>64646.401218750005</v>
          </cell>
          <cell r="P518">
            <v>513</v>
          </cell>
        </row>
        <row r="519">
          <cell r="A519">
            <v>50016239</v>
          </cell>
          <cell r="B519">
            <v>36020</v>
          </cell>
          <cell r="C519" t="str">
            <v>SUPERINTENDENT I</v>
          </cell>
          <cell r="D519">
            <v>50011156</v>
          </cell>
          <cell r="E519" t="str">
            <v>BND-109</v>
          </cell>
          <cell r="F519">
            <v>3</v>
          </cell>
          <cell r="G519">
            <v>2087.12</v>
          </cell>
          <cell r="H519">
            <v>31.34</v>
          </cell>
          <cell r="I519">
            <v>4035</v>
          </cell>
          <cell r="J519" t="str">
            <v>PRENTICE</v>
          </cell>
          <cell r="K519" t="str">
            <v>MICHAEL</v>
          </cell>
          <cell r="L519">
            <v>1</v>
          </cell>
          <cell r="M519">
            <v>2646.37</v>
          </cell>
          <cell r="N519">
            <v>1</v>
          </cell>
          <cell r="O519">
            <v>68479.064813250006</v>
          </cell>
          <cell r="P519">
            <v>514</v>
          </cell>
        </row>
        <row r="520">
          <cell r="A520">
            <v>50016240</v>
          </cell>
          <cell r="B520">
            <v>36020</v>
          </cell>
          <cell r="C520" t="str">
            <v>SUPERINTENDENT I</v>
          </cell>
          <cell r="D520">
            <v>50011156</v>
          </cell>
          <cell r="E520" t="str">
            <v>BND-109</v>
          </cell>
          <cell r="F520">
            <v>2</v>
          </cell>
          <cell r="G520">
            <v>2087.12</v>
          </cell>
          <cell r="H520">
            <v>29.6</v>
          </cell>
          <cell r="I520">
            <v>4624</v>
          </cell>
          <cell r="J520" t="str">
            <v>HEEPS</v>
          </cell>
          <cell r="K520" t="str">
            <v>JAMES</v>
          </cell>
          <cell r="L520">
            <v>1</v>
          </cell>
          <cell r="M520">
            <v>2507.16</v>
          </cell>
          <cell r="N520">
            <v>1</v>
          </cell>
          <cell r="O520">
            <v>58894.296581249997</v>
          </cell>
          <cell r="P520">
            <v>515</v>
          </cell>
        </row>
        <row r="521">
          <cell r="A521">
            <v>50016241</v>
          </cell>
          <cell r="B521">
            <v>36020</v>
          </cell>
          <cell r="C521" t="str">
            <v>SUPERINTENDENT I</v>
          </cell>
          <cell r="D521">
            <v>50011156</v>
          </cell>
          <cell r="E521" t="str">
            <v>BND-109</v>
          </cell>
          <cell r="F521">
            <v>3</v>
          </cell>
          <cell r="G521">
            <v>1826.23</v>
          </cell>
          <cell r="H521">
            <v>31.34</v>
          </cell>
          <cell r="I521">
            <v>0</v>
          </cell>
          <cell r="L521">
            <v>1</v>
          </cell>
          <cell r="M521">
            <v>2193.85</v>
          </cell>
          <cell r="N521">
            <v>1</v>
          </cell>
          <cell r="O521">
            <v>58894.296581249997</v>
          </cell>
          <cell r="P521">
            <v>516</v>
          </cell>
        </row>
        <row r="522">
          <cell r="A522">
            <v>50018925</v>
          </cell>
          <cell r="B522">
            <v>38050</v>
          </cell>
          <cell r="C522" t="str">
            <v>WEIGHMASTER I</v>
          </cell>
          <cell r="E522" t="str">
            <v>GR-017</v>
          </cell>
          <cell r="F522">
            <v>3</v>
          </cell>
          <cell r="N522">
            <v>1</v>
          </cell>
          <cell r="O522">
            <v>35976.731</v>
          </cell>
          <cell r="P522">
            <v>517</v>
          </cell>
          <cell r="Q522" t="str">
            <v>New position RTS 2648, NO INCREASE TO THE BUDGET</v>
          </cell>
        </row>
        <row r="523">
          <cell r="A523">
            <v>50019050</v>
          </cell>
          <cell r="B523">
            <v>30600</v>
          </cell>
          <cell r="C523" t="str">
            <v>SUPERINTENDENT I</v>
          </cell>
          <cell r="D523">
            <v>50011229</v>
          </cell>
          <cell r="E523" t="str">
            <v>BND-109</v>
          </cell>
          <cell r="F523">
            <v>5</v>
          </cell>
          <cell r="G523">
            <v>2087.12</v>
          </cell>
          <cell r="H523">
            <v>34.82</v>
          </cell>
          <cell r="I523">
            <v>1840</v>
          </cell>
          <cell r="J523" t="str">
            <v>NAPLES</v>
          </cell>
          <cell r="K523" t="str">
            <v>PAUL</v>
          </cell>
          <cell r="L523">
            <v>1</v>
          </cell>
          <cell r="M523">
            <v>2785.59</v>
          </cell>
          <cell r="N523">
            <v>1</v>
          </cell>
          <cell r="O523">
            <v>72684.072500000009</v>
          </cell>
          <cell r="P523">
            <v>518</v>
          </cell>
        </row>
        <row r="524">
          <cell r="A524">
            <v>50019051</v>
          </cell>
          <cell r="B524">
            <v>35500</v>
          </cell>
          <cell r="C524" t="str">
            <v>SUPERINTENDENT I</v>
          </cell>
          <cell r="D524">
            <v>50019976</v>
          </cell>
          <cell r="E524" t="str">
            <v>BND-109</v>
          </cell>
          <cell r="F524">
            <v>3</v>
          </cell>
          <cell r="G524">
            <v>2087.12</v>
          </cell>
          <cell r="H524">
            <v>31.34</v>
          </cell>
          <cell r="I524">
            <v>4427</v>
          </cell>
          <cell r="J524" t="str">
            <v>HARDER</v>
          </cell>
          <cell r="K524" t="str">
            <v>DANIEL</v>
          </cell>
          <cell r="L524">
            <v>1</v>
          </cell>
          <cell r="M524">
            <v>2609.77</v>
          </cell>
          <cell r="N524">
            <v>1</v>
          </cell>
          <cell r="O524">
            <v>65430.072500000002</v>
          </cell>
          <cell r="P524">
            <v>519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RP Water Rates"/>
      <sheetName val="Program Summary - Gross figures"/>
      <sheetName val="LRP Sales by muni"/>
      <sheetName val="LRP demand by muni "/>
      <sheetName val="Alternative rate calc"/>
      <sheetName val="Summary Change"/>
      <sheetName val="Water Sales"/>
      <sheetName val="Calculation of rate"/>
    </sheetNames>
    <sheetDataSet>
      <sheetData sheetId="0">
        <row r="34">
          <cell r="B34">
            <v>0.2</v>
          </cell>
        </row>
        <row r="47">
          <cell r="B47">
            <v>1000000</v>
          </cell>
        </row>
      </sheetData>
      <sheetData sheetId="1"/>
      <sheetData sheetId="2"/>
      <sheetData sheetId="3"/>
      <sheetData sheetId="4"/>
      <sheetData sheetId="5"/>
      <sheetData sheetId="6"/>
      <sheetData sheetId="7"/>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 Rpt"/>
      <sheetName val="Summary"/>
      <sheetName val="Net"/>
      <sheetName val="Rpt Sum"/>
      <sheetName val="Changes"/>
      <sheetName val="Appendix 1"/>
      <sheetName val="Mthly Rpt"/>
      <sheetName val="2009 vs 2008"/>
      <sheetName val="Notes"/>
      <sheetName val="Projection"/>
      <sheetName val="Percent"/>
      <sheetName val="With Allowances"/>
      <sheetName val="Adjusted"/>
      <sheetName val="Adjustments"/>
      <sheetName val="By Mth"/>
      <sheetName val="YTD Budget"/>
      <sheetName val="Annual Budget"/>
      <sheetName val="Jan"/>
      <sheetName val="Feb"/>
      <sheetName val="Mar"/>
      <sheetName val="Apr"/>
      <sheetName val="May"/>
      <sheetName val="Jun"/>
      <sheetName val="July"/>
      <sheetName val="Aug"/>
      <sheetName val="Sept"/>
      <sheetName val="Oct"/>
      <sheetName val="Nov"/>
      <sheetName val="Dec"/>
      <sheetName val="2008 Carry-Forwards"/>
      <sheetName val="Summary by Mth"/>
    </sheetNames>
    <sheetDataSet>
      <sheetData sheetId="0"/>
      <sheetData sheetId="1"/>
      <sheetData sheetId="2"/>
      <sheetData sheetId="3"/>
      <sheetData sheetId="4"/>
      <sheetData sheetId="5"/>
      <sheetData sheetId="6"/>
      <sheetData sheetId="7"/>
      <sheetData sheetId="8">
        <row r="3">
          <cell r="E3">
            <v>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ED FEES"/>
      <sheetName val="Cost Summary Page"/>
      <sheetName val="2018 Revenue Forecast"/>
      <sheetName val="Sheet1"/>
      <sheetName val="Pivot"/>
      <sheetName val="Sheet3"/>
      <sheetName val="Data"/>
      <sheetName val="1B. Compare Jan Increase"/>
      <sheetName val="2B. Compare"/>
      <sheetName val="Key Inputs --&gt;"/>
      <sheetName val="Inputs"/>
      <sheetName val="2015 City Budget"/>
      <sheetName val="Overhead Allocation"/>
      <sheetName val="PDS Staff Hours"/>
      <sheetName val="Fee Adjustment Summary"/>
      <sheetName val="July 1 Fee Setting "/>
      <sheetName val="JULY 2017 REV EST"/>
      <sheetName val="Summary of Operating Costs"/>
      <sheetName val="2018 COSTS TABLE"/>
      <sheetName val="Salaries and Benefits"/>
      <sheetName val="Cost Analysis--&gt;"/>
      <sheetName val="Time Shares - Dev Permits"/>
      <sheetName val="Time Shares - Misc"/>
      <sheetName val="Time Shares - Zoning Amendments"/>
      <sheetName val="Time Shares - Subdivision"/>
      <sheetName val="Time Shares - Building"/>
      <sheetName val="Time Shares - Electrical"/>
      <sheetName val="Time Shares - Gas"/>
      <sheetName val="Time Shares - Trees"/>
      <sheetName val="Time Shares - Plumbing"/>
      <sheetName val="Time Shares - Sign"/>
      <sheetName val="Time Shares - Special Insp"/>
      <sheetName val="Multi-staff time shares"/>
      <sheetName val="Full Cost Fees --&gt;"/>
      <sheetName val="Full Cost Dev Permit 5585"/>
      <sheetName val="Full Cost Building 10908"/>
      <sheetName val="Full Cost Zoning 5585"/>
      <sheetName val="Full Cost Electrical 5563"/>
      <sheetName val="Full Cost Subdivision 5208"/>
      <sheetName val="Full Cost Gas 3507"/>
      <sheetName val="Full Cost Sign 6510"/>
      <sheetName val="Full Cost Tree 9958"/>
      <sheetName val="Full Cost Misc 5664"/>
      <sheetName val="Full Cost Secondary 6553"/>
      <sheetName val="Typical Dev Comparisons--&gt;"/>
      <sheetName val="1B. Compare Full Increase"/>
      <sheetName val="3B. Compare"/>
      <sheetName val="Full Recovery no Subsidize"/>
      <sheetName val="Operating Budget Detail--&gt;"/>
      <sheetName val="Dev Ser"/>
      <sheetName val="2017 OPERATING BUDGET"/>
      <sheetName val="Sustainability  (2)"/>
      <sheetName val="REFM "/>
      <sheetName val="REFM - Env services only "/>
      <sheetName val="REFM- Real Estate"/>
      <sheetName val="Planning  (2)"/>
      <sheetName val="Dev Services"/>
      <sheetName val="CBO - Building reveiw"/>
      <sheetName val="PDS - Projects"/>
      <sheetName val="DBL _ GM's Office "/>
      <sheetName val="PDS - GM's office "/>
      <sheetName val="Legal"/>
      <sheetName val="Fire Prevention"/>
      <sheetName val="Social Policy "/>
      <sheetName val="Housing Policy 17390"/>
      <sheetName val="Cultural services 50050"/>
      <sheetName val="Property use"/>
      <sheetName val="Parks"/>
      <sheetName val="Eng - Public Works"/>
      <sheetName val="Water Utility"/>
      <sheetName val="Sewer Utility"/>
      <sheetName val="Solid Waste"/>
      <sheetName val="NEU"/>
    </sheetNames>
    <sheetDataSet>
      <sheetData sheetId="0"/>
      <sheetData sheetId="1"/>
      <sheetData sheetId="2"/>
      <sheetData sheetId="3"/>
      <sheetData sheetId="4"/>
      <sheetData sheetId="5"/>
      <sheetData sheetId="6"/>
      <sheetData sheetId="7"/>
      <sheetData sheetId="8"/>
      <sheetData sheetId="9"/>
      <sheetData sheetId="10">
        <row r="1">
          <cell r="B1" t="str">
            <v>CITY OF VANCOUVER</v>
          </cell>
        </row>
        <row r="2">
          <cell r="B2" t="str">
            <v>2015 COMPREHENSIVE REVIEW OF DEVELOPMENT, BUILDING, PLANNING &amp; OTHER FEES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2">
          <cell r="D32">
            <v>0</v>
          </cell>
        </row>
      </sheetData>
      <sheetData sheetId="52"/>
      <sheetData sheetId="53">
        <row r="35">
          <cell r="C35">
            <v>11780</v>
          </cell>
        </row>
      </sheetData>
      <sheetData sheetId="54">
        <row r="29">
          <cell r="B29">
            <v>0</v>
          </cell>
        </row>
      </sheetData>
      <sheetData sheetId="55">
        <row r="37">
          <cell r="C37">
            <v>39600</v>
          </cell>
        </row>
      </sheetData>
      <sheetData sheetId="56">
        <row r="38">
          <cell r="C38">
            <v>16780</v>
          </cell>
        </row>
      </sheetData>
      <sheetData sheetId="57">
        <row r="23">
          <cell r="C23">
            <v>428194</v>
          </cell>
        </row>
      </sheetData>
      <sheetData sheetId="58">
        <row r="27">
          <cell r="C27">
            <v>68419</v>
          </cell>
        </row>
      </sheetData>
      <sheetData sheetId="59">
        <row r="41">
          <cell r="C41">
            <v>112750</v>
          </cell>
        </row>
      </sheetData>
      <sheetData sheetId="60">
        <row r="31">
          <cell r="C31">
            <v>0</v>
          </cell>
        </row>
      </sheetData>
      <sheetData sheetId="61">
        <row r="39">
          <cell r="C39">
            <v>62098</v>
          </cell>
        </row>
      </sheetData>
      <sheetData sheetId="62">
        <row r="47">
          <cell r="C47">
            <v>45300</v>
          </cell>
        </row>
      </sheetData>
      <sheetData sheetId="63">
        <row r="31">
          <cell r="C31">
            <v>13800</v>
          </cell>
        </row>
      </sheetData>
      <sheetData sheetId="64">
        <row r="32">
          <cell r="C32">
            <v>651811.04</v>
          </cell>
        </row>
      </sheetData>
      <sheetData sheetId="65">
        <row r="34">
          <cell r="C34">
            <v>1000</v>
          </cell>
        </row>
      </sheetData>
      <sheetData sheetId="66">
        <row r="19">
          <cell r="C19">
            <v>163236</v>
          </cell>
        </row>
      </sheetData>
      <sheetData sheetId="67">
        <row r="189">
          <cell r="C189">
            <v>2280257</v>
          </cell>
        </row>
      </sheetData>
      <sheetData sheetId="68">
        <row r="139">
          <cell r="C139">
            <v>1868460</v>
          </cell>
        </row>
      </sheetData>
      <sheetData sheetId="69">
        <row r="70">
          <cell r="C70">
            <v>89990</v>
          </cell>
        </row>
      </sheetData>
      <sheetData sheetId="70">
        <row r="70">
          <cell r="C70">
            <v>11700</v>
          </cell>
        </row>
      </sheetData>
      <sheetData sheetId="71"/>
      <sheetData sheetId="72">
        <row r="41">
          <cell r="C41">
            <v>1302964</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ital Target Instructions"/>
      <sheetName val="Spend Trend"/>
      <sheetName val="VAHA Projects - Carryforward"/>
      <sheetName val="2018 Q2 template"/>
      <sheetName val="VAHA Projects - New"/>
      <sheetName val="Top 10 VAHA Projects"/>
      <sheetName val="VAHA data as of June 30"/>
      <sheetName val="SC Drop Downs"/>
      <sheetName val="Drop Down"/>
    </sheetNames>
    <sheetDataSet>
      <sheetData sheetId="0"/>
      <sheetData sheetId="1"/>
      <sheetData sheetId="2">
        <row r="1">
          <cell r="J1" t="str">
            <v>Multi-Year Project Budget</v>
          </cell>
        </row>
      </sheetData>
      <sheetData sheetId="3"/>
      <sheetData sheetId="4"/>
      <sheetData sheetId="5"/>
      <sheetData sheetId="6"/>
      <sheetData sheetId="7">
        <row r="50">
          <cell r="B50" t="str">
            <v>(select)</v>
          </cell>
          <cell r="C50" t="str">
            <v>select</v>
          </cell>
        </row>
        <row r="51">
          <cell r="B51" t="str">
            <v>Implementation &amp; research</v>
          </cell>
          <cell r="C51" t="str">
            <v>AA</v>
          </cell>
        </row>
        <row r="52">
          <cell r="B52" t="str">
            <v>Non-market rental (social housing &amp; other)</v>
          </cell>
          <cell r="C52" t="str">
            <v>AB</v>
          </cell>
        </row>
        <row r="53">
          <cell r="B53" t="str">
            <v>Purpose built rental &amp; other</v>
          </cell>
          <cell r="C53" t="str">
            <v>ACD</v>
          </cell>
        </row>
        <row r="54">
          <cell r="B54" t="str">
            <v>SROs</v>
          </cell>
          <cell r="C54" t="str">
            <v>AD</v>
          </cell>
        </row>
        <row r="55">
          <cell r="B55" t="str">
            <v>Supportive housing</v>
          </cell>
          <cell r="C55" t="str">
            <v>AE</v>
          </cell>
        </row>
        <row r="56">
          <cell r="B56" t="str">
            <v>Infant, toddler &amp; preschool (0-4 years old)</v>
          </cell>
          <cell r="C56" t="str">
            <v>AF</v>
          </cell>
        </row>
        <row r="57">
          <cell r="B57" t="str">
            <v>School age (5-12 years old)</v>
          </cell>
          <cell r="C57" t="str">
            <v>AG</v>
          </cell>
        </row>
        <row r="58">
          <cell r="B58" t="str">
            <v>General features &amp; infrastructure</v>
          </cell>
          <cell r="C58" t="str">
            <v>AH</v>
          </cell>
        </row>
        <row r="59">
          <cell r="B59" t="str">
            <v>Park amenities</v>
          </cell>
          <cell r="C59" t="str">
            <v>AI</v>
          </cell>
        </row>
        <row r="60">
          <cell r="B60" t="str">
            <v>Park buildings</v>
          </cell>
          <cell r="C60" t="str">
            <v>AJ</v>
          </cell>
        </row>
        <row r="61">
          <cell r="B61" t="str">
            <v>Park land</v>
          </cell>
          <cell r="C61" t="str">
            <v>AK</v>
          </cell>
        </row>
        <row r="62">
          <cell r="B62" t="str">
            <v>Programmed activity areas</v>
          </cell>
          <cell r="C62" t="str">
            <v>AL</v>
          </cell>
        </row>
        <row r="63">
          <cell r="B63" t="str">
            <v>Seawall &amp; waterfront</v>
          </cell>
          <cell r="C63" t="str">
            <v>AM</v>
          </cell>
        </row>
        <row r="64">
          <cell r="B64" t="str">
            <v>Urban forest &amp; natural areas</v>
          </cell>
          <cell r="C64" t="str">
            <v>AN</v>
          </cell>
        </row>
        <row r="65">
          <cell r="B65" t="str">
            <v>Libraries &amp; archives</v>
          </cell>
          <cell r="C65" t="str">
            <v>AO</v>
          </cell>
        </row>
        <row r="66">
          <cell r="B66" t="str">
            <v>Recreation facilities</v>
          </cell>
          <cell r="C66" t="str">
            <v>AP</v>
          </cell>
        </row>
        <row r="67">
          <cell r="B67" t="str">
            <v>Social facilities</v>
          </cell>
          <cell r="C67" t="str">
            <v>AQ</v>
          </cell>
        </row>
        <row r="68">
          <cell r="B68" t="str">
            <v>Cultural facilities</v>
          </cell>
          <cell r="C68" t="str">
            <v>AR</v>
          </cell>
        </row>
        <row r="69">
          <cell r="B69" t="str">
            <v>Entertainment &amp; exhibition facilities</v>
          </cell>
          <cell r="C69" t="str">
            <v>AS</v>
          </cell>
        </row>
        <row r="70">
          <cell r="B70" t="str">
            <v>Heritage</v>
          </cell>
          <cell r="C70" t="str">
            <v>AT</v>
          </cell>
        </row>
        <row r="71">
          <cell r="B71" t="str">
            <v>Public Art</v>
          </cell>
          <cell r="C71" t="str">
            <v>AU</v>
          </cell>
        </row>
        <row r="72">
          <cell r="B72" t="str">
            <v>Animal control</v>
          </cell>
          <cell r="C72" t="str">
            <v>AV</v>
          </cell>
        </row>
        <row r="73">
          <cell r="B73" t="str">
            <v>Fire &amp; rescue</v>
          </cell>
          <cell r="C73" t="str">
            <v>AW</v>
          </cell>
        </row>
        <row r="74">
          <cell r="B74" t="str">
            <v>Police</v>
          </cell>
          <cell r="C74" t="str">
            <v>AX</v>
          </cell>
        </row>
        <row r="75">
          <cell r="B75" t="str">
            <v>Administative facilities</v>
          </cell>
          <cell r="C75" t="str">
            <v>AY</v>
          </cell>
        </row>
        <row r="76">
          <cell r="B76" t="str">
            <v>Sevice yards, vehicles &amp; equipment</v>
          </cell>
          <cell r="C76" t="str">
            <v>AZ</v>
          </cell>
        </row>
        <row r="77">
          <cell r="B77" t="str">
            <v>All City facilities</v>
          </cell>
          <cell r="C77" t="str">
            <v>BA</v>
          </cell>
        </row>
        <row r="78">
          <cell r="B78" t="str">
            <v>Expand sustainable transportation capacity</v>
          </cell>
          <cell r="C78" t="str">
            <v>BB</v>
          </cell>
        </row>
        <row r="79">
          <cell r="B79" t="str">
            <v>Managing the transportation network</v>
          </cell>
          <cell r="C79" t="str">
            <v>BC</v>
          </cell>
        </row>
        <row r="80">
          <cell r="B80" t="str">
            <v>Public space &amp; street use</v>
          </cell>
          <cell r="C80" t="str">
            <v>BD</v>
          </cell>
        </row>
        <row r="81">
          <cell r="B81" t="str">
            <v>Green infrastructure</v>
          </cell>
          <cell r="C81" t="str">
            <v>BE</v>
          </cell>
        </row>
        <row r="82">
          <cell r="B82" t="str">
            <v>Potable water</v>
          </cell>
          <cell r="C82" t="str">
            <v>BF</v>
          </cell>
        </row>
        <row r="83">
          <cell r="B83" t="str">
            <v>Sewerage &amp; drainage</v>
          </cell>
          <cell r="C83" t="str">
            <v>BG</v>
          </cell>
        </row>
        <row r="84">
          <cell r="B84" t="str">
            <v>EV infrastructure</v>
          </cell>
          <cell r="C84" t="str">
            <v>BH</v>
          </cell>
        </row>
        <row r="85">
          <cell r="B85" t="str">
            <v>SEFC NEU</v>
          </cell>
          <cell r="C85" t="str">
            <v>BI</v>
          </cell>
        </row>
        <row r="86">
          <cell r="B86" t="str">
            <v>Disposal</v>
          </cell>
          <cell r="C86" t="str">
            <v>BJ</v>
          </cell>
        </row>
        <row r="87">
          <cell r="B87" t="str">
            <v>Sanitation</v>
          </cell>
          <cell r="C87" t="str">
            <v>BK</v>
          </cell>
        </row>
        <row r="88">
          <cell r="B88" t="str">
            <v>Technology</v>
          </cell>
          <cell r="C88" t="str">
            <v>BL</v>
          </cell>
        </row>
        <row r="89">
          <cell r="B89" t="str">
            <v>Citywide Overhead</v>
          </cell>
          <cell r="C89" t="str">
            <v>BM</v>
          </cell>
        </row>
        <row r="90">
          <cell r="B90" t="str">
            <v>Emerging priorities</v>
          </cell>
          <cell r="C90" t="str">
            <v>BN</v>
          </cell>
        </row>
      </sheetData>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Target"/>
      <sheetName val="2007 Target Build"/>
      <sheetName val="Assessments"/>
      <sheetName val="2007 Target Allocation"/>
      <sheetName val="Upload to SAP"/>
      <sheetName val="Debt"/>
      <sheetName val="Sheet1"/>
      <sheetName val="FB700009 cc36000"/>
      <sheetName val="FB700009 cc36020"/>
      <sheetName val="FB708000"/>
      <sheetName val="FB750000"/>
      <sheetName val="FB700000"/>
      <sheetName val="FB700002"/>
      <sheetName val="FB700003"/>
      <sheetName val="FB700005"/>
      <sheetName val="FB700007"/>
      <sheetName val="2007 EQS"/>
      <sheetName val="Sal Summary"/>
      <sheetName val="New Cost Elements"/>
      <sheetName val="2006 SAP Download"/>
      <sheetName val="2006 Period Allocation"/>
      <sheetName val="Clerks"/>
      <sheetName val="City Managers Office"/>
      <sheetName val="Human Resour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C1" t="str">
            <v>Plan Period 1</v>
          </cell>
          <cell r="D1" t="str">
            <v>Plan Period 2</v>
          </cell>
          <cell r="E1" t="str">
            <v>Plan Period 3</v>
          </cell>
          <cell r="F1" t="str">
            <v>Plan Period 4</v>
          </cell>
          <cell r="G1" t="str">
            <v>Plan Period 5</v>
          </cell>
          <cell r="H1" t="str">
            <v>Plan Period 6</v>
          </cell>
          <cell r="I1" t="str">
            <v>Plan Period 7</v>
          </cell>
          <cell r="J1" t="str">
            <v>Plan Period 8</v>
          </cell>
          <cell r="K1" t="str">
            <v>Plan Period 9</v>
          </cell>
          <cell r="L1" t="str">
            <v>Plan Period 10</v>
          </cell>
          <cell r="M1" t="str">
            <v>Plan Period 11</v>
          </cell>
          <cell r="N1" t="str">
            <v>Plan Period 12</v>
          </cell>
        </row>
        <row r="2">
          <cell r="B2" t="str">
            <v>* 36000 SEWER FEES/UTIL COS - 419200 SEWER FEES - FLAT</v>
          </cell>
          <cell r="C2">
            <v>0</v>
          </cell>
          <cell r="D2">
            <v>0</v>
          </cell>
          <cell r="E2">
            <v>0</v>
          </cell>
          <cell r="F2">
            <v>0</v>
          </cell>
          <cell r="G2">
            <v>1</v>
          </cell>
          <cell r="H2">
            <v>0</v>
          </cell>
          <cell r="I2">
            <v>0</v>
          </cell>
          <cell r="J2">
            <v>0</v>
          </cell>
          <cell r="K2">
            <v>0</v>
          </cell>
          <cell r="L2">
            <v>0</v>
          </cell>
          <cell r="M2">
            <v>0</v>
          </cell>
          <cell r="N2">
            <v>0</v>
          </cell>
        </row>
        <row r="3">
          <cell r="B3" t="str">
            <v>* 36000 SEWER FEES/UTIL COS - 419210 SEWER FEES - METER</v>
          </cell>
          <cell r="C3">
            <v>-8.2438382911527469E-2</v>
          </cell>
          <cell r="D3">
            <v>0.15576293158635995</v>
          </cell>
          <cell r="E3">
            <v>1.8056901113908924E-2</v>
          </cell>
          <cell r="F3">
            <v>0.13322078656480732</v>
          </cell>
          <cell r="G3">
            <v>2.5107869915923349E-2</v>
          </cell>
          <cell r="H3">
            <v>8.1442373351542821E-2</v>
          </cell>
          <cell r="I3">
            <v>9.8403877341982846E-2</v>
          </cell>
          <cell r="J3">
            <v>0.13472520378985106</v>
          </cell>
          <cell r="K3">
            <v>8.690772907686399E-2</v>
          </cell>
          <cell r="L3">
            <v>8.9456435918227994E-2</v>
          </cell>
          <cell r="M3">
            <v>2.2531155307071827E-2</v>
          </cell>
          <cell r="N3">
            <v>0.23682311894498742</v>
          </cell>
        </row>
        <row r="4">
          <cell r="B4" t="str">
            <v>* 36000 SEWER FEES/UTIL COS - 419220 BOD/TSS/FLOW CHARG</v>
          </cell>
          <cell r="C4">
            <v>0</v>
          </cell>
          <cell r="D4">
            <v>0</v>
          </cell>
          <cell r="E4">
            <v>0</v>
          </cell>
          <cell r="F4">
            <v>0</v>
          </cell>
          <cell r="G4">
            <v>0</v>
          </cell>
          <cell r="H4">
            <v>0</v>
          </cell>
          <cell r="I4">
            <v>0</v>
          </cell>
          <cell r="J4">
            <v>0</v>
          </cell>
          <cell r="K4">
            <v>0</v>
          </cell>
          <cell r="L4">
            <v>0</v>
          </cell>
          <cell r="M4">
            <v>0</v>
          </cell>
          <cell r="N4">
            <v>1</v>
          </cell>
        </row>
        <row r="5">
          <cell r="B5" t="str">
            <v>* 36000 SEWER FEES/UTIL COS - 419230 INDUST WASTE WATER</v>
          </cell>
          <cell r="C5">
            <v>0</v>
          </cell>
          <cell r="D5">
            <v>0</v>
          </cell>
          <cell r="E5">
            <v>0.25003762227238524</v>
          </cell>
          <cell r="F5">
            <v>0</v>
          </cell>
          <cell r="G5">
            <v>0</v>
          </cell>
          <cell r="H5">
            <v>0.25003762227238524</v>
          </cell>
          <cell r="I5">
            <v>0</v>
          </cell>
          <cell r="J5">
            <v>0</v>
          </cell>
          <cell r="K5">
            <v>0.25003762227238524</v>
          </cell>
          <cell r="L5">
            <v>0</v>
          </cell>
          <cell r="M5">
            <v>0</v>
          </cell>
          <cell r="N5">
            <v>0.24988713318284425</v>
          </cell>
        </row>
        <row r="6">
          <cell r="B6" t="str">
            <v>* 36000 SEWER FEES/UTIL COS - 512520 TRANS TO BASIC CAP</v>
          </cell>
          <cell r="C6">
            <v>0</v>
          </cell>
          <cell r="D6">
            <v>0</v>
          </cell>
          <cell r="E6">
            <v>0</v>
          </cell>
          <cell r="F6">
            <v>0</v>
          </cell>
          <cell r="G6">
            <v>0</v>
          </cell>
          <cell r="H6">
            <v>0</v>
          </cell>
          <cell r="I6">
            <v>0</v>
          </cell>
          <cell r="J6">
            <v>0</v>
          </cell>
          <cell r="K6">
            <v>0</v>
          </cell>
          <cell r="L6">
            <v>0</v>
          </cell>
          <cell r="M6">
            <v>0</v>
          </cell>
          <cell r="N6">
            <v>1</v>
          </cell>
        </row>
        <row r="7">
          <cell r="B7" t="str">
            <v>* 36000 SEWER FEES/UTIL COS - 512560 TR TO SEWER STABIL</v>
          </cell>
          <cell r="C7">
            <v>8.3269961977186308E-2</v>
          </cell>
          <cell r="D7">
            <v>8.3269961977186308E-2</v>
          </cell>
          <cell r="E7">
            <v>8.3269961977186308E-2</v>
          </cell>
          <cell r="F7">
            <v>8.3269961977186308E-2</v>
          </cell>
          <cell r="G7">
            <v>8.3269961977186308E-2</v>
          </cell>
          <cell r="H7">
            <v>8.3269961977186308E-2</v>
          </cell>
          <cell r="I7">
            <v>8.3269961977186308E-2</v>
          </cell>
          <cell r="J7">
            <v>8.3269961977186308E-2</v>
          </cell>
          <cell r="K7">
            <v>8.3269961977186308E-2</v>
          </cell>
          <cell r="L7">
            <v>8.3269961977186308E-2</v>
          </cell>
          <cell r="M7">
            <v>8.3269961977186308E-2</v>
          </cell>
          <cell r="N7">
            <v>8.4030418250950575E-2</v>
          </cell>
        </row>
        <row r="8">
          <cell r="B8" t="str">
            <v>* 36000 SEWER FEES/UTIL COS - 520000 SALARIES</v>
          </cell>
          <cell r="C8">
            <v>8.3393501805054157E-2</v>
          </cell>
          <cell r="D8">
            <v>8.3393501805054157E-2</v>
          </cell>
          <cell r="E8">
            <v>8.3393501805054157E-2</v>
          </cell>
          <cell r="F8">
            <v>8.3393501805054157E-2</v>
          </cell>
          <cell r="G8">
            <v>8.3393501805054157E-2</v>
          </cell>
          <cell r="H8">
            <v>8.3393501805054157E-2</v>
          </cell>
          <cell r="I8">
            <v>8.3393501805054157E-2</v>
          </cell>
          <cell r="J8">
            <v>8.3393501805054157E-2</v>
          </cell>
          <cell r="K8">
            <v>8.3393501805054157E-2</v>
          </cell>
          <cell r="L8">
            <v>8.3393501805054157E-2</v>
          </cell>
          <cell r="M8">
            <v>8.3393501805054157E-2</v>
          </cell>
          <cell r="N8">
            <v>8.2671480144404327E-2</v>
          </cell>
        </row>
        <row r="9">
          <cell r="B9" t="str">
            <v>* 36000 SEWER FEES/UTIL COS - 523900 F.B. - DISTRIBUTED</v>
          </cell>
          <cell r="C9">
            <v>8.3233532934131743E-2</v>
          </cell>
          <cell r="D9">
            <v>8.3233532934131743E-2</v>
          </cell>
          <cell r="E9">
            <v>8.3233532934131743E-2</v>
          </cell>
          <cell r="F9">
            <v>8.3233532934131743E-2</v>
          </cell>
          <cell r="G9">
            <v>8.3233532934131743E-2</v>
          </cell>
          <cell r="H9">
            <v>8.3233532934131743E-2</v>
          </cell>
          <cell r="I9">
            <v>8.3233532934131743E-2</v>
          </cell>
          <cell r="J9">
            <v>8.3233532934131743E-2</v>
          </cell>
          <cell r="K9">
            <v>8.3233532934131743E-2</v>
          </cell>
          <cell r="L9">
            <v>8.3233532934131743E-2</v>
          </cell>
          <cell r="M9">
            <v>8.3233532934131743E-2</v>
          </cell>
          <cell r="N9">
            <v>8.4431137724550895E-2</v>
          </cell>
        </row>
        <row r="10">
          <cell r="B10" t="str">
            <v>* 36000 SEWER FEES/UTIL COS - 595020 INT-DEPT ALL(MANUA</v>
          </cell>
          <cell r="C10">
            <v>8.3333333333333329E-2</v>
          </cell>
          <cell r="D10">
            <v>8.3333333333333329E-2</v>
          </cell>
          <cell r="E10">
            <v>8.3333333333333329E-2</v>
          </cell>
          <cell r="F10">
            <v>8.3333333333333329E-2</v>
          </cell>
          <cell r="G10">
            <v>8.3333333333333329E-2</v>
          </cell>
          <cell r="H10">
            <v>8.3333333333333329E-2</v>
          </cell>
          <cell r="I10">
            <v>8.3333333333333329E-2</v>
          </cell>
          <cell r="J10">
            <v>8.3333333333333329E-2</v>
          </cell>
          <cell r="K10">
            <v>8.3333333333333329E-2</v>
          </cell>
          <cell r="L10">
            <v>8.3333333333333329E-2</v>
          </cell>
          <cell r="M10">
            <v>8.3333333333333329E-2</v>
          </cell>
          <cell r="N10">
            <v>8.3333333333333329E-2</v>
          </cell>
        </row>
        <row r="11">
          <cell r="B11" t="str">
            <v>* 36000 SEWER FEES/UTIL COS - 598200 TR FR SEWER II BOD</v>
          </cell>
          <cell r="C11">
            <v>0</v>
          </cell>
          <cell r="D11">
            <v>0</v>
          </cell>
          <cell r="E11">
            <v>0</v>
          </cell>
          <cell r="F11">
            <v>0</v>
          </cell>
          <cell r="G11">
            <v>0</v>
          </cell>
          <cell r="H11">
            <v>0</v>
          </cell>
          <cell r="I11">
            <v>0</v>
          </cell>
          <cell r="J11">
            <v>0</v>
          </cell>
          <cell r="K11">
            <v>0</v>
          </cell>
          <cell r="L11">
            <v>0</v>
          </cell>
          <cell r="M11">
            <v>0</v>
          </cell>
          <cell r="N11">
            <v>1</v>
          </cell>
        </row>
        <row r="12">
          <cell r="B12" t="str">
            <v>* 36000 SEWER FEES/UTIL COS - 598210 TR FR SEWER FEES G</v>
          </cell>
          <cell r="C12">
            <v>0</v>
          </cell>
          <cell r="D12">
            <v>0</v>
          </cell>
          <cell r="E12">
            <v>0</v>
          </cell>
          <cell r="F12">
            <v>0</v>
          </cell>
          <cell r="G12">
            <v>0</v>
          </cell>
          <cell r="H12">
            <v>0</v>
          </cell>
          <cell r="I12">
            <v>0</v>
          </cell>
          <cell r="J12">
            <v>0</v>
          </cell>
          <cell r="K12">
            <v>0</v>
          </cell>
          <cell r="L12">
            <v>0</v>
          </cell>
          <cell r="M12">
            <v>0</v>
          </cell>
          <cell r="N12">
            <v>1</v>
          </cell>
        </row>
        <row r="13">
          <cell r="B13" t="str">
            <v>* 36000 SEWER FEES/UTIL COS - 700009 SEWERS MISC CONST</v>
          </cell>
          <cell r="C13">
            <v>0</v>
          </cell>
          <cell r="D13">
            <v>3.4908136482939632E-2</v>
          </cell>
          <cell r="E13">
            <v>0</v>
          </cell>
          <cell r="F13">
            <v>0</v>
          </cell>
          <cell r="G13">
            <v>1.9510061242344705E-2</v>
          </cell>
          <cell r="H13">
            <v>8.7489063867016625E-4</v>
          </cell>
          <cell r="I13">
            <v>0</v>
          </cell>
          <cell r="J13">
            <v>0.55284339457567799</v>
          </cell>
          <cell r="K13">
            <v>0</v>
          </cell>
          <cell r="L13">
            <v>5.4068241469816272E-2</v>
          </cell>
          <cell r="M13">
            <v>6.5616797900262466E-3</v>
          </cell>
          <cell r="N13">
            <v>0.33123359580052492</v>
          </cell>
        </row>
        <row r="14">
          <cell r="B14" t="str">
            <v>* 36000 SEWER FEES/UTIL COS - 800025 IT Support Allocat</v>
          </cell>
          <cell r="C14">
            <v>8.3333333333333329E-2</v>
          </cell>
          <cell r="D14">
            <v>8.3333333333333329E-2</v>
          </cell>
          <cell r="E14">
            <v>8.3333333333333329E-2</v>
          </cell>
          <cell r="F14">
            <v>8.3333333333333329E-2</v>
          </cell>
          <cell r="G14">
            <v>8.3333333333333329E-2</v>
          </cell>
          <cell r="H14">
            <v>8.3333333333333329E-2</v>
          </cell>
          <cell r="I14">
            <v>8.3333333333333329E-2</v>
          </cell>
          <cell r="J14">
            <v>8.3333333333333329E-2</v>
          </cell>
          <cell r="K14">
            <v>8.3333333333333329E-2</v>
          </cell>
          <cell r="L14">
            <v>8.3333333333333329E-2</v>
          </cell>
          <cell r="M14">
            <v>8.3333333333333329E-2</v>
          </cell>
          <cell r="N14">
            <v>8.3333333333333329E-2</v>
          </cell>
        </row>
        <row r="15">
          <cell r="B15" t="str">
            <v>* 36000 SEWER FEES/UTIL COS - * 36000 Sewer Fees/Util Cos</v>
          </cell>
          <cell r="C15">
            <v>0</v>
          </cell>
          <cell r="D15">
            <v>0</v>
          </cell>
          <cell r="E15">
            <v>0</v>
          </cell>
          <cell r="F15">
            <v>0</v>
          </cell>
          <cell r="G15">
            <v>0</v>
          </cell>
          <cell r="H15">
            <v>0</v>
          </cell>
          <cell r="I15">
            <v>0</v>
          </cell>
          <cell r="J15">
            <v>0</v>
          </cell>
          <cell r="K15">
            <v>0</v>
          </cell>
          <cell r="L15">
            <v>0</v>
          </cell>
          <cell r="M15">
            <v>0</v>
          </cell>
          <cell r="N15">
            <v>0</v>
          </cell>
        </row>
        <row r="16">
          <cell r="B16" t="str">
            <v>** SEWER REVENUES - ** Sewer Revenues</v>
          </cell>
          <cell r="C16">
            <v>0</v>
          </cell>
          <cell r="D16">
            <v>0</v>
          </cell>
          <cell r="E16">
            <v>0</v>
          </cell>
          <cell r="F16">
            <v>0</v>
          </cell>
          <cell r="G16">
            <v>0</v>
          </cell>
          <cell r="H16">
            <v>0</v>
          </cell>
          <cell r="I16">
            <v>0</v>
          </cell>
          <cell r="J16">
            <v>0</v>
          </cell>
          <cell r="K16">
            <v>0</v>
          </cell>
          <cell r="L16">
            <v>0</v>
          </cell>
          <cell r="M16">
            <v>0</v>
          </cell>
          <cell r="N16">
            <v>0</v>
          </cell>
        </row>
        <row r="17">
          <cell r="B17" t="str">
            <v>* 36005 SEWER COST ALLOCAT - 800000 Admin Overhead Cos</v>
          </cell>
          <cell r="C17">
            <v>8.5497573295886295E-2</v>
          </cell>
          <cell r="D17">
            <v>8.313770550072011E-2</v>
          </cell>
          <cell r="E17">
            <v>8.313770550072011E-2</v>
          </cell>
          <cell r="F17">
            <v>8.313770550072011E-2</v>
          </cell>
          <cell r="G17">
            <v>8.313770550072011E-2</v>
          </cell>
          <cell r="H17">
            <v>8.313770550072011E-2</v>
          </cell>
          <cell r="I17">
            <v>8.313770550072011E-2</v>
          </cell>
          <cell r="J17">
            <v>8.313770550072011E-2</v>
          </cell>
          <cell r="K17">
            <v>8.313770550072011E-2</v>
          </cell>
          <cell r="L17">
            <v>8.313770550072011E-2</v>
          </cell>
          <cell r="M17">
            <v>8.313770550072011E-2</v>
          </cell>
          <cell r="N17">
            <v>8.3125371696912628E-2</v>
          </cell>
        </row>
        <row r="18">
          <cell r="B18" t="str">
            <v>* 36005 SEWER COST ALLOCAT - 800002 Sys Ops &amp; Contol C</v>
          </cell>
          <cell r="C18">
            <v>8.2923673997412684E-2</v>
          </cell>
          <cell r="D18">
            <v>8.1668822768434665E-2</v>
          </cell>
          <cell r="E18">
            <v>7.8822768434670121E-2</v>
          </cell>
          <cell r="F18">
            <v>7.2302716688227686E-2</v>
          </cell>
          <cell r="G18">
            <v>7.822768434670116E-2</v>
          </cell>
          <cell r="H18">
            <v>7.6015523932729631E-2</v>
          </cell>
          <cell r="I18">
            <v>7.6908150064683059E-2</v>
          </cell>
          <cell r="J18">
            <v>7.3376455368693402E-2</v>
          </cell>
          <cell r="K18">
            <v>7.8706338939197928E-2</v>
          </cell>
          <cell r="L18">
            <v>7.9288486416558862E-2</v>
          </cell>
          <cell r="M18">
            <v>0.10698576972833118</v>
          </cell>
          <cell r="N18">
            <v>0.11477360931435963</v>
          </cell>
        </row>
        <row r="19">
          <cell r="B19" t="str">
            <v>* 36005 SEWER COST ALLOCAT - 800003 Central Store O/H</v>
          </cell>
          <cell r="C19">
            <v>8.4167594704548362E-2</v>
          </cell>
          <cell r="D19">
            <v>8.316739298625872E-2</v>
          </cell>
          <cell r="E19">
            <v>8.3132374982992557E-2</v>
          </cell>
          <cell r="F19">
            <v>8.3290807129714095E-2</v>
          </cell>
          <cell r="G19">
            <v>8.3154747596190376E-2</v>
          </cell>
          <cell r="H19">
            <v>8.3123985253043361E-2</v>
          </cell>
          <cell r="I19">
            <v>8.3082036603297452E-2</v>
          </cell>
          <cell r="J19">
            <v>8.3110610321240327E-2</v>
          </cell>
          <cell r="K19">
            <v>8.3123012530730414E-2</v>
          </cell>
          <cell r="L19">
            <v>8.3207882552535209E-2</v>
          </cell>
          <cell r="M19">
            <v>8.4182185539242602E-2</v>
          </cell>
          <cell r="N19">
            <v>8.3257369800206482E-2</v>
          </cell>
        </row>
        <row r="20">
          <cell r="B20" t="str">
            <v>* 36005 SEWER COST ALLOCAT - 800004 Electrical Store O</v>
          </cell>
          <cell r="C20">
            <v>8.3333333333333329E-2</v>
          </cell>
          <cell r="D20">
            <v>8.3333333333333329E-2</v>
          </cell>
          <cell r="E20">
            <v>8.3333333333333329E-2</v>
          </cell>
          <cell r="F20">
            <v>8.3333333333333329E-2</v>
          </cell>
          <cell r="G20">
            <v>8.3333333333333329E-2</v>
          </cell>
          <cell r="H20">
            <v>8.3333333333333329E-2</v>
          </cell>
          <cell r="I20">
            <v>8.3333333333333329E-2</v>
          </cell>
          <cell r="J20">
            <v>8.3333333333333329E-2</v>
          </cell>
          <cell r="K20">
            <v>8.3333333333333329E-2</v>
          </cell>
          <cell r="L20">
            <v>8.3333333333333329E-2</v>
          </cell>
          <cell r="M20">
            <v>8.3333333333333329E-2</v>
          </cell>
          <cell r="N20">
            <v>8.3333333333333329E-2</v>
          </cell>
        </row>
        <row r="21">
          <cell r="B21" t="str">
            <v>* 36005 SEWER COST ALLOCAT - 800026 DA BA REZONING O/H</v>
          </cell>
          <cell r="C21">
            <v>8.2634373584697302E-2</v>
          </cell>
          <cell r="D21">
            <v>8.2634373584697302E-2</v>
          </cell>
          <cell r="E21">
            <v>8.4728243204367726E-2</v>
          </cell>
          <cell r="F21">
            <v>8.2634373584697302E-2</v>
          </cell>
          <cell r="G21">
            <v>8.2634373584697302E-2</v>
          </cell>
          <cell r="H21">
            <v>8.4728243204367726E-2</v>
          </cell>
          <cell r="I21">
            <v>8.2634373584697302E-2</v>
          </cell>
          <cell r="J21">
            <v>8.2634373584697302E-2</v>
          </cell>
          <cell r="K21">
            <v>8.4728243204367726E-2</v>
          </cell>
          <cell r="L21">
            <v>8.2634373584697302E-2</v>
          </cell>
          <cell r="M21">
            <v>8.2634373584697302E-2</v>
          </cell>
          <cell r="N21">
            <v>8.4740281709318258E-2</v>
          </cell>
        </row>
        <row r="22">
          <cell r="B22" t="str">
            <v>* 36005 SEWER COST ALLOCAT - 800030 TOOL POOL PROGRAM</v>
          </cell>
          <cell r="C22">
            <v>8.4167458528279906E-2</v>
          </cell>
          <cell r="D22">
            <v>8.3167065616300551E-2</v>
          </cell>
          <cell r="E22">
            <v>8.3132232994017147E-2</v>
          </cell>
          <cell r="F22">
            <v>8.3291069751629462E-2</v>
          </cell>
          <cell r="G22">
            <v>8.3154525872278534E-2</v>
          </cell>
          <cell r="H22">
            <v>8.3123873164669126E-2</v>
          </cell>
          <cell r="I22">
            <v>8.3082074017929039E-2</v>
          </cell>
          <cell r="J22">
            <v>8.3110636768201435E-2</v>
          </cell>
          <cell r="K22">
            <v>8.3123176512223465E-2</v>
          </cell>
          <cell r="L22">
            <v>8.3208168110594977E-2</v>
          </cell>
          <cell r="M22">
            <v>8.4182088229638949E-2</v>
          </cell>
          <cell r="N22">
            <v>8.3257630434237395E-2</v>
          </cell>
        </row>
        <row r="23">
          <cell r="B23" t="str">
            <v>* 36005 SEWER COST ALLOCAT - * 36005 Sewer Cost Allocat</v>
          </cell>
          <cell r="C23">
            <v>8.475750086432679E-2</v>
          </cell>
          <cell r="D23">
            <v>8.2951738592060467E-2</v>
          </cell>
          <cell r="E23">
            <v>8.2983139931986791E-2</v>
          </cell>
          <cell r="F23">
            <v>8.2175890149265643E-2</v>
          </cell>
          <cell r="G23">
            <v>8.2660584322278519E-2</v>
          </cell>
          <cell r="H23">
            <v>8.274582120022568E-2</v>
          </cell>
          <cell r="I23">
            <v>8.2541799656117201E-2</v>
          </cell>
          <cell r="J23">
            <v>8.22473548920057E-2</v>
          </cell>
          <cell r="K23">
            <v>8.2972353212164771E-2</v>
          </cell>
          <cell r="L23">
            <v>8.2755529248065507E-2</v>
          </cell>
          <cell r="M23">
            <v>8.519083281790428E-2</v>
          </cell>
          <cell r="N23">
            <v>8.6017455113598706E-2</v>
          </cell>
        </row>
        <row r="24">
          <cell r="B24" t="str">
            <v>** SEWER - COST ALLOCATION - ** Sewer - Cost Allocation</v>
          </cell>
          <cell r="C24">
            <v>8.475750086432679E-2</v>
          </cell>
          <cell r="D24">
            <v>8.2951738592060467E-2</v>
          </cell>
          <cell r="E24">
            <v>8.2983139931986791E-2</v>
          </cell>
          <cell r="F24">
            <v>8.2175890149265643E-2</v>
          </cell>
          <cell r="G24">
            <v>8.2660584322278519E-2</v>
          </cell>
          <cell r="H24">
            <v>8.274582120022568E-2</v>
          </cell>
          <cell r="I24">
            <v>8.2541799656117201E-2</v>
          </cell>
          <cell r="J24">
            <v>8.22473548920057E-2</v>
          </cell>
          <cell r="K24">
            <v>8.2972353212164771E-2</v>
          </cell>
          <cell r="L24">
            <v>8.2755529248065507E-2</v>
          </cell>
          <cell r="M24">
            <v>8.519083281790428E-2</v>
          </cell>
          <cell r="N24">
            <v>8.6017455113598706E-2</v>
          </cell>
        </row>
        <row r="25">
          <cell r="B25" t="str">
            <v>* 36010 SEWERS &amp; DRAINAGE - 490200 FEES</v>
          </cell>
          <cell r="C25">
            <v>8.3333252427184465E-2</v>
          </cell>
          <cell r="D25">
            <v>8.333349514563107E-2</v>
          </cell>
          <cell r="E25">
            <v>8.3333252427184465E-2</v>
          </cell>
          <cell r="F25">
            <v>8.3333252427184465E-2</v>
          </cell>
          <cell r="G25">
            <v>8.333349514563107E-2</v>
          </cell>
          <cell r="H25">
            <v>8.3333252427184465E-2</v>
          </cell>
          <cell r="I25">
            <v>8.3333252427184465E-2</v>
          </cell>
          <cell r="J25">
            <v>8.333349514563107E-2</v>
          </cell>
          <cell r="K25">
            <v>8.3333252427184465E-2</v>
          </cell>
          <cell r="L25">
            <v>8.3333252427184465E-2</v>
          </cell>
          <cell r="M25">
            <v>8.333349514563107E-2</v>
          </cell>
          <cell r="N25">
            <v>8.3333252427184465E-2</v>
          </cell>
        </row>
        <row r="26">
          <cell r="B26" t="str">
            <v>* 36010 SEWERS &amp; DRAINAGE - 490800 M/HOLE DRN DISC FE</v>
          </cell>
          <cell r="C26">
            <v>8.3333333333333329E-2</v>
          </cell>
          <cell r="D26">
            <v>8.3333333333333329E-2</v>
          </cell>
          <cell r="E26">
            <v>8.3333333333333329E-2</v>
          </cell>
          <cell r="F26">
            <v>8.3333333333333329E-2</v>
          </cell>
          <cell r="G26">
            <v>8.3333333333333329E-2</v>
          </cell>
          <cell r="H26">
            <v>8.3333333333333329E-2</v>
          </cell>
          <cell r="I26">
            <v>8.3333333333333329E-2</v>
          </cell>
          <cell r="J26">
            <v>8.3333333333333329E-2</v>
          </cell>
          <cell r="K26">
            <v>8.3333333333333329E-2</v>
          </cell>
          <cell r="L26">
            <v>8.3333333333333329E-2</v>
          </cell>
          <cell r="M26">
            <v>8.3333333333333329E-2</v>
          </cell>
          <cell r="N26">
            <v>8.3333333333333329E-2</v>
          </cell>
        </row>
        <row r="27">
          <cell r="B27" t="str">
            <v>* 36010 SEWERS &amp; DRAINAGE - 520000 SALARIES</v>
          </cell>
          <cell r="C27">
            <v>8.333439389118677E-2</v>
          </cell>
          <cell r="D27">
            <v>8.333439389118677E-2</v>
          </cell>
          <cell r="E27">
            <v>8.333439389118677E-2</v>
          </cell>
          <cell r="F27">
            <v>8.333439389118677E-2</v>
          </cell>
          <cell r="G27">
            <v>8.333439389118677E-2</v>
          </cell>
          <cell r="H27">
            <v>8.333439389118677E-2</v>
          </cell>
          <cell r="I27">
            <v>8.333439389118677E-2</v>
          </cell>
          <cell r="J27">
            <v>8.333439389118677E-2</v>
          </cell>
          <cell r="K27">
            <v>8.333439389118677E-2</v>
          </cell>
          <cell r="L27">
            <v>8.333439389118677E-2</v>
          </cell>
          <cell r="M27">
            <v>8.333439389118677E-2</v>
          </cell>
          <cell r="N27">
            <v>8.3321667196945587E-2</v>
          </cell>
        </row>
        <row r="28">
          <cell r="B28" t="str">
            <v>* 36010 SEWERS &amp; DRAINAGE - 520600 SAL-TEMP HELP</v>
          </cell>
          <cell r="C28">
            <v>8.3333333333333329E-2</v>
          </cell>
          <cell r="D28">
            <v>8.3333333333333329E-2</v>
          </cell>
          <cell r="E28">
            <v>8.3333333333333329E-2</v>
          </cell>
          <cell r="F28">
            <v>8.3333333333333329E-2</v>
          </cell>
          <cell r="G28">
            <v>8.3333333333333329E-2</v>
          </cell>
          <cell r="H28">
            <v>8.3333333333333329E-2</v>
          </cell>
          <cell r="I28">
            <v>8.3333333333333329E-2</v>
          </cell>
          <cell r="J28">
            <v>8.3333333333333329E-2</v>
          </cell>
          <cell r="K28">
            <v>8.3333333333333329E-2</v>
          </cell>
          <cell r="L28">
            <v>8.3333333333333329E-2</v>
          </cell>
          <cell r="M28">
            <v>8.3333333333333329E-2</v>
          </cell>
          <cell r="N28">
            <v>8.3333333333333329E-2</v>
          </cell>
        </row>
        <row r="29">
          <cell r="B29" t="str">
            <v>* 36010 SEWERS &amp; DRAINAGE - 523900 F.B. - DISTRIBUTED</v>
          </cell>
          <cell r="C29">
            <v>8.3348924228250701E-2</v>
          </cell>
          <cell r="D29">
            <v>8.3348924228250701E-2</v>
          </cell>
          <cell r="E29">
            <v>8.3348924228250701E-2</v>
          </cell>
          <cell r="F29">
            <v>8.3348924228250701E-2</v>
          </cell>
          <cell r="G29">
            <v>8.3348924228250701E-2</v>
          </cell>
          <cell r="H29">
            <v>8.3348924228250701E-2</v>
          </cell>
          <cell r="I29">
            <v>8.3348924228250701E-2</v>
          </cell>
          <cell r="J29">
            <v>8.3348924228250701E-2</v>
          </cell>
          <cell r="K29">
            <v>8.3348924228250701E-2</v>
          </cell>
          <cell r="L29">
            <v>8.3348924228250701E-2</v>
          </cell>
          <cell r="M29">
            <v>8.3348924228250701E-2</v>
          </cell>
          <cell r="N29">
            <v>8.3161833489242276E-2</v>
          </cell>
        </row>
        <row r="30">
          <cell r="B30" t="str">
            <v>* 36010 SEWERS &amp; DRAINAGE - 525000 OVERTIME</v>
          </cell>
          <cell r="C30">
            <v>8.3108108108108106E-2</v>
          </cell>
          <cell r="D30">
            <v>8.3108108108108106E-2</v>
          </cell>
          <cell r="E30">
            <v>8.3108108108108106E-2</v>
          </cell>
          <cell r="F30">
            <v>8.3108108108108106E-2</v>
          </cell>
          <cell r="G30">
            <v>8.3108108108108106E-2</v>
          </cell>
          <cell r="H30">
            <v>8.3108108108108106E-2</v>
          </cell>
          <cell r="I30">
            <v>8.3108108108108106E-2</v>
          </cell>
          <cell r="J30">
            <v>8.3108108108108106E-2</v>
          </cell>
          <cell r="K30">
            <v>8.3108108108108106E-2</v>
          </cell>
          <cell r="L30">
            <v>8.3108108108108106E-2</v>
          </cell>
          <cell r="M30">
            <v>8.3108108108108106E-2</v>
          </cell>
          <cell r="N30">
            <v>8.5810810810810809E-2</v>
          </cell>
        </row>
        <row r="31">
          <cell r="B31" t="str">
            <v>* 36010 SEWERS &amp; DRAINAGE - 533160 TOOLS &amp; WORK SUPPL</v>
          </cell>
          <cell r="C31">
            <v>8.3720930232558138E-2</v>
          </cell>
          <cell r="D31">
            <v>8.3720930232558138E-2</v>
          </cell>
          <cell r="E31">
            <v>8.3720930232558138E-2</v>
          </cell>
          <cell r="F31">
            <v>8.3720930232558138E-2</v>
          </cell>
          <cell r="G31">
            <v>8.3720930232558138E-2</v>
          </cell>
          <cell r="H31">
            <v>8.3720930232558138E-2</v>
          </cell>
          <cell r="I31">
            <v>8.3720930232558138E-2</v>
          </cell>
          <cell r="J31">
            <v>8.3720930232558138E-2</v>
          </cell>
          <cell r="K31">
            <v>8.3720930232558138E-2</v>
          </cell>
          <cell r="L31">
            <v>8.3720930232558138E-2</v>
          </cell>
          <cell r="M31">
            <v>8.3720930232558138E-2</v>
          </cell>
          <cell r="N31">
            <v>7.9069767441860464E-2</v>
          </cell>
        </row>
        <row r="32">
          <cell r="B32" t="str">
            <v>* 36010 SEWERS &amp; DRAINAGE - 535040 REAL EST RENT/LEAS</v>
          </cell>
          <cell r="C32">
            <v>0</v>
          </cell>
          <cell r="D32">
            <v>0</v>
          </cell>
          <cell r="E32">
            <v>0.25</v>
          </cell>
          <cell r="F32">
            <v>0</v>
          </cell>
          <cell r="G32">
            <v>0</v>
          </cell>
          <cell r="H32">
            <v>0.25</v>
          </cell>
          <cell r="I32">
            <v>0</v>
          </cell>
          <cell r="J32">
            <v>0</v>
          </cell>
          <cell r="K32">
            <v>0.25</v>
          </cell>
          <cell r="L32">
            <v>0</v>
          </cell>
          <cell r="M32">
            <v>0</v>
          </cell>
          <cell r="N32">
            <v>0.25</v>
          </cell>
        </row>
        <row r="33">
          <cell r="B33" t="str">
            <v>* 36010 SEWERS &amp; DRAINAGE - 591050 UNALLOC TURNOVER-G</v>
          </cell>
          <cell r="C33">
            <v>8.3333333333333329E-2</v>
          </cell>
          <cell r="D33">
            <v>8.3333333333333329E-2</v>
          </cell>
          <cell r="E33">
            <v>8.3333333333333329E-2</v>
          </cell>
          <cell r="F33">
            <v>8.3333333333333329E-2</v>
          </cell>
          <cell r="G33">
            <v>8.3333333333333329E-2</v>
          </cell>
          <cell r="H33">
            <v>8.3333333333333329E-2</v>
          </cell>
          <cell r="I33">
            <v>8.3333333333333329E-2</v>
          </cell>
          <cell r="J33">
            <v>8.3333333333333329E-2</v>
          </cell>
          <cell r="K33">
            <v>8.3333333333333329E-2</v>
          </cell>
          <cell r="L33">
            <v>8.3333333333333329E-2</v>
          </cell>
          <cell r="M33">
            <v>8.3333333333333329E-2</v>
          </cell>
          <cell r="N33">
            <v>8.3333333333333329E-2</v>
          </cell>
        </row>
        <row r="34">
          <cell r="B34" t="str">
            <v>* 36010 SEWERS &amp; DRAINAGE - 595020 INT-DEPT ALL(MANUA</v>
          </cell>
          <cell r="C34">
            <v>8.325581395348837E-2</v>
          </cell>
          <cell r="D34">
            <v>8.325581395348837E-2</v>
          </cell>
          <cell r="E34">
            <v>8.325581395348837E-2</v>
          </cell>
          <cell r="F34">
            <v>8.325581395348837E-2</v>
          </cell>
          <cell r="G34">
            <v>8.325581395348837E-2</v>
          </cell>
          <cell r="H34">
            <v>8.325581395348837E-2</v>
          </cell>
          <cell r="I34">
            <v>8.325581395348837E-2</v>
          </cell>
          <cell r="J34">
            <v>8.325581395348837E-2</v>
          </cell>
          <cell r="K34">
            <v>8.325581395348837E-2</v>
          </cell>
          <cell r="L34">
            <v>8.325581395348837E-2</v>
          </cell>
          <cell r="M34">
            <v>8.325581395348837E-2</v>
          </cell>
          <cell r="N34">
            <v>8.4186046511627907E-2</v>
          </cell>
        </row>
        <row r="35">
          <cell r="B35" t="str">
            <v>* 36010 SEWERS &amp; DRAINAGE - 598050 EQS/RENT/SERVICE</v>
          </cell>
          <cell r="C35">
            <v>8.3360000000000004E-2</v>
          </cell>
          <cell r="D35">
            <v>8.3360000000000004E-2</v>
          </cell>
          <cell r="E35">
            <v>8.3360000000000004E-2</v>
          </cell>
          <cell r="F35">
            <v>8.3360000000000004E-2</v>
          </cell>
          <cell r="G35">
            <v>8.3360000000000004E-2</v>
          </cell>
          <cell r="H35">
            <v>8.3360000000000004E-2</v>
          </cell>
          <cell r="I35">
            <v>8.3360000000000004E-2</v>
          </cell>
          <cell r="J35">
            <v>8.3360000000000004E-2</v>
          </cell>
          <cell r="K35">
            <v>8.3360000000000004E-2</v>
          </cell>
          <cell r="L35">
            <v>8.3360000000000004E-2</v>
          </cell>
          <cell r="M35">
            <v>8.3360000000000004E-2</v>
          </cell>
          <cell r="N35">
            <v>8.3040000000000003E-2</v>
          </cell>
        </row>
        <row r="36">
          <cell r="B36" t="str">
            <v>* 36010 SEWERS &amp; DRAINAGE - 800000 Admin Overhead Cos</v>
          </cell>
          <cell r="C36">
            <v>8.2634382488149222E-2</v>
          </cell>
          <cell r="D36">
            <v>8.2634372730808439E-2</v>
          </cell>
          <cell r="E36">
            <v>8.4728210248056976E-2</v>
          </cell>
          <cell r="F36">
            <v>8.2634382488149222E-2</v>
          </cell>
          <cell r="G36">
            <v>8.2634372730808439E-2</v>
          </cell>
          <cell r="H36">
            <v>8.4728210248056976E-2</v>
          </cell>
          <cell r="I36">
            <v>8.2634382488149222E-2</v>
          </cell>
          <cell r="J36">
            <v>8.2634372730808439E-2</v>
          </cell>
          <cell r="K36">
            <v>8.4728210248056976E-2</v>
          </cell>
          <cell r="L36">
            <v>8.2634382488149222E-2</v>
          </cell>
          <cell r="M36">
            <v>8.2634372730808439E-2</v>
          </cell>
          <cell r="N36">
            <v>8.4740348379998456E-2</v>
          </cell>
        </row>
        <row r="37">
          <cell r="B37" t="str">
            <v>* 36010 SEWERS &amp; DRAINAGE - 800021 Cost Alloc Bldg</v>
          </cell>
          <cell r="C37">
            <v>8.3333333333333329E-2</v>
          </cell>
          <cell r="D37">
            <v>8.3333333333333329E-2</v>
          </cell>
          <cell r="E37">
            <v>8.3333333333333329E-2</v>
          </cell>
          <cell r="F37">
            <v>8.3333333333333329E-2</v>
          </cell>
          <cell r="G37">
            <v>8.3333333333333329E-2</v>
          </cell>
          <cell r="H37">
            <v>8.3333333333333329E-2</v>
          </cell>
          <cell r="I37">
            <v>8.3333333333333329E-2</v>
          </cell>
          <cell r="J37">
            <v>8.3333333333333329E-2</v>
          </cell>
          <cell r="K37">
            <v>8.3333333333333329E-2</v>
          </cell>
          <cell r="L37">
            <v>8.3333333333333329E-2</v>
          </cell>
          <cell r="M37">
            <v>8.3333333333333329E-2</v>
          </cell>
          <cell r="N37">
            <v>8.3333333333333329E-2</v>
          </cell>
        </row>
        <row r="38">
          <cell r="B38" t="str">
            <v>* 36010 SEWERS &amp; DRAINAGE - 800026 DA BA REZONING O/H</v>
          </cell>
          <cell r="C38">
            <v>8.2634373584697302E-2</v>
          </cell>
          <cell r="D38">
            <v>8.2634373584697302E-2</v>
          </cell>
          <cell r="E38">
            <v>8.4728243204367726E-2</v>
          </cell>
          <cell r="F38">
            <v>8.2634373584697302E-2</v>
          </cell>
          <cell r="G38">
            <v>8.2634373584697302E-2</v>
          </cell>
          <cell r="H38">
            <v>8.4728243204367726E-2</v>
          </cell>
          <cell r="I38">
            <v>8.2634373584697302E-2</v>
          </cell>
          <cell r="J38">
            <v>8.2634373584697302E-2</v>
          </cell>
          <cell r="K38">
            <v>8.4728243204367726E-2</v>
          </cell>
          <cell r="L38">
            <v>8.2634373584697302E-2</v>
          </cell>
          <cell r="M38">
            <v>8.2634373584697302E-2</v>
          </cell>
          <cell r="N38">
            <v>8.4740281709318258E-2</v>
          </cell>
        </row>
        <row r="39">
          <cell r="B39" t="str">
            <v>* 36010 SEWERS &amp; DRAINAGE - * 36010 Sewers &amp; Drainage</v>
          </cell>
          <cell r="C39">
            <v>8.271806316468594E-2</v>
          </cell>
          <cell r="D39">
            <v>8.271806316468594E-2</v>
          </cell>
          <cell r="E39">
            <v>8.4587821112352593E-2</v>
          </cell>
          <cell r="F39">
            <v>8.271806316468594E-2</v>
          </cell>
          <cell r="G39">
            <v>8.271806316468594E-2</v>
          </cell>
          <cell r="H39">
            <v>8.4587821112352593E-2</v>
          </cell>
          <cell r="I39">
            <v>8.271806316468594E-2</v>
          </cell>
          <cell r="J39">
            <v>8.271806316468594E-2</v>
          </cell>
          <cell r="K39">
            <v>8.4587821112352593E-2</v>
          </cell>
          <cell r="L39">
            <v>8.271806316468594E-2</v>
          </cell>
          <cell r="M39">
            <v>8.271806316468594E-2</v>
          </cell>
          <cell r="N39">
            <v>8.4492031345454827E-2</v>
          </cell>
        </row>
        <row r="40">
          <cell r="B40" t="str">
            <v>** SEWER DESIGN - ** Sewer Design</v>
          </cell>
          <cell r="C40">
            <v>8.271806316468594E-2</v>
          </cell>
          <cell r="D40">
            <v>8.271806316468594E-2</v>
          </cell>
          <cell r="E40">
            <v>8.4587821112352593E-2</v>
          </cell>
          <cell r="F40">
            <v>8.271806316468594E-2</v>
          </cell>
          <cell r="G40">
            <v>8.271806316468594E-2</v>
          </cell>
          <cell r="H40">
            <v>8.4587821112352593E-2</v>
          </cell>
          <cell r="I40">
            <v>8.271806316468594E-2</v>
          </cell>
          <cell r="J40">
            <v>8.271806316468594E-2</v>
          </cell>
          <cell r="K40">
            <v>8.4587821112352593E-2</v>
          </cell>
          <cell r="L40">
            <v>8.271806316468594E-2</v>
          </cell>
          <cell r="M40">
            <v>8.271806316468594E-2</v>
          </cell>
          <cell r="N40">
            <v>8.4492031345454827E-2</v>
          </cell>
        </row>
        <row r="41">
          <cell r="B41" t="str">
            <v>* 36020 SEWERS OPS. ADMIN - 430130 REC - OVERHEAD</v>
          </cell>
          <cell r="C41">
            <v>8.3227848101265822E-2</v>
          </cell>
          <cell r="D41">
            <v>8.3227848101265822E-2</v>
          </cell>
          <cell r="E41">
            <v>8.3227848101265822E-2</v>
          </cell>
          <cell r="F41">
            <v>8.3227848101265822E-2</v>
          </cell>
          <cell r="G41">
            <v>8.3227848101265822E-2</v>
          </cell>
          <cell r="H41">
            <v>8.3227848101265822E-2</v>
          </cell>
          <cell r="I41">
            <v>8.3227848101265822E-2</v>
          </cell>
          <cell r="J41">
            <v>8.3227848101265822E-2</v>
          </cell>
          <cell r="K41">
            <v>8.3227848101265822E-2</v>
          </cell>
          <cell r="L41">
            <v>8.3227848101265822E-2</v>
          </cell>
          <cell r="M41">
            <v>8.3227848101265822E-2</v>
          </cell>
          <cell r="N41">
            <v>8.4493670886075956E-2</v>
          </cell>
        </row>
        <row r="42">
          <cell r="B42" t="str">
            <v>* 36020 SEWERS OPS. ADMIN - 490200 FEES</v>
          </cell>
          <cell r="C42">
            <v>0</v>
          </cell>
          <cell r="D42">
            <v>0</v>
          </cell>
          <cell r="E42">
            <v>0</v>
          </cell>
          <cell r="F42">
            <v>0</v>
          </cell>
          <cell r="G42">
            <v>0</v>
          </cell>
          <cell r="H42">
            <v>0</v>
          </cell>
          <cell r="I42">
            <v>0</v>
          </cell>
          <cell r="J42">
            <v>0</v>
          </cell>
          <cell r="K42">
            <v>0</v>
          </cell>
          <cell r="L42">
            <v>0</v>
          </cell>
          <cell r="M42">
            <v>0</v>
          </cell>
          <cell r="N42">
            <v>0</v>
          </cell>
        </row>
        <row r="43">
          <cell r="B43" t="str">
            <v>* 36020 SEWERS OPS. ADMIN - 490800 M/HOLE DRN DISC FE</v>
          </cell>
          <cell r="C43">
            <v>0</v>
          </cell>
          <cell r="D43">
            <v>0</v>
          </cell>
          <cell r="E43">
            <v>0</v>
          </cell>
          <cell r="F43">
            <v>0</v>
          </cell>
          <cell r="G43">
            <v>0</v>
          </cell>
          <cell r="H43">
            <v>0</v>
          </cell>
          <cell r="I43">
            <v>0</v>
          </cell>
          <cell r="J43">
            <v>0</v>
          </cell>
          <cell r="K43">
            <v>0</v>
          </cell>
          <cell r="L43">
            <v>0</v>
          </cell>
          <cell r="M43">
            <v>0</v>
          </cell>
          <cell r="N43">
            <v>0</v>
          </cell>
        </row>
        <row r="44">
          <cell r="B44" t="str">
            <v>* 36020 SEWERS OPS. ADMIN - 512020 TRANS TO LIAB INSU</v>
          </cell>
          <cell r="C44">
            <v>8.1818181818181818E-2</v>
          </cell>
          <cell r="D44">
            <v>8.1818181818181818E-2</v>
          </cell>
          <cell r="E44">
            <v>8.1818181818181818E-2</v>
          </cell>
          <cell r="F44">
            <v>8.1818181818181818E-2</v>
          </cell>
          <cell r="G44">
            <v>8.1818181818181818E-2</v>
          </cell>
          <cell r="H44">
            <v>8.1818181818181818E-2</v>
          </cell>
          <cell r="I44">
            <v>8.1818181818181818E-2</v>
          </cell>
          <cell r="J44">
            <v>8.1818181818181818E-2</v>
          </cell>
          <cell r="K44">
            <v>8.1818181818181818E-2</v>
          </cell>
          <cell r="L44">
            <v>8.1818181818181818E-2</v>
          </cell>
          <cell r="M44">
            <v>8.1818181818181818E-2</v>
          </cell>
          <cell r="N44">
            <v>0.1</v>
          </cell>
        </row>
        <row r="45">
          <cell r="B45" t="str">
            <v>* 36020 SEWERS OPS. ADMIN - 520000 SALARIES</v>
          </cell>
          <cell r="C45">
            <v>8.333586165048544E-2</v>
          </cell>
          <cell r="D45">
            <v>8.333586165048544E-2</v>
          </cell>
          <cell r="E45">
            <v>8.333586165048544E-2</v>
          </cell>
          <cell r="F45">
            <v>8.333586165048544E-2</v>
          </cell>
          <cell r="G45">
            <v>8.333586165048544E-2</v>
          </cell>
          <cell r="H45">
            <v>8.333586165048544E-2</v>
          </cell>
          <cell r="I45">
            <v>8.333586165048544E-2</v>
          </cell>
          <cell r="J45">
            <v>8.333586165048544E-2</v>
          </cell>
          <cell r="K45">
            <v>8.333586165048544E-2</v>
          </cell>
          <cell r="L45">
            <v>8.333586165048544E-2</v>
          </cell>
          <cell r="M45">
            <v>8.333586165048544E-2</v>
          </cell>
          <cell r="N45">
            <v>8.3305521844660196E-2</v>
          </cell>
        </row>
        <row r="46">
          <cell r="B46" t="str">
            <v>* 36020 SEWERS OPS. ADMIN - 520600 SAL-TEMP HELP</v>
          </cell>
          <cell r="C46">
            <v>8.3280757097791799E-2</v>
          </cell>
          <cell r="D46">
            <v>8.3280757097791799E-2</v>
          </cell>
          <cell r="E46">
            <v>8.3280757097791799E-2</v>
          </cell>
          <cell r="F46">
            <v>8.3280757097791799E-2</v>
          </cell>
          <cell r="G46">
            <v>8.3280757097791799E-2</v>
          </cell>
          <cell r="H46">
            <v>8.3280757097791799E-2</v>
          </cell>
          <cell r="I46">
            <v>8.3280757097791799E-2</v>
          </cell>
          <cell r="J46">
            <v>8.3280757097791799E-2</v>
          </cell>
          <cell r="K46">
            <v>8.3280757097791799E-2</v>
          </cell>
          <cell r="L46">
            <v>8.3280757097791799E-2</v>
          </cell>
          <cell r="M46">
            <v>8.3280757097791799E-2</v>
          </cell>
          <cell r="N46">
            <v>8.3911671924290221E-2</v>
          </cell>
        </row>
        <row r="47">
          <cell r="B47" t="str">
            <v>* 36020 SEWERS OPS. ADMIN - 523900 F.B. - DISTRIBUTED</v>
          </cell>
          <cell r="C47">
            <v>8.3351872450871334E-2</v>
          </cell>
          <cell r="D47">
            <v>8.3351872450871334E-2</v>
          </cell>
          <cell r="E47">
            <v>8.3351872450871334E-2</v>
          </cell>
          <cell r="F47">
            <v>8.3351872450871334E-2</v>
          </cell>
          <cell r="G47">
            <v>8.3351872450871334E-2</v>
          </cell>
          <cell r="H47">
            <v>8.3351872450871334E-2</v>
          </cell>
          <cell r="I47">
            <v>8.3351872450871334E-2</v>
          </cell>
          <cell r="J47">
            <v>8.3351872450871334E-2</v>
          </cell>
          <cell r="K47">
            <v>8.3351872450871334E-2</v>
          </cell>
          <cell r="L47">
            <v>8.3351872450871334E-2</v>
          </cell>
          <cell r="M47">
            <v>8.3351872450871334E-2</v>
          </cell>
          <cell r="N47">
            <v>8.3129403040415273E-2</v>
          </cell>
        </row>
        <row r="48">
          <cell r="B48" t="str">
            <v>* 36020 SEWERS OPS. ADMIN - 524010 AUTO ALLOWANCE</v>
          </cell>
          <cell r="C48">
            <v>8.8888888888888892E-2</v>
          </cell>
          <cell r="D48">
            <v>8.8888888888888892E-2</v>
          </cell>
          <cell r="E48">
            <v>8.8888888888888892E-2</v>
          </cell>
          <cell r="F48">
            <v>8.8888888888888892E-2</v>
          </cell>
          <cell r="G48">
            <v>8.8888888888888892E-2</v>
          </cell>
          <cell r="H48">
            <v>8.8888888888888892E-2</v>
          </cell>
          <cell r="I48">
            <v>8.8888888888888892E-2</v>
          </cell>
          <cell r="J48">
            <v>8.8888888888888892E-2</v>
          </cell>
          <cell r="K48">
            <v>8.8888888888888892E-2</v>
          </cell>
          <cell r="L48">
            <v>8.8888888888888892E-2</v>
          </cell>
          <cell r="M48">
            <v>8.8888888888888892E-2</v>
          </cell>
          <cell r="N48">
            <v>2.2222222222222223E-2</v>
          </cell>
        </row>
        <row r="49">
          <cell r="B49" t="str">
            <v>* 36020 SEWERS OPS. ADMIN - 525000 OVERTIME</v>
          </cell>
          <cell r="C49">
            <v>8.1818181818181818E-2</v>
          </cell>
          <cell r="D49">
            <v>8.1818181818181818E-2</v>
          </cell>
          <cell r="E49">
            <v>8.1818181818181818E-2</v>
          </cell>
          <cell r="F49">
            <v>8.1818181818181818E-2</v>
          </cell>
          <cell r="G49">
            <v>8.1818181818181818E-2</v>
          </cell>
          <cell r="H49">
            <v>8.1818181818181818E-2</v>
          </cell>
          <cell r="I49">
            <v>8.1818181818181818E-2</v>
          </cell>
          <cell r="J49">
            <v>8.1818181818181818E-2</v>
          </cell>
          <cell r="K49">
            <v>8.1818181818181818E-2</v>
          </cell>
          <cell r="L49">
            <v>8.1818181818181818E-2</v>
          </cell>
          <cell r="M49">
            <v>8.1818181818181818E-2</v>
          </cell>
          <cell r="N49">
            <v>0.1</v>
          </cell>
        </row>
        <row r="50">
          <cell r="B50" t="str">
            <v>* 36020 SEWERS OPS. ADMIN - 531120 INSURANCE</v>
          </cell>
          <cell r="C50">
            <v>8.387096774193549E-2</v>
          </cell>
          <cell r="D50">
            <v>8.387096774193549E-2</v>
          </cell>
          <cell r="E50">
            <v>8.387096774193549E-2</v>
          </cell>
          <cell r="F50">
            <v>8.387096774193549E-2</v>
          </cell>
          <cell r="G50">
            <v>8.387096774193549E-2</v>
          </cell>
          <cell r="H50">
            <v>8.387096774193549E-2</v>
          </cell>
          <cell r="I50">
            <v>8.387096774193549E-2</v>
          </cell>
          <cell r="J50">
            <v>8.387096774193549E-2</v>
          </cell>
          <cell r="K50">
            <v>8.387096774193549E-2</v>
          </cell>
          <cell r="L50">
            <v>8.387096774193549E-2</v>
          </cell>
          <cell r="M50">
            <v>8.387096774193549E-2</v>
          </cell>
          <cell r="N50">
            <v>7.7419354838709681E-2</v>
          </cell>
        </row>
        <row r="51">
          <cell r="B51" t="str">
            <v>* 36020 SEWERS OPS. ADMIN - 532050 OFFICE SUPP/SERV</v>
          </cell>
          <cell r="C51">
            <v>8.3332894736842106E-2</v>
          </cell>
          <cell r="D51">
            <v>8.3334210526315788E-2</v>
          </cell>
          <cell r="E51">
            <v>8.3332894736842106E-2</v>
          </cell>
          <cell r="F51">
            <v>8.3332894736842106E-2</v>
          </cell>
          <cell r="G51">
            <v>8.3334210526315788E-2</v>
          </cell>
          <cell r="H51">
            <v>8.3332894736842106E-2</v>
          </cell>
          <cell r="I51">
            <v>8.3332894736842106E-2</v>
          </cell>
          <cell r="J51">
            <v>8.3334210526315788E-2</v>
          </cell>
          <cell r="K51">
            <v>8.3332894736842106E-2</v>
          </cell>
          <cell r="L51">
            <v>8.3332894736842106E-2</v>
          </cell>
          <cell r="M51">
            <v>8.3334210526315788E-2</v>
          </cell>
          <cell r="N51">
            <v>8.3332894736842106E-2</v>
          </cell>
        </row>
        <row r="52">
          <cell r="B52" t="str">
            <v>* 36020 SEWERS OPS. ADMIN - 532060 PHOTOCOPY SUPP/SER</v>
          </cell>
          <cell r="C52">
            <v>8.3334999999999992E-2</v>
          </cell>
          <cell r="D52">
            <v>8.3330000000000001E-2</v>
          </cell>
          <cell r="E52">
            <v>8.3334999999999992E-2</v>
          </cell>
          <cell r="F52">
            <v>8.3334999999999992E-2</v>
          </cell>
          <cell r="G52">
            <v>8.3330000000000001E-2</v>
          </cell>
          <cell r="H52">
            <v>8.3334999999999992E-2</v>
          </cell>
          <cell r="I52">
            <v>8.3334999999999992E-2</v>
          </cell>
          <cell r="J52">
            <v>8.3330000000000001E-2</v>
          </cell>
          <cell r="K52">
            <v>8.3334999999999992E-2</v>
          </cell>
          <cell r="L52">
            <v>8.3334999999999992E-2</v>
          </cell>
          <cell r="M52">
            <v>8.3330000000000001E-2</v>
          </cell>
          <cell r="N52">
            <v>8.3334999999999992E-2</v>
          </cell>
        </row>
        <row r="53">
          <cell r="B53" t="str">
            <v>* 36020 SEWERS OPS. ADMIN - 534040 UTILITY-TELEPHONE</v>
          </cell>
          <cell r="C53">
            <v>8.3247422680412367E-2</v>
          </cell>
          <cell r="D53">
            <v>8.3247422680412367E-2</v>
          </cell>
          <cell r="E53">
            <v>8.3247422680412367E-2</v>
          </cell>
          <cell r="F53">
            <v>8.3247422680412367E-2</v>
          </cell>
          <cell r="G53">
            <v>8.3247422680412367E-2</v>
          </cell>
          <cell r="H53">
            <v>8.3247422680412367E-2</v>
          </cell>
          <cell r="I53">
            <v>8.3247422680412367E-2</v>
          </cell>
          <cell r="J53">
            <v>8.3247422680412367E-2</v>
          </cell>
          <cell r="K53">
            <v>8.3247422680412367E-2</v>
          </cell>
          <cell r="L53">
            <v>8.3247422680412367E-2</v>
          </cell>
          <cell r="M53">
            <v>8.3247422680412367E-2</v>
          </cell>
          <cell r="N53">
            <v>8.4278350515463923E-2</v>
          </cell>
        </row>
        <row r="54">
          <cell r="B54" t="str">
            <v>* 36020 SEWERS OPS. ADMIN - 591050 UNALLOC TURNOVER-G</v>
          </cell>
          <cell r="C54">
            <v>8.3673469387755106E-2</v>
          </cell>
          <cell r="D54">
            <v>8.3673469387755106E-2</v>
          </cell>
          <cell r="E54">
            <v>8.3673469387755106E-2</v>
          </cell>
          <cell r="F54">
            <v>8.3673469387755106E-2</v>
          </cell>
          <cell r="G54">
            <v>8.3673469387755106E-2</v>
          </cell>
          <cell r="H54">
            <v>8.3673469387755106E-2</v>
          </cell>
          <cell r="I54">
            <v>8.3673469387755106E-2</v>
          </cell>
          <cell r="J54">
            <v>8.3673469387755106E-2</v>
          </cell>
          <cell r="K54">
            <v>8.3673469387755106E-2</v>
          </cell>
          <cell r="L54">
            <v>8.3673469387755106E-2</v>
          </cell>
          <cell r="M54">
            <v>8.3673469387755106E-2</v>
          </cell>
          <cell r="N54">
            <v>7.9591836734693874E-2</v>
          </cell>
        </row>
        <row r="55">
          <cell r="B55" t="str">
            <v>* 36020 SEWERS OPS. ADMIN - 598050 EQS/RENT/SERVICE</v>
          </cell>
          <cell r="C55">
            <v>8.330479452054794E-2</v>
          </cell>
          <cell r="D55">
            <v>8.330479452054794E-2</v>
          </cell>
          <cell r="E55">
            <v>8.330479452054794E-2</v>
          </cell>
          <cell r="F55">
            <v>8.330479452054794E-2</v>
          </cell>
          <cell r="G55">
            <v>8.330479452054794E-2</v>
          </cell>
          <cell r="H55">
            <v>8.330479452054794E-2</v>
          </cell>
          <cell r="I55">
            <v>8.330479452054794E-2</v>
          </cell>
          <cell r="J55">
            <v>8.330479452054794E-2</v>
          </cell>
          <cell r="K55">
            <v>8.330479452054794E-2</v>
          </cell>
          <cell r="L55">
            <v>8.330479452054794E-2</v>
          </cell>
          <cell r="M55">
            <v>8.330479452054794E-2</v>
          </cell>
          <cell r="N55">
            <v>8.364726027397261E-2</v>
          </cell>
        </row>
        <row r="56">
          <cell r="B56" t="str">
            <v>* 36020 SEWERS OPS. ADMIN - 700009 SEWERS MISC CONST</v>
          </cell>
          <cell r="C56">
            <v>8.3277027027027023E-2</v>
          </cell>
          <cell r="D56">
            <v>8.3277027027027023E-2</v>
          </cell>
          <cell r="E56">
            <v>8.3277027027027023E-2</v>
          </cell>
          <cell r="F56">
            <v>8.3277027027027023E-2</v>
          </cell>
          <cell r="G56">
            <v>8.3277027027027023E-2</v>
          </cell>
          <cell r="H56">
            <v>8.3277027027027023E-2</v>
          </cell>
          <cell r="I56">
            <v>8.3277027027027023E-2</v>
          </cell>
          <cell r="J56">
            <v>8.3277027027027023E-2</v>
          </cell>
          <cell r="K56">
            <v>8.3277027027027023E-2</v>
          </cell>
          <cell r="L56">
            <v>8.3277027027027023E-2</v>
          </cell>
          <cell r="M56">
            <v>8.3277027027027023E-2</v>
          </cell>
          <cell r="N56">
            <v>8.3952702702702706E-2</v>
          </cell>
        </row>
        <row r="57">
          <cell r="B57" t="str">
            <v>* 36020 SEWERS OPS. ADMIN - 708000 Tool &amp; Work Suppli</v>
          </cell>
          <cell r="C57">
            <v>8.3317713214620434E-2</v>
          </cell>
          <cell r="D57">
            <v>8.3317713214620434E-2</v>
          </cell>
          <cell r="E57">
            <v>8.3317713214620434E-2</v>
          </cell>
          <cell r="F57">
            <v>8.3317713214620434E-2</v>
          </cell>
          <cell r="G57">
            <v>8.3317713214620434E-2</v>
          </cell>
          <cell r="H57">
            <v>8.3317713214620434E-2</v>
          </cell>
          <cell r="I57">
            <v>8.3317713214620434E-2</v>
          </cell>
          <cell r="J57">
            <v>8.3317713214620434E-2</v>
          </cell>
          <cell r="K57">
            <v>8.3317713214620434E-2</v>
          </cell>
          <cell r="L57">
            <v>8.3317713214620434E-2</v>
          </cell>
          <cell r="M57">
            <v>8.3317713214620434E-2</v>
          </cell>
          <cell r="N57">
            <v>8.3505154639175252E-2</v>
          </cell>
        </row>
        <row r="58">
          <cell r="B58" t="str">
            <v>* 36020 SEWERS OPS. ADMIN - 750000 SAFETY TRAINING</v>
          </cell>
          <cell r="C58">
            <v>1.1680229775011968E-2</v>
          </cell>
          <cell r="D58">
            <v>4.66251795117281E-2</v>
          </cell>
          <cell r="E58">
            <v>2.9870751555768311E-2</v>
          </cell>
          <cell r="F58">
            <v>0.10560076591670656</v>
          </cell>
          <cell r="G58">
            <v>4.0593585447582577E-2</v>
          </cell>
          <cell r="H58">
            <v>2.5849688846337961E-2</v>
          </cell>
          <cell r="I58">
            <v>5.8401148875059841E-3</v>
          </cell>
          <cell r="J58">
            <v>1.9483006223073241E-2</v>
          </cell>
          <cell r="K58">
            <v>2.5418860698898996E-2</v>
          </cell>
          <cell r="L58">
            <v>6.5964576352321683E-2</v>
          </cell>
          <cell r="M58">
            <v>0.53145045476304453</v>
          </cell>
          <cell r="N58">
            <v>9.1622786022020106E-2</v>
          </cell>
        </row>
        <row r="59">
          <cell r="B59" t="str">
            <v>* 36020 SEWERS OPS. ADMIN - 800000 Admin Overhead Cos</v>
          </cell>
          <cell r="C59">
            <v>7.617110701709906E-2</v>
          </cell>
          <cell r="D59">
            <v>7.966409725450245E-2</v>
          </cell>
          <cell r="E59">
            <v>7.7989375907802194E-2</v>
          </cell>
          <cell r="F59">
            <v>8.5559119108579731E-2</v>
          </cell>
          <cell r="G59">
            <v>7.9061196212844159E-2</v>
          </cell>
          <cell r="H59">
            <v>7.7587444141440337E-2</v>
          </cell>
          <cell r="I59">
            <v>7.5587351075359313E-2</v>
          </cell>
          <cell r="J59">
            <v>7.6951049351271145E-2</v>
          </cell>
          <cell r="K59">
            <v>7.7544377842970177E-2</v>
          </cell>
          <cell r="L59">
            <v>8.1597202823561671E-2</v>
          </cell>
          <cell r="M59">
            <v>0.12812575218041283</v>
          </cell>
          <cell r="N59">
            <v>8.4161927084156984E-2</v>
          </cell>
        </row>
        <row r="60">
          <cell r="B60" t="str">
            <v>* 36020 SEWERS OPS. ADMIN - * 36020 Sewers Ops. Admin</v>
          </cell>
          <cell r="C60">
            <v>7.6871221458193667E-2</v>
          </cell>
          <cell r="D60">
            <v>8.0019202404283604E-2</v>
          </cell>
          <cell r="E60">
            <v>7.8509896471226789E-2</v>
          </cell>
          <cell r="F60">
            <v>8.5331953435501207E-2</v>
          </cell>
          <cell r="G60">
            <v>7.9475855194954356E-2</v>
          </cell>
          <cell r="H60">
            <v>7.814766012072194E-2</v>
          </cell>
          <cell r="I60">
            <v>7.6345111753243114E-2</v>
          </cell>
          <cell r="J60">
            <v>7.7574125329445964E-2</v>
          </cell>
          <cell r="K60">
            <v>7.8108853786585858E-2</v>
          </cell>
          <cell r="L60">
            <v>8.1761375607868961E-2</v>
          </cell>
          <cell r="M60">
            <v>0.12369419502456851</v>
          </cell>
          <cell r="N60">
            <v>8.4160549413406116E-2</v>
          </cell>
        </row>
        <row r="61">
          <cell r="B61" t="str">
            <v>** SEWER OPERATIONS ADMIN - ** Sewer Operations Admin</v>
          </cell>
          <cell r="C61">
            <v>7.6871221458193667E-2</v>
          </cell>
          <cell r="D61">
            <v>8.0019202404283604E-2</v>
          </cell>
          <cell r="E61">
            <v>7.8509896471226789E-2</v>
          </cell>
          <cell r="F61">
            <v>8.5331953435501207E-2</v>
          </cell>
          <cell r="G61">
            <v>7.9475855194954356E-2</v>
          </cell>
          <cell r="H61">
            <v>7.814766012072194E-2</v>
          </cell>
          <cell r="I61">
            <v>7.6345111753243114E-2</v>
          </cell>
          <cell r="J61">
            <v>7.7574125329445964E-2</v>
          </cell>
          <cell r="K61">
            <v>7.8108853786585858E-2</v>
          </cell>
          <cell r="L61">
            <v>8.1761375607868961E-2</v>
          </cell>
          <cell r="M61">
            <v>0.12369419502456851</v>
          </cell>
          <cell r="N61">
            <v>8.4160549413406116E-2</v>
          </cell>
        </row>
        <row r="62">
          <cell r="B62" t="str">
            <v>* 36030 SEWER OPS PROGRAM - 700000 SEWERS -CLEAN &amp; MT</v>
          </cell>
          <cell r="C62">
            <v>6.9916186173690775E-2</v>
          </cell>
          <cell r="D62">
            <v>7.093265172680259E-2</v>
          </cell>
          <cell r="E62">
            <v>8.4283421506271175E-2</v>
          </cell>
          <cell r="F62">
            <v>8.0675266004874277E-2</v>
          </cell>
          <cell r="G62">
            <v>8.592403257445165E-2</v>
          </cell>
          <cell r="H62">
            <v>9.3645604232301019E-2</v>
          </cell>
          <cell r="I62">
            <v>9.3467276942281394E-2</v>
          </cell>
          <cell r="J62">
            <v>6.8388515722522733E-2</v>
          </cell>
          <cell r="K62">
            <v>8.0354276882838971E-2</v>
          </cell>
          <cell r="L62">
            <v>7.9896570171788625E-2</v>
          </cell>
          <cell r="M62">
            <v>9.8169173155798609E-2</v>
          </cell>
          <cell r="N62">
            <v>9.4347024906378169E-2</v>
          </cell>
        </row>
        <row r="63">
          <cell r="B63" t="str">
            <v>* 36030 SEWER OPS PROGRAM - 700002 PUMPING STATIONS</v>
          </cell>
          <cell r="C63">
            <v>4.8250030701215765E-2</v>
          </cell>
          <cell r="D63">
            <v>6.8967211101559622E-2</v>
          </cell>
          <cell r="E63">
            <v>8.7363379589831758E-2</v>
          </cell>
          <cell r="F63">
            <v>7.3326783740636128E-2</v>
          </cell>
          <cell r="G63">
            <v>7.9479307380572267E-2</v>
          </cell>
          <cell r="H63">
            <v>0.10670514552376274</v>
          </cell>
          <cell r="I63">
            <v>7.0060174382905557E-2</v>
          </cell>
          <cell r="J63">
            <v>8.4059928773179415E-2</v>
          </cell>
          <cell r="K63">
            <v>8.8321257521797869E-2</v>
          </cell>
          <cell r="L63">
            <v>7.5500429817020751E-2</v>
          </cell>
          <cell r="M63">
            <v>6.3625199557902495E-2</v>
          </cell>
          <cell r="N63">
            <v>0.15434115190961561</v>
          </cell>
        </row>
        <row r="64">
          <cell r="B64" t="str">
            <v>* 36030 SEWER OPS PROGRAM - 700003 St Drainage Mtce&amp;C</v>
          </cell>
          <cell r="C64">
            <v>6.0262685593082066E-2</v>
          </cell>
          <cell r="D64">
            <v>7.0150106053189748E-2</v>
          </cell>
          <cell r="E64">
            <v>7.4898025779083041E-2</v>
          </cell>
          <cell r="F64">
            <v>6.4202969489313103E-2</v>
          </cell>
          <cell r="G64">
            <v>4.9836841246532877E-2</v>
          </cell>
          <cell r="H64">
            <v>6.7417196932615428E-2</v>
          </cell>
          <cell r="I64">
            <v>5.5473976178821993E-2</v>
          </cell>
          <cell r="J64">
            <v>3.015989557839778E-2</v>
          </cell>
          <cell r="K64">
            <v>5.7554250285527818E-2</v>
          </cell>
          <cell r="L64">
            <v>0.10655082395170501</v>
          </cell>
          <cell r="M64">
            <v>0.31457007668461412</v>
          </cell>
          <cell r="N64">
            <v>4.8923152227116982E-2</v>
          </cell>
        </row>
        <row r="65">
          <cell r="B65" t="str">
            <v>* 36030 SEWER OPS PROGRAM - 700005 UNSTOP CONNECT EXP</v>
          </cell>
          <cell r="C65">
            <v>9.3480632842334974E-2</v>
          </cell>
          <cell r="D65">
            <v>6.4866339334424442E-2</v>
          </cell>
          <cell r="E65">
            <v>8.306055646481178E-2</v>
          </cell>
          <cell r="F65">
            <v>7.5941080196399349E-2</v>
          </cell>
          <cell r="G65">
            <v>6.7457719585379161E-2</v>
          </cell>
          <cell r="H65">
            <v>6.3420621931260232E-2</v>
          </cell>
          <cell r="I65">
            <v>8.003273322422258E-2</v>
          </cell>
          <cell r="J65">
            <v>6.6884888161483913E-2</v>
          </cell>
          <cell r="K65">
            <v>0.1140480087288598</v>
          </cell>
          <cell r="L65">
            <v>0.10210038188761593</v>
          </cell>
          <cell r="M65">
            <v>0.1143480632842335</v>
          </cell>
          <cell r="N65">
            <v>7.4358974358974358E-2</v>
          </cell>
        </row>
        <row r="66">
          <cell r="B66" t="str">
            <v>* 36030 SEWER OPS PROGRAM - 700007 SEWER SEPARATION</v>
          </cell>
          <cell r="C66">
            <v>8.4636363636363635E-2</v>
          </cell>
          <cell r="D66">
            <v>7.972727272727273E-2</v>
          </cell>
          <cell r="E66">
            <v>0.12563636363636363</v>
          </cell>
          <cell r="F66">
            <v>7.6999999999999999E-2</v>
          </cell>
          <cell r="G66">
            <v>8.5636363636363635E-2</v>
          </cell>
          <cell r="H66">
            <v>9.5454545454545459E-2</v>
          </cell>
          <cell r="I66">
            <v>9.063636363636364E-2</v>
          </cell>
          <cell r="J66">
            <v>8.9909090909090911E-2</v>
          </cell>
          <cell r="K66">
            <v>6.6545454545454547E-2</v>
          </cell>
          <cell r="L66">
            <v>6.6818181818181818E-2</v>
          </cell>
          <cell r="M66">
            <v>7.1727272727272723E-2</v>
          </cell>
          <cell r="N66">
            <v>6.6272727272727275E-2</v>
          </cell>
        </row>
        <row r="67">
          <cell r="B67" t="str">
            <v>* 36030 SEWER OPS PROGRAM - 790100 Unstop Connect Rev</v>
          </cell>
          <cell r="C67">
            <v>8.338709677419355E-2</v>
          </cell>
          <cell r="D67">
            <v>8.338709677419355E-2</v>
          </cell>
          <cell r="E67">
            <v>8.338709677419355E-2</v>
          </cell>
          <cell r="F67">
            <v>8.338709677419355E-2</v>
          </cell>
          <cell r="G67">
            <v>8.338709677419355E-2</v>
          </cell>
          <cell r="H67">
            <v>8.338709677419355E-2</v>
          </cell>
          <cell r="I67">
            <v>8.338709677419355E-2</v>
          </cell>
          <cell r="J67">
            <v>8.338709677419355E-2</v>
          </cell>
          <cell r="K67">
            <v>8.338709677419355E-2</v>
          </cell>
          <cell r="L67">
            <v>8.338709677419355E-2</v>
          </cell>
          <cell r="M67">
            <v>8.338709677419355E-2</v>
          </cell>
          <cell r="N67">
            <v>8.2741935483870974E-2</v>
          </cell>
        </row>
        <row r="68">
          <cell r="B68" t="str">
            <v>* 36030 SEWER OPS PROGRAM - * 36030 Sewer Ops Program</v>
          </cell>
          <cell r="C68">
            <v>6.5068890500362575E-2</v>
          </cell>
          <cell r="D68">
            <v>6.9823543630650228E-2</v>
          </cell>
          <cell r="E68">
            <v>8.3113367174280875E-2</v>
          </cell>
          <cell r="F68">
            <v>7.3790186125211502E-2</v>
          </cell>
          <cell r="G68">
            <v>7.2356780275561999E-2</v>
          </cell>
          <cell r="H68">
            <v>8.5968092820884703E-2</v>
          </cell>
          <cell r="I68">
            <v>7.6487793086777861E-2</v>
          </cell>
          <cell r="J68">
            <v>6.0360164370316653E-2</v>
          </cell>
          <cell r="K68">
            <v>7.7739908145999514E-2</v>
          </cell>
          <cell r="L68">
            <v>8.849649504471839E-2</v>
          </cell>
          <cell r="M68">
            <v>0.15644186608653612</v>
          </cell>
          <cell r="N68">
            <v>9.035291273869954E-2</v>
          </cell>
        </row>
        <row r="69">
          <cell r="B69" t="str">
            <v>** SEWER OPERATIONS PROGRAM - ** Sewer Operations Program</v>
          </cell>
          <cell r="C69">
            <v>6.5068890500362575E-2</v>
          </cell>
          <cell r="D69">
            <v>6.9823543630650228E-2</v>
          </cell>
          <cell r="E69">
            <v>8.3113367174280875E-2</v>
          </cell>
          <cell r="F69">
            <v>7.3790186125211502E-2</v>
          </cell>
          <cell r="G69">
            <v>7.2356780275561999E-2</v>
          </cell>
          <cell r="H69">
            <v>8.5968092820884703E-2</v>
          </cell>
          <cell r="I69">
            <v>7.6487793086777861E-2</v>
          </cell>
          <cell r="J69">
            <v>6.0360164370316653E-2</v>
          </cell>
          <cell r="K69">
            <v>7.7739908145999514E-2</v>
          </cell>
          <cell r="L69">
            <v>8.849649504471839E-2</v>
          </cell>
          <cell r="M69">
            <v>0.15644186608653612</v>
          </cell>
          <cell r="N69">
            <v>9.035291273869954E-2</v>
          </cell>
        </row>
        <row r="70">
          <cell r="B70" t="str">
            <v>* 36040 SEWER DEBT CHARGES - 510120 SINKING FUND INSTA</v>
          </cell>
          <cell r="C70">
            <v>0.2950113581483535</v>
          </cell>
          <cell r="D70">
            <v>0.24767381544350439</v>
          </cell>
          <cell r="E70">
            <v>0</v>
          </cell>
          <cell r="F70">
            <v>0</v>
          </cell>
          <cell r="G70">
            <v>0</v>
          </cell>
          <cell r="H70">
            <v>0</v>
          </cell>
          <cell r="I70">
            <v>0.29112454612123706</v>
          </cell>
          <cell r="J70">
            <v>0</v>
          </cell>
          <cell r="K70">
            <v>0</v>
          </cell>
          <cell r="L70">
            <v>0.16619028028690505</v>
          </cell>
          <cell r="M70">
            <v>0</v>
          </cell>
          <cell r="N70">
            <v>0</v>
          </cell>
        </row>
        <row r="71">
          <cell r="B71" t="str">
            <v>* 36040 SEWER DEBT CHARGES - 515130 SERIAL PRINCIPAL</v>
          </cell>
          <cell r="C71">
            <v>0</v>
          </cell>
          <cell r="D71">
            <v>0.24363837596488572</v>
          </cell>
          <cell r="E71">
            <v>0</v>
          </cell>
          <cell r="F71">
            <v>0.39980702285454822</v>
          </cell>
          <cell r="G71">
            <v>0</v>
          </cell>
          <cell r="H71">
            <v>0</v>
          </cell>
          <cell r="I71">
            <v>0</v>
          </cell>
          <cell r="J71">
            <v>0</v>
          </cell>
          <cell r="K71">
            <v>0</v>
          </cell>
          <cell r="L71">
            <v>0.35655460118056609</v>
          </cell>
          <cell r="M71">
            <v>0</v>
          </cell>
          <cell r="N71">
            <v>0</v>
          </cell>
        </row>
        <row r="72">
          <cell r="B72" t="str">
            <v>* 36040 SEWER DEBT CHARGES - 515140 SERIAL INTEREST</v>
          </cell>
          <cell r="C72">
            <v>0.29865781710914452</v>
          </cell>
          <cell r="D72">
            <v>7.7780235988200594E-2</v>
          </cell>
          <cell r="E72">
            <v>0</v>
          </cell>
          <cell r="F72">
            <v>0.19662487708947887</v>
          </cell>
          <cell r="G72">
            <v>0</v>
          </cell>
          <cell r="H72">
            <v>0</v>
          </cell>
          <cell r="I72">
            <v>8.3510324483775808E-2</v>
          </cell>
          <cell r="J72">
            <v>7.0443706981317605E-2</v>
          </cell>
          <cell r="K72">
            <v>8.4019174041297939E-2</v>
          </cell>
          <cell r="L72">
            <v>0.18896386430678466</v>
          </cell>
          <cell r="M72">
            <v>0</v>
          </cell>
          <cell r="N72">
            <v>0</v>
          </cell>
        </row>
        <row r="73">
          <cell r="B73" t="str">
            <v>* 36040 SEWER DEBT CHARGES - * 36040 Sewer Debt Charges</v>
          </cell>
          <cell r="C73">
            <v>0.16788282114915282</v>
          </cell>
          <cell r="D73">
            <v>0.18903032772379505</v>
          </cell>
          <cell r="E73">
            <v>0</v>
          </cell>
          <cell r="F73">
            <v>0.23978121566061264</v>
          </cell>
          <cell r="G73">
            <v>0</v>
          </cell>
          <cell r="H73">
            <v>0</v>
          </cell>
          <cell r="I73">
            <v>9.4947711530626103E-2</v>
          </cell>
          <cell r="J73">
            <v>2.3587635145424089E-2</v>
          </cell>
          <cell r="K73">
            <v>2.8133295469978888E-2</v>
          </cell>
          <cell r="L73">
            <v>0.2566369933204104</v>
          </cell>
          <cell r="M73">
            <v>0</v>
          </cell>
          <cell r="N73">
            <v>0</v>
          </cell>
        </row>
        <row r="74">
          <cell r="B74" t="str">
            <v>* 36045 JOINT SEWER ASSESS - 536060 GVSDD OPERATING EX</v>
          </cell>
          <cell r="C74">
            <v>0</v>
          </cell>
          <cell r="D74">
            <v>0</v>
          </cell>
          <cell r="E74">
            <v>0</v>
          </cell>
          <cell r="F74">
            <v>0</v>
          </cell>
          <cell r="G74">
            <v>0</v>
          </cell>
          <cell r="H74">
            <v>0</v>
          </cell>
          <cell r="I74">
            <v>0</v>
          </cell>
          <cell r="J74">
            <v>1</v>
          </cell>
          <cell r="K74">
            <v>0</v>
          </cell>
          <cell r="L74">
            <v>0</v>
          </cell>
          <cell r="M74">
            <v>0</v>
          </cell>
          <cell r="N74">
            <v>0</v>
          </cell>
        </row>
        <row r="75">
          <cell r="B75" t="str">
            <v>* 36045 JOINT SEWER ASSESS - 800000 Admin Overhead Cos</v>
          </cell>
          <cell r="C75">
            <v>8.0184946911498939E-2</v>
          </cell>
          <cell r="D75">
            <v>8.1508722291860639E-2</v>
          </cell>
          <cell r="E75">
            <v>8.2174343433960323E-2</v>
          </cell>
          <cell r="F75">
            <v>8.3742748806717643E-2</v>
          </cell>
          <cell r="G75">
            <v>8.1280211329971722E-2</v>
          </cell>
          <cell r="H75">
            <v>8.2021923777845618E-2</v>
          </cell>
          <cell r="I75">
            <v>7.9963665808881396E-2</v>
          </cell>
          <cell r="J75">
            <v>8.0480541485643625E-2</v>
          </cell>
          <cell r="K75">
            <v>8.2005686225055802E-2</v>
          </cell>
          <cell r="L75">
            <v>8.2241308523932966E-2</v>
          </cell>
          <cell r="M75">
            <v>9.9874698242267121E-2</v>
          </cell>
          <cell r="N75">
            <v>8.4521203162364139E-2</v>
          </cell>
        </row>
        <row r="76">
          <cell r="B76" t="str">
            <v>* 36045 JOINT SEWER ASSESS - * 36045 Joint Sewer Assess</v>
          </cell>
          <cell r="C76">
            <v>1.8290833118134869E-4</v>
          </cell>
          <cell r="D76">
            <v>1.8592796959238556E-4</v>
          </cell>
          <cell r="E76">
            <v>1.8744630510285053E-4</v>
          </cell>
          <cell r="F76">
            <v>1.9102396425704974E-4</v>
          </cell>
          <cell r="G76">
            <v>1.8540671765788122E-4</v>
          </cell>
          <cell r="H76">
            <v>1.8709862357392285E-4</v>
          </cell>
          <cell r="I76">
            <v>1.8240357113896298E-4</v>
          </cell>
          <cell r="J76">
            <v>0.99790250195175323</v>
          </cell>
          <cell r="K76">
            <v>1.8706158440637768E-4</v>
          </cell>
          <cell r="L76">
            <v>1.8759905787411348E-4</v>
          </cell>
          <cell r="M76">
            <v>2.2782224203373697E-4</v>
          </cell>
          <cell r="N76">
            <v>1.9279968142812059E-4</v>
          </cell>
        </row>
        <row r="77">
          <cell r="B77" t="str">
            <v>** DEBT &amp; JOINT SEWER ASSESSM - ** Debt &amp; Joint Sewer Assessm</v>
          </cell>
          <cell r="C77">
            <v>6.6670700805814692E-2</v>
          </cell>
          <cell r="D77">
            <v>7.5056850976468206E-2</v>
          </cell>
          <cell r="E77">
            <v>1.1312968308204555E-4</v>
          </cell>
          <cell r="F77">
            <v>9.5181073015479956E-2</v>
          </cell>
          <cell r="G77">
            <v>1.1189872853673781E-4</v>
          </cell>
          <cell r="H77">
            <v>1.1291984645091277E-4</v>
          </cell>
          <cell r="I77">
            <v>3.7753896743256382E-2</v>
          </cell>
          <cell r="J77">
            <v>0.61161700197368085</v>
          </cell>
          <cell r="K77">
            <v>1.1266872943928986E-2</v>
          </cell>
          <cell r="L77">
            <v>0.10186179685236281</v>
          </cell>
          <cell r="M77">
            <v>1.3749781851488626E-4</v>
          </cell>
          <cell r="N77">
            <v>1.163606124234611E-4</v>
          </cell>
        </row>
        <row r="78">
          <cell r="B78" t="str">
            <v>* 36060 SEWER SYS COST TRAN - 594080 REC-BOD/TSS/FLOW</v>
          </cell>
          <cell r="C78">
            <v>0</v>
          </cell>
          <cell r="D78">
            <v>0</v>
          </cell>
          <cell r="E78">
            <v>0</v>
          </cell>
          <cell r="F78">
            <v>0</v>
          </cell>
          <cell r="G78">
            <v>0</v>
          </cell>
          <cell r="H78">
            <v>0</v>
          </cell>
          <cell r="I78">
            <v>0</v>
          </cell>
          <cell r="J78">
            <v>0</v>
          </cell>
          <cell r="K78">
            <v>0</v>
          </cell>
          <cell r="L78">
            <v>0</v>
          </cell>
          <cell r="M78">
            <v>0</v>
          </cell>
          <cell r="N78">
            <v>1</v>
          </cell>
        </row>
        <row r="79">
          <cell r="B79" t="str">
            <v>* 36060 SEWER SYS COST TRAN - 594120 REC - SEWER FEES</v>
          </cell>
          <cell r="C79">
            <v>0</v>
          </cell>
          <cell r="D79">
            <v>0</v>
          </cell>
          <cell r="E79">
            <v>0</v>
          </cell>
          <cell r="F79">
            <v>0</v>
          </cell>
          <cell r="G79">
            <v>0</v>
          </cell>
          <cell r="H79">
            <v>0</v>
          </cell>
          <cell r="I79">
            <v>0</v>
          </cell>
          <cell r="J79">
            <v>0</v>
          </cell>
          <cell r="K79">
            <v>0</v>
          </cell>
          <cell r="L79">
            <v>0</v>
          </cell>
          <cell r="M79">
            <v>0</v>
          </cell>
          <cell r="N79">
            <v>1</v>
          </cell>
        </row>
        <row r="80">
          <cell r="B80" t="str">
            <v>* 36060 SEWER SYS COST TRAN - * 36060 Sewer Sys Cost Tran</v>
          </cell>
          <cell r="C80">
            <v>0</v>
          </cell>
          <cell r="D80">
            <v>0</v>
          </cell>
          <cell r="E80">
            <v>0</v>
          </cell>
          <cell r="F80">
            <v>0</v>
          </cell>
          <cell r="G80">
            <v>0</v>
          </cell>
          <cell r="H80">
            <v>0</v>
          </cell>
          <cell r="I80">
            <v>0</v>
          </cell>
          <cell r="J80">
            <v>0</v>
          </cell>
          <cell r="K80">
            <v>0</v>
          </cell>
          <cell r="L80">
            <v>0</v>
          </cell>
          <cell r="M80">
            <v>0</v>
          </cell>
          <cell r="N80">
            <v>1</v>
          </cell>
        </row>
        <row r="81">
          <cell r="B81" t="str">
            <v>** SEWER SYSTEM COSTS TRANSFE - ** Sewer System Costs Transfe</v>
          </cell>
          <cell r="C81">
            <v>0</v>
          </cell>
          <cell r="D81">
            <v>0</v>
          </cell>
          <cell r="E81">
            <v>0</v>
          </cell>
          <cell r="F81">
            <v>0</v>
          </cell>
          <cell r="G81">
            <v>0</v>
          </cell>
          <cell r="H81">
            <v>0</v>
          </cell>
          <cell r="I81">
            <v>0</v>
          </cell>
          <cell r="J81">
            <v>0</v>
          </cell>
          <cell r="K81">
            <v>0</v>
          </cell>
          <cell r="L81">
            <v>0</v>
          </cell>
          <cell r="M81">
            <v>0</v>
          </cell>
          <cell r="N81">
            <v>1</v>
          </cell>
        </row>
        <row r="82">
          <cell r="B82" t="str">
            <v>*** TOTAL - *** Total</v>
          </cell>
          <cell r="C82">
            <v>0.17770291496468599</v>
          </cell>
          <cell r="D82">
            <v>6.3233663615184191E-2</v>
          </cell>
          <cell r="E82">
            <v>5.1117933876147839E-3</v>
          </cell>
          <cell r="F82">
            <v>0.11194925774122608</v>
          </cell>
          <cell r="G82">
            <v>-0.39547275691286871</v>
          </cell>
          <cell r="H82">
            <v>-2.9189254448195975E-2</v>
          </cell>
          <cell r="I82">
            <v>2.8537716672541426E-2</v>
          </cell>
          <cell r="J82">
            <v>1.0337934246857563</v>
          </cell>
          <cell r="K82">
            <v>-1.3239267854584614E-2</v>
          </cell>
          <cell r="L82">
            <v>0.1496953163463782</v>
          </cell>
          <cell r="M82">
            <v>1.347246425057985E-2</v>
          </cell>
          <cell r="N82">
            <v>-0.14559527244831746</v>
          </cell>
        </row>
      </sheetData>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Data"/>
      <sheetName val="CE Master"/>
      <sheetName val="CC Master"/>
      <sheetName val="Hierarchy"/>
      <sheetName val="Nodes"/>
      <sheetName val="FRCE"/>
      <sheetName val="2014 Transaction List"/>
      <sheetName val="Services"/>
      <sheetName val="Salaries Data"/>
      <sheetName val="Housing Data"/>
      <sheetName val="Clerks"/>
      <sheetName val="City Managers Office"/>
      <sheetName val="Community Services"/>
      <sheetName val="Engineering"/>
      <sheetName val="Finance"/>
      <sheetName val="Human Resources"/>
      <sheetName val="Information Technology"/>
      <sheetName val="Planning and Development"/>
      <sheetName val="REFM"/>
      <sheetName val="Fire and Rescue"/>
    </sheetNames>
    <definedNames>
      <definedName name="End_Ba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5">
          <cell r="B5" t="str">
            <v>Pos Nbr</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 Year"/>
      <sheetName val="Budget Report"/>
      <sheetName val="Deficit Chart"/>
      <sheetName val="Chart"/>
      <sheetName val="Gap Chart"/>
      <sheetName val="Data"/>
      <sheetName val="BR vs SAP Rec"/>
      <sheetName val="Assumption Summary"/>
      <sheetName val="Rate Assumptions"/>
      <sheetName val="Tax Model"/>
      <sheetName val="Planned Op fr Cap"/>
      <sheetName val="Superannuation Trend"/>
      <sheetName val="Water 15-18"/>
      <sheetName val="Sewer 15-18"/>
      <sheetName val="Solid Waste 15-18"/>
      <sheetName val="FRCE Mapping"/>
      <sheetName val="FRCE Mapping VPD"/>
      <sheetName val="FRCE Mapping Fire"/>
      <sheetName val="CE Master"/>
      <sheetName val="CC Master"/>
      <sheetName val="CC Hierarchy"/>
      <sheetName val="Nodes"/>
      <sheetName val="Services"/>
      <sheetName val="FRCE"/>
      <sheetName val="2015 One-time Funding"/>
      <sheetName val="2015 APR"/>
      <sheetName val="Lists "/>
      <sheetName val="Lists"/>
      <sheetName val="Current Mon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s-Inv"/>
      <sheetName val="Inputs-Oper"/>
      <sheetName val="Cash Flow"/>
      <sheetName val="PartnershipCF"/>
      <sheetName val="8YRDCF"/>
    </sheetNames>
    <sheetDataSet>
      <sheetData sheetId="0" refreshError="1"/>
      <sheetData sheetId="1" refreshError="1">
        <row r="16">
          <cell r="G16">
            <v>0.39</v>
          </cell>
        </row>
        <row r="25">
          <cell r="G25">
            <v>35000</v>
          </cell>
        </row>
      </sheetData>
      <sheetData sheetId="2" refreshError="1"/>
      <sheetData sheetId="3" refreshError="1"/>
      <sheetData sheetId="4" refreshError="1"/>
      <sheetData sheetId="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ed"/>
      <sheetName val="By Entity"/>
      <sheetName val="Summary"/>
      <sheetName val="Rev"/>
      <sheetName val="Exp"/>
      <sheetName val="Exp-CC"/>
      <sheetName val="Exp-VC"/>
      <sheetName val="Adj 1"/>
      <sheetName val="Adj 6"/>
      <sheetName val="Split Analysis"/>
      <sheetName val="Lookups"/>
    </sheetNames>
    <sheetDataSet>
      <sheetData sheetId="0"/>
      <sheetData sheetId="1"/>
      <sheetData sheetId="2">
        <row r="101">
          <cell r="H101">
            <v>53639843</v>
          </cell>
        </row>
        <row r="112">
          <cell r="B112">
            <v>3756676.6900000004</v>
          </cell>
        </row>
      </sheetData>
      <sheetData sheetId="3"/>
      <sheetData sheetId="4"/>
      <sheetData sheetId="5"/>
      <sheetData sheetId="6"/>
      <sheetData sheetId="7"/>
      <sheetData sheetId="8"/>
      <sheetData sheetId="9"/>
      <sheetData sheetId="10"/>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sheetName val="Salary Estimate Query - 2005 Sa"/>
      <sheetName val="BND08-09 Wage Increase"/>
      <sheetName val="Cupe15"/>
      <sheetName val="Data Tab 1"/>
    </sheetNames>
    <sheetDataSet>
      <sheetData sheetId="0" refreshError="1"/>
      <sheetData sheetId="1" refreshError="1">
        <row r="1">
          <cell r="C1" t="str">
            <v>POS_NBR</v>
          </cell>
          <cell r="D1" t="str">
            <v>POS_DESC</v>
          </cell>
        </row>
        <row r="2">
          <cell r="C2">
            <v>50012126</v>
          </cell>
          <cell r="D2" t="str">
            <v>ADMINISTRATIVE ASSISTANT-CORPORATE SVC</v>
          </cell>
        </row>
        <row r="3">
          <cell r="C3">
            <v>50009329</v>
          </cell>
          <cell r="D3" t="str">
            <v>GENERAL MANAGER - CORPORATE SERVICES</v>
          </cell>
        </row>
        <row r="5">
          <cell r="C5">
            <v>50001608</v>
          </cell>
          <cell r="D5" t="str">
            <v>BUDGET ANALYST I</v>
          </cell>
        </row>
        <row r="6">
          <cell r="C6">
            <v>50005860</v>
          </cell>
          <cell r="D6" t="str">
            <v>BUDGET ANALYST I</v>
          </cell>
        </row>
        <row r="7">
          <cell r="C7">
            <v>50014007</v>
          </cell>
          <cell r="D7" t="str">
            <v>BUDGET ANALYST I</v>
          </cell>
        </row>
        <row r="8">
          <cell r="C8">
            <v>50005858</v>
          </cell>
          <cell r="D8" t="str">
            <v>BUDGET ANALYST II</v>
          </cell>
        </row>
        <row r="9">
          <cell r="C9">
            <v>50005859</v>
          </cell>
          <cell r="D9" t="str">
            <v>BUDGET ANALYST II</v>
          </cell>
        </row>
        <row r="10">
          <cell r="C10">
            <v>50005876</v>
          </cell>
          <cell r="D10" t="str">
            <v>CLERK IV</v>
          </cell>
        </row>
        <row r="11">
          <cell r="C11">
            <v>50004180</v>
          </cell>
          <cell r="D11" t="str">
            <v>DIRECTOR BUDGET SERVICES</v>
          </cell>
        </row>
        <row r="12">
          <cell r="C12">
            <v>50007164</v>
          </cell>
          <cell r="D12" t="str">
            <v>MANAGER BUDGET SERVICES</v>
          </cell>
        </row>
        <row r="14">
          <cell r="C14">
            <v>50024550</v>
          </cell>
          <cell r="D14" t="str">
            <v>IT - SECURITY ANALYST</v>
          </cell>
        </row>
        <row r="15">
          <cell r="C15">
            <v>50004185</v>
          </cell>
          <cell r="D15" t="str">
            <v>MANAGER ADMIN. &amp; SPECIAL PROJECTS</v>
          </cell>
        </row>
        <row r="16">
          <cell r="C16">
            <v>50014388</v>
          </cell>
          <cell r="D16" t="str">
            <v>MANAGER, IT &amp; PHYSICAL SECUIRTY</v>
          </cell>
        </row>
        <row r="17">
          <cell r="C17">
            <v>50005070</v>
          </cell>
          <cell r="D17" t="str">
            <v>SECRETARY/DIRECTOR OF BUSINESS SUPPORT</v>
          </cell>
        </row>
        <row r="18">
          <cell r="C18">
            <v>50007129</v>
          </cell>
          <cell r="D18" t="str">
            <v>DIRECTOR BUSINESS SUPPORT SERVICES</v>
          </cell>
        </row>
        <row r="20">
          <cell r="C20">
            <v>50007082</v>
          </cell>
          <cell r="D20" t="str">
            <v>BUSINESS CONSULTANT</v>
          </cell>
        </row>
        <row r="21">
          <cell r="C21">
            <v>50007166</v>
          </cell>
          <cell r="D21" t="str">
            <v>BUSINESS CONSULTANT</v>
          </cell>
        </row>
        <row r="22">
          <cell r="C22">
            <v>50007167</v>
          </cell>
          <cell r="D22" t="str">
            <v>BUSINESS CONSULTANT</v>
          </cell>
        </row>
        <row r="23">
          <cell r="C23">
            <v>50029450</v>
          </cell>
          <cell r="D23" t="str">
            <v>BUSINESS CONSULTANT</v>
          </cell>
        </row>
        <row r="25">
          <cell r="C25">
            <v>50004143</v>
          </cell>
          <cell r="D25" t="str">
            <v>DIRECTOR FINANCIAL PLANNING &amp; TREASURY</v>
          </cell>
        </row>
        <row r="26">
          <cell r="C26">
            <v>50007165</v>
          </cell>
          <cell r="D26" t="str">
            <v>FINANCIAL ANALYST II</v>
          </cell>
        </row>
        <row r="27">
          <cell r="C27">
            <v>50008464</v>
          </cell>
          <cell r="D27" t="str">
            <v>MANAGER  FINANCIAL PLANNING</v>
          </cell>
        </row>
        <row r="29">
          <cell r="C29">
            <v>50010625</v>
          </cell>
          <cell r="D29" t="str">
            <v>MANAGER INTERNAL AUDIT</v>
          </cell>
        </row>
        <row r="30">
          <cell r="C30">
            <v>50005026</v>
          </cell>
          <cell r="D30" t="str">
            <v>SENIOR AUDITOR</v>
          </cell>
        </row>
        <row r="31">
          <cell r="C31">
            <v>50007151</v>
          </cell>
          <cell r="D31" t="str">
            <v>SENIOR AUDITOR</v>
          </cell>
        </row>
        <row r="32">
          <cell r="C32">
            <v>50014006</v>
          </cell>
          <cell r="D32" t="str">
            <v>SENIOR AUDITOR</v>
          </cell>
        </row>
        <row r="34">
          <cell r="C34">
            <v>50012806</v>
          </cell>
          <cell r="D34" t="str">
            <v>COMPUTER PROGRAMMER ANALYST</v>
          </cell>
        </row>
        <row r="35">
          <cell r="C35">
            <v>50012807</v>
          </cell>
          <cell r="D35" t="str">
            <v>COMPUTER PROGRAMMER ANALYST</v>
          </cell>
        </row>
        <row r="36">
          <cell r="C36">
            <v>50012808</v>
          </cell>
          <cell r="D36" t="str">
            <v>COMPUTER PROGRAMMER ANALYST</v>
          </cell>
        </row>
        <row r="37">
          <cell r="C37">
            <v>50004941</v>
          </cell>
          <cell r="D37" t="str">
            <v>LEARNING SUPPORT SPECIALIST</v>
          </cell>
        </row>
        <row r="38">
          <cell r="C38">
            <v>50004947</v>
          </cell>
          <cell r="D38" t="str">
            <v>LEARNING SUPPORT SPECIALIST</v>
          </cell>
        </row>
        <row r="39">
          <cell r="C39">
            <v>50010938</v>
          </cell>
          <cell r="D39" t="str">
            <v>MANAGER SAP BUSINESS SUPPORT</v>
          </cell>
        </row>
        <row r="40">
          <cell r="C40">
            <v>50020532</v>
          </cell>
          <cell r="D40" t="str">
            <v>SAP BASIS ADMINISTRATOR</v>
          </cell>
        </row>
        <row r="41">
          <cell r="C41">
            <v>50004940</v>
          </cell>
          <cell r="D41" t="str">
            <v>SAP BUSINESS ANALYST</v>
          </cell>
        </row>
        <row r="42">
          <cell r="C42">
            <v>50010932</v>
          </cell>
          <cell r="D42" t="str">
            <v>SAP BUSINESS ANALYST</v>
          </cell>
        </row>
        <row r="43">
          <cell r="C43">
            <v>50010933</v>
          </cell>
          <cell r="D43" t="str">
            <v>SAP BUSINESS ANALYST</v>
          </cell>
        </row>
        <row r="44">
          <cell r="C44">
            <v>50010934</v>
          </cell>
          <cell r="D44" t="str">
            <v>SAP BUSINESS ANALYST</v>
          </cell>
        </row>
        <row r="45">
          <cell r="C45">
            <v>50010935</v>
          </cell>
          <cell r="D45" t="str">
            <v>SAP BUSINESS ANALYST</v>
          </cell>
        </row>
        <row r="46">
          <cell r="C46">
            <v>50010936</v>
          </cell>
          <cell r="D46" t="str">
            <v>SAP BUSINESS ANALYST</v>
          </cell>
        </row>
        <row r="47">
          <cell r="C47">
            <v>50010937</v>
          </cell>
          <cell r="D47" t="str">
            <v>SAP BUSINESS ANALYST</v>
          </cell>
        </row>
        <row r="48">
          <cell r="C48">
            <v>50010939</v>
          </cell>
          <cell r="D48" t="str">
            <v>SAP BUSINESS ANALYST</v>
          </cell>
        </row>
        <row r="49">
          <cell r="C49">
            <v>50020500</v>
          </cell>
          <cell r="D49" t="str">
            <v>SAP BUSINESS ANALYST</v>
          </cell>
        </row>
        <row r="50">
          <cell r="C50">
            <v>50020501</v>
          </cell>
          <cell r="D50" t="str">
            <v>SAP BUSINESS ANALYST</v>
          </cell>
        </row>
        <row r="51">
          <cell r="C51">
            <v>50010928</v>
          </cell>
          <cell r="D51" t="str">
            <v>SAP TEAM LEAD</v>
          </cell>
        </row>
        <row r="52">
          <cell r="C52">
            <v>50010929</v>
          </cell>
          <cell r="D52" t="str">
            <v>SAP TEAM LEAD</v>
          </cell>
        </row>
        <row r="53">
          <cell r="C53">
            <v>50010930</v>
          </cell>
          <cell r="D53" t="str">
            <v>SAP TEAM LEAD</v>
          </cell>
        </row>
        <row r="54">
          <cell r="C54">
            <v>50004415</v>
          </cell>
          <cell r="D54" t="str">
            <v>SECURITY ANALYST</v>
          </cell>
        </row>
        <row r="55">
          <cell r="C55">
            <v>50012810</v>
          </cell>
          <cell r="D55" t="str">
            <v>TECHNICAL TEAM LEAD</v>
          </cell>
        </row>
        <row r="56">
          <cell r="C56">
            <v>50004939</v>
          </cell>
          <cell r="D56" t="str">
            <v>USER SUPPORT TECHNICIAN II</v>
          </cell>
        </row>
        <row r="58">
          <cell r="C58">
            <v>50005029</v>
          </cell>
          <cell r="D58" t="str">
            <v>ACCOUNTING CLERK IV</v>
          </cell>
        </row>
        <row r="59">
          <cell r="C59">
            <v>50005036</v>
          </cell>
          <cell r="D59" t="str">
            <v>CLERK III</v>
          </cell>
        </row>
        <row r="60">
          <cell r="C60">
            <v>50010628</v>
          </cell>
          <cell r="D60" t="str">
            <v>MANAGER TREASURY SERVICES</v>
          </cell>
        </row>
        <row r="62">
          <cell r="C62">
            <v>50004981</v>
          </cell>
          <cell r="D62" t="str">
            <v>ACCOUNTANT I</v>
          </cell>
        </row>
        <row r="63">
          <cell r="C63">
            <v>50004992</v>
          </cell>
          <cell r="D63" t="str">
            <v>BY-LAW PROCESS SERVER</v>
          </cell>
        </row>
        <row r="64">
          <cell r="C64">
            <v>50004993</v>
          </cell>
          <cell r="D64" t="str">
            <v>BY-LAW PROCESS SERVER</v>
          </cell>
        </row>
        <row r="65">
          <cell r="C65">
            <v>50004994</v>
          </cell>
          <cell r="D65" t="str">
            <v>BY-LAW PROCESS SERVER</v>
          </cell>
        </row>
        <row r="66">
          <cell r="C66">
            <v>50004995</v>
          </cell>
          <cell r="D66" t="str">
            <v>BY-LAW PROCESS SERVER</v>
          </cell>
        </row>
        <row r="67">
          <cell r="C67">
            <v>50004996</v>
          </cell>
          <cell r="D67" t="str">
            <v>BY-LAW PROCESS SERVER</v>
          </cell>
        </row>
        <row r="68">
          <cell r="C68">
            <v>50004997</v>
          </cell>
          <cell r="D68" t="str">
            <v>BY-LAW PROCESS SERVER</v>
          </cell>
        </row>
        <row r="69">
          <cell r="C69">
            <v>50004998</v>
          </cell>
          <cell r="D69" t="str">
            <v>BY-LAW PROCESS SERVER</v>
          </cell>
        </row>
        <row r="70">
          <cell r="C70">
            <v>50004999</v>
          </cell>
          <cell r="D70" t="str">
            <v>BY-LAW PROCESS SERVER</v>
          </cell>
        </row>
        <row r="71">
          <cell r="C71">
            <v>50005000</v>
          </cell>
          <cell r="D71" t="str">
            <v>BY-LAW PROCESS SERVER</v>
          </cell>
        </row>
        <row r="72">
          <cell r="C72">
            <v>50005006</v>
          </cell>
          <cell r="D72" t="str">
            <v>CLERK TYPIST III</v>
          </cell>
        </row>
        <row r="73">
          <cell r="C73">
            <v>50005007</v>
          </cell>
          <cell r="D73" t="str">
            <v>CLERK TYPIST III</v>
          </cell>
        </row>
        <row r="74">
          <cell r="C74">
            <v>50005008</v>
          </cell>
          <cell r="D74" t="str">
            <v>CASHIER II</v>
          </cell>
        </row>
        <row r="75">
          <cell r="C75">
            <v>50005009</v>
          </cell>
          <cell r="D75" t="str">
            <v>CLERK TYPIST III</v>
          </cell>
        </row>
        <row r="76">
          <cell r="C76">
            <v>50005030</v>
          </cell>
          <cell r="D76" t="str">
            <v>CLERK TYPIST III</v>
          </cell>
        </row>
        <row r="77">
          <cell r="C77">
            <v>50005031</v>
          </cell>
          <cell r="D77" t="str">
            <v>CLERK TYPIST III</v>
          </cell>
        </row>
        <row r="78">
          <cell r="C78">
            <v>50005031</v>
          </cell>
          <cell r="D78" t="str">
            <v>CLERK TYPIST III</v>
          </cell>
        </row>
        <row r="79">
          <cell r="C79">
            <v>50005032</v>
          </cell>
          <cell r="D79" t="str">
            <v>CLERK TYPIST III</v>
          </cell>
        </row>
        <row r="80">
          <cell r="C80">
            <v>50005028</v>
          </cell>
          <cell r="D80" t="str">
            <v>CASHIER III</v>
          </cell>
        </row>
        <row r="81">
          <cell r="C81">
            <v>50005010</v>
          </cell>
          <cell r="D81" t="str">
            <v>CLERK II</v>
          </cell>
        </row>
        <row r="82">
          <cell r="C82">
            <v>50004985</v>
          </cell>
          <cell r="D82" t="str">
            <v>CLERK III</v>
          </cell>
        </row>
        <row r="83">
          <cell r="C83">
            <v>50004987</v>
          </cell>
          <cell r="D83" t="str">
            <v>CLERK III</v>
          </cell>
        </row>
        <row r="84">
          <cell r="C84">
            <v>50005002</v>
          </cell>
          <cell r="D84" t="str">
            <v>CLERK III</v>
          </cell>
        </row>
        <row r="85">
          <cell r="C85">
            <v>50005037</v>
          </cell>
          <cell r="D85" t="str">
            <v>CLERK III</v>
          </cell>
        </row>
        <row r="86">
          <cell r="C86">
            <v>50004983</v>
          </cell>
          <cell r="D86" t="str">
            <v>CLERK IV</v>
          </cell>
        </row>
        <row r="87">
          <cell r="C87">
            <v>50004984</v>
          </cell>
          <cell r="D87" t="str">
            <v>CLERK IV</v>
          </cell>
        </row>
        <row r="88">
          <cell r="C88">
            <v>50004986</v>
          </cell>
          <cell r="D88" t="str">
            <v>CLERK IV</v>
          </cell>
        </row>
        <row r="89">
          <cell r="C89">
            <v>50005001</v>
          </cell>
          <cell r="D89" t="str">
            <v>CLERK IV</v>
          </cell>
        </row>
        <row r="90">
          <cell r="C90">
            <v>50005872</v>
          </cell>
          <cell r="D90" t="str">
            <v>CLERK IV</v>
          </cell>
        </row>
        <row r="91">
          <cell r="C91">
            <v>50004988</v>
          </cell>
          <cell r="D91" t="str">
            <v>CLERK TYPIST III</v>
          </cell>
        </row>
        <row r="92">
          <cell r="C92">
            <v>50004989</v>
          </cell>
          <cell r="D92" t="str">
            <v>CLERK TYPIST III</v>
          </cell>
        </row>
        <row r="93">
          <cell r="C93">
            <v>50004990</v>
          </cell>
          <cell r="D93" t="str">
            <v>CLERK TYPIST III</v>
          </cell>
        </row>
        <row r="94">
          <cell r="C94">
            <v>50005003</v>
          </cell>
          <cell r="D94" t="str">
            <v>CLERK TYPIST III</v>
          </cell>
        </row>
        <row r="95">
          <cell r="C95">
            <v>50005004</v>
          </cell>
          <cell r="D95" t="str">
            <v>CLERK TYPIST III</v>
          </cell>
        </row>
        <row r="96">
          <cell r="C96">
            <v>50005005</v>
          </cell>
          <cell r="D96" t="str">
            <v>CLERK TYPIST III</v>
          </cell>
        </row>
        <row r="97">
          <cell r="C97">
            <v>50005033</v>
          </cell>
          <cell r="D97" t="str">
            <v>CLERK TYPIST III</v>
          </cell>
        </row>
        <row r="98">
          <cell r="C98">
            <v>50005035</v>
          </cell>
          <cell r="D98" t="str">
            <v>CLERK TYPIST III</v>
          </cell>
        </row>
        <row r="99">
          <cell r="C99">
            <v>50004991</v>
          </cell>
          <cell r="D99" t="str">
            <v>CLERK V</v>
          </cell>
        </row>
        <row r="100">
          <cell r="C100">
            <v>50005871</v>
          </cell>
          <cell r="D100" t="str">
            <v>CLERK V</v>
          </cell>
        </row>
        <row r="101">
          <cell r="C101">
            <v>50005875</v>
          </cell>
          <cell r="D101" t="str">
            <v>DATA CONVERSION OPERATOR I</v>
          </cell>
        </row>
        <row r="102">
          <cell r="C102">
            <v>50007134</v>
          </cell>
          <cell r="D102" t="str">
            <v>MANAGER CUSTOMER SERVICE &amp; COLLECTIONS</v>
          </cell>
        </row>
        <row r="103">
          <cell r="C103">
            <v>50007146</v>
          </cell>
          <cell r="D103" t="str">
            <v>MANAGER PROPERTY TAX</v>
          </cell>
        </row>
        <row r="104">
          <cell r="C104">
            <v>50007136</v>
          </cell>
          <cell r="D104" t="str">
            <v>MANAGER REVENUE SERVICES</v>
          </cell>
        </row>
        <row r="105">
          <cell r="C105">
            <v>50004982</v>
          </cell>
          <cell r="D105" t="str">
            <v>SUPERVISOR OF TAXATION</v>
          </cell>
        </row>
        <row r="107">
          <cell r="C107">
            <v>50004909</v>
          </cell>
          <cell r="D107" t="str">
            <v>ACCOUNTANT I</v>
          </cell>
        </row>
        <row r="108">
          <cell r="C108">
            <v>50004938</v>
          </cell>
          <cell r="D108" t="str">
            <v>ACCOUNTANT I</v>
          </cell>
        </row>
        <row r="109">
          <cell r="C109">
            <v>50005064</v>
          </cell>
          <cell r="D109" t="str">
            <v>ACCOUNTANT I</v>
          </cell>
        </row>
        <row r="110">
          <cell r="C110">
            <v>50004917</v>
          </cell>
          <cell r="D110" t="str">
            <v>ACCOUNTANT II</v>
          </cell>
        </row>
        <row r="111">
          <cell r="C111">
            <v>50004908</v>
          </cell>
          <cell r="D111" t="str">
            <v>ACCOUNTANT III</v>
          </cell>
        </row>
        <row r="112">
          <cell r="C112">
            <v>50002058</v>
          </cell>
          <cell r="D112" t="str">
            <v>ACCOUNTING CLERK I</v>
          </cell>
        </row>
        <row r="113">
          <cell r="C113">
            <v>50004916</v>
          </cell>
          <cell r="D113" t="str">
            <v>ACCOUNTING CLERK I</v>
          </cell>
        </row>
        <row r="114">
          <cell r="C114">
            <v>50004912</v>
          </cell>
          <cell r="D114" t="str">
            <v>ACCOUNTING CLERK II</v>
          </cell>
        </row>
        <row r="115">
          <cell r="C115">
            <v>50004912</v>
          </cell>
          <cell r="D115" t="str">
            <v>ACCOUNTING CLERK II</v>
          </cell>
        </row>
        <row r="116">
          <cell r="C116">
            <v>50004910</v>
          </cell>
          <cell r="D116" t="str">
            <v>ACCOUNTING CLERK III</v>
          </cell>
        </row>
        <row r="117">
          <cell r="C117">
            <v>50006426</v>
          </cell>
          <cell r="D117" t="str">
            <v>ASSISTANT MANAGER GENERAL ACCOUNTING</v>
          </cell>
        </row>
        <row r="118">
          <cell r="C118">
            <v>50012079</v>
          </cell>
          <cell r="D118" t="str">
            <v>ASSISTANT MANAGER OF CAPITAL ACCOUNTING</v>
          </cell>
        </row>
        <row r="119">
          <cell r="C119">
            <v>50004948</v>
          </cell>
          <cell r="D119" t="str">
            <v>CENTRAL ACCOUNTS CLERK</v>
          </cell>
        </row>
        <row r="120">
          <cell r="C120">
            <v>50004915</v>
          </cell>
          <cell r="D120" t="str">
            <v>CLERK III</v>
          </cell>
        </row>
        <row r="121">
          <cell r="C121">
            <v>50004914</v>
          </cell>
          <cell r="D121" t="str">
            <v>CLERK TYPIST III</v>
          </cell>
        </row>
        <row r="122">
          <cell r="C122">
            <v>50007158</v>
          </cell>
          <cell r="D122" t="str">
            <v>DIRECTOR FINANCIAL SERVICES</v>
          </cell>
        </row>
        <row r="123">
          <cell r="C123">
            <v>50007159</v>
          </cell>
          <cell r="D123" t="str">
            <v>MANAGER  ACCOUNTING SERVICES</v>
          </cell>
        </row>
        <row r="125">
          <cell r="C125">
            <v>50004918</v>
          </cell>
          <cell r="D125" t="str">
            <v>ACCOUNTING CLERK III</v>
          </cell>
        </row>
        <row r="126">
          <cell r="C126">
            <v>50007156</v>
          </cell>
          <cell r="D126" t="str">
            <v>CITY PAYROLL SUPERVISOR</v>
          </cell>
        </row>
        <row r="127">
          <cell r="C127">
            <v>50007157</v>
          </cell>
          <cell r="D127" t="str">
            <v>MANAGER PAYROLL</v>
          </cell>
        </row>
        <row r="128">
          <cell r="C128">
            <v>50004924</v>
          </cell>
          <cell r="D128" t="str">
            <v>PAYROLL CLERK I</v>
          </cell>
        </row>
        <row r="129">
          <cell r="C129">
            <v>50004000</v>
          </cell>
          <cell r="D129" t="str">
            <v>PAYROLL CLERK II</v>
          </cell>
        </row>
        <row r="130">
          <cell r="C130">
            <v>50004911</v>
          </cell>
          <cell r="D130" t="str">
            <v>PAYROLL CLERK II</v>
          </cell>
        </row>
        <row r="131">
          <cell r="C131">
            <v>50004921</v>
          </cell>
          <cell r="D131" t="str">
            <v>PAYROLL CLERK II</v>
          </cell>
        </row>
        <row r="132">
          <cell r="C132">
            <v>50004922</v>
          </cell>
          <cell r="D132" t="str">
            <v>PAYROLL CLERK II</v>
          </cell>
        </row>
        <row r="133">
          <cell r="C133">
            <v>50004925</v>
          </cell>
          <cell r="D133" t="str">
            <v>PAYROLL CLERK II</v>
          </cell>
        </row>
        <row r="134">
          <cell r="C134">
            <v>50004926</v>
          </cell>
          <cell r="D134" t="str">
            <v>PAYROLL CLERK II</v>
          </cell>
        </row>
        <row r="135">
          <cell r="C135">
            <v>50004927</v>
          </cell>
          <cell r="D135" t="str">
            <v>PAYROLL CLERK II</v>
          </cell>
        </row>
        <row r="136">
          <cell r="C136">
            <v>50004930</v>
          </cell>
          <cell r="D136" t="str">
            <v>PAYROLL CLERK II</v>
          </cell>
        </row>
        <row r="137">
          <cell r="C137">
            <v>50004923</v>
          </cell>
          <cell r="D137" t="str">
            <v>PAYROLL CLERK III</v>
          </cell>
        </row>
        <row r="138">
          <cell r="C138">
            <v>50004928</v>
          </cell>
          <cell r="D138" t="str">
            <v>PAYROLL CLERK III</v>
          </cell>
        </row>
        <row r="140">
          <cell r="C140">
            <v>50007117</v>
          </cell>
          <cell r="D140" t="str">
            <v>DIRECTOR INFORMATION TECHNOLOGY</v>
          </cell>
        </row>
        <row r="141">
          <cell r="C141">
            <v>50007118</v>
          </cell>
          <cell r="D141" t="str">
            <v>MANAGER TECHNOLOGY PLANNING</v>
          </cell>
        </row>
        <row r="142">
          <cell r="C142">
            <v>50003029</v>
          </cell>
          <cell r="D142" t="str">
            <v>SYSTEMS ANALYST III</v>
          </cell>
        </row>
        <row r="143">
          <cell r="C143">
            <v>50006207</v>
          </cell>
          <cell r="D143" t="str">
            <v>TELECOMMUNICATIONS PLANT COORDINATOR</v>
          </cell>
        </row>
        <row r="145">
          <cell r="C145">
            <v>50007120</v>
          </cell>
          <cell r="D145" t="str">
            <v>APPLICATION DEVELOPMENT MANAGER</v>
          </cell>
        </row>
        <row r="146">
          <cell r="C146">
            <v>50005084</v>
          </cell>
          <cell r="D146" t="str">
            <v>APPLICATION SYSTEM SPECIALIST</v>
          </cell>
        </row>
        <row r="147">
          <cell r="C147">
            <v>50005080</v>
          </cell>
          <cell r="D147" t="str">
            <v>COMPUTER PROGRAMMER ANALYST</v>
          </cell>
        </row>
        <row r="148">
          <cell r="C148">
            <v>50005081</v>
          </cell>
          <cell r="D148" t="str">
            <v>COMPUTER PROGRAMMER ANALYST</v>
          </cell>
        </row>
        <row r="149">
          <cell r="C149">
            <v>50005082</v>
          </cell>
          <cell r="D149" t="str">
            <v>COMPUTER PROGRAMMER ANALYST</v>
          </cell>
        </row>
        <row r="150">
          <cell r="C150">
            <v>50005083</v>
          </cell>
          <cell r="D150" t="str">
            <v>COMPUTER PROGRAMMER ANALYST</v>
          </cell>
        </row>
        <row r="151">
          <cell r="C151">
            <v>50005085</v>
          </cell>
          <cell r="D151" t="str">
            <v>COMPUTER PROGRAMMER ANALYST</v>
          </cell>
        </row>
        <row r="152">
          <cell r="C152">
            <v>50005089</v>
          </cell>
          <cell r="D152" t="str">
            <v>COMPUTER PROGRAMMER ANALYST</v>
          </cell>
        </row>
        <row r="153">
          <cell r="C153">
            <v>50005089</v>
          </cell>
          <cell r="D153" t="str">
            <v>COMPUTER PROGRAMMER ANALYST</v>
          </cell>
        </row>
        <row r="154">
          <cell r="C154">
            <v>50005498</v>
          </cell>
          <cell r="D154" t="str">
            <v>COMPUTER PROGRAMMER ANALYST</v>
          </cell>
        </row>
        <row r="155">
          <cell r="C155">
            <v>50012206</v>
          </cell>
          <cell r="D155" t="str">
            <v>COMPUTER PROGRAMMER ANALYST</v>
          </cell>
        </row>
        <row r="156">
          <cell r="C156">
            <v>50026582</v>
          </cell>
          <cell r="D156" t="str">
            <v>COMPUTER PROGRAMMER ANALYST</v>
          </cell>
        </row>
        <row r="157">
          <cell r="C157">
            <v>50005078</v>
          </cell>
          <cell r="D157" t="str">
            <v>COMPUTER PROGRAMMER III</v>
          </cell>
        </row>
        <row r="158">
          <cell r="C158">
            <v>50005093</v>
          </cell>
          <cell r="D158" t="str">
            <v>COMPUTER PROGRAMMER III</v>
          </cell>
        </row>
        <row r="159">
          <cell r="C159">
            <v>50012809</v>
          </cell>
          <cell r="D159" t="str">
            <v>COMPUTER PROGRAMMER III</v>
          </cell>
        </row>
        <row r="160">
          <cell r="C160">
            <v>50004395</v>
          </cell>
          <cell r="D160" t="str">
            <v>COMPUTER PROGRAMMER/ANALYST</v>
          </cell>
        </row>
        <row r="161">
          <cell r="C161">
            <v>50012210</v>
          </cell>
          <cell r="D161" t="str">
            <v>DATABASE ADMINISTRATOR</v>
          </cell>
        </row>
        <row r="162">
          <cell r="C162">
            <v>50007124</v>
          </cell>
          <cell r="D162" t="str">
            <v>MANAGER GIS/VANMAP</v>
          </cell>
        </row>
        <row r="163">
          <cell r="C163">
            <v>50007854</v>
          </cell>
          <cell r="D163" t="str">
            <v>MANAGER SYSTEMS &amp; RESEARCH</v>
          </cell>
        </row>
        <row r="164">
          <cell r="C164">
            <v>50003031</v>
          </cell>
          <cell r="D164" t="str">
            <v>MANAGER WEB APPLICATIONS &amp; DESIGN</v>
          </cell>
        </row>
        <row r="165">
          <cell r="C165">
            <v>50007083</v>
          </cell>
          <cell r="D165" t="str">
            <v>MANAGER WEB DEVELOPMENT</v>
          </cell>
        </row>
        <row r="166">
          <cell r="C166">
            <v>50026583</v>
          </cell>
          <cell r="D166" t="str">
            <v>NETWORK SUPPORT SPECIALIST I</v>
          </cell>
        </row>
        <row r="167">
          <cell r="C167">
            <v>50002528</v>
          </cell>
          <cell r="D167" t="str">
            <v>NETWORK SUPPORT SPECIALIST II</v>
          </cell>
        </row>
        <row r="168">
          <cell r="C168">
            <v>50005075</v>
          </cell>
          <cell r="D168" t="str">
            <v>SYSTEMS ANALYST II</v>
          </cell>
        </row>
        <row r="169">
          <cell r="C169">
            <v>50005077</v>
          </cell>
          <cell r="D169" t="str">
            <v>SYSTEMS ANALYST II</v>
          </cell>
        </row>
        <row r="170">
          <cell r="C170">
            <v>50005900</v>
          </cell>
          <cell r="D170" t="str">
            <v>SYSTEMS ANALYST II</v>
          </cell>
        </row>
        <row r="171">
          <cell r="C171">
            <v>50005900</v>
          </cell>
          <cell r="D171" t="str">
            <v>SYSTEMS ANALYST II</v>
          </cell>
        </row>
        <row r="172">
          <cell r="C172">
            <v>50007084</v>
          </cell>
          <cell r="D172" t="str">
            <v>SYSTEMS ANALYST II</v>
          </cell>
        </row>
        <row r="173">
          <cell r="C173">
            <v>50007855</v>
          </cell>
          <cell r="D173" t="str">
            <v>SYSTEMS ANALYST II</v>
          </cell>
        </row>
        <row r="174">
          <cell r="C174">
            <v>50012812</v>
          </cell>
          <cell r="D174" t="str">
            <v>SYSTEMS ANALYST II</v>
          </cell>
        </row>
        <row r="175">
          <cell r="C175">
            <v>50014184</v>
          </cell>
          <cell r="D175" t="str">
            <v>SYSTEMS ANALYST II (UNF)</v>
          </cell>
        </row>
        <row r="176">
          <cell r="C176">
            <v>50007880</v>
          </cell>
          <cell r="D176" t="str">
            <v>SYSTEMS ANALYST III (UNF)</v>
          </cell>
        </row>
        <row r="177">
          <cell r="C177">
            <v>50007125</v>
          </cell>
          <cell r="D177" t="str">
            <v>SYSTEMS ANALYST III</v>
          </cell>
        </row>
        <row r="178">
          <cell r="C178">
            <v>50005079</v>
          </cell>
          <cell r="D178" t="str">
            <v>WEB TECHNICIAN</v>
          </cell>
        </row>
        <row r="180">
          <cell r="C180">
            <v>50006063</v>
          </cell>
          <cell r="D180" t="str">
            <v>APPLICATION SYSTEM SPECIALIST</v>
          </cell>
        </row>
        <row r="181">
          <cell r="C181">
            <v>50005076</v>
          </cell>
          <cell r="D181" t="str">
            <v>DATABASE ADMINISTRATOR</v>
          </cell>
        </row>
        <row r="182">
          <cell r="C182">
            <v>50003028</v>
          </cell>
          <cell r="D182" t="str">
            <v>MANAGER INFRASTRUCTURE &amp; MESSAGING SRVC</v>
          </cell>
        </row>
        <row r="183">
          <cell r="C183">
            <v>50007119</v>
          </cell>
          <cell r="D183" t="str">
            <v>MANAGER SYSTEMS</v>
          </cell>
        </row>
        <row r="184">
          <cell r="C184">
            <v>50005115</v>
          </cell>
          <cell r="D184" t="str">
            <v>NETWORK SUPPORT SPECIALIST I</v>
          </cell>
        </row>
        <row r="185">
          <cell r="C185">
            <v>50005117</v>
          </cell>
          <cell r="D185" t="str">
            <v>NETWORK SUPPORT SPECIALIST I</v>
          </cell>
        </row>
        <row r="186">
          <cell r="C186">
            <v>50005118</v>
          </cell>
          <cell r="D186" t="str">
            <v>NETWORK SUPPORT SPECIALIST I</v>
          </cell>
        </row>
        <row r="187">
          <cell r="C187">
            <v>50005119</v>
          </cell>
          <cell r="D187" t="str">
            <v>NETWORK SUPPORT SPECIALIST I</v>
          </cell>
        </row>
        <row r="188">
          <cell r="C188">
            <v>50005116</v>
          </cell>
          <cell r="D188" t="str">
            <v>NETWORK SUPPORT SPECIALIST II</v>
          </cell>
        </row>
        <row r="189">
          <cell r="C189">
            <v>50005091</v>
          </cell>
          <cell r="D189" t="str">
            <v>SENIOR TECHNICAL SPECIALIST</v>
          </cell>
        </row>
        <row r="190">
          <cell r="C190">
            <v>50005092</v>
          </cell>
          <cell r="D190" t="str">
            <v>SENIOR TECHNICAL SPECIALIST</v>
          </cell>
        </row>
        <row r="191">
          <cell r="C191">
            <v>50005100</v>
          </cell>
          <cell r="D191" t="str">
            <v>SR/SOFTWARE APPL PACKAGING SPECIALIST</v>
          </cell>
        </row>
        <row r="192">
          <cell r="C192">
            <v>50005114</v>
          </cell>
          <cell r="D192" t="str">
            <v>SUPERVISOR IT GROUP</v>
          </cell>
        </row>
        <row r="193">
          <cell r="C193">
            <v>50005094</v>
          </cell>
          <cell r="D193" t="str">
            <v>TECHNICAL SPECIALIST</v>
          </cell>
        </row>
        <row r="194">
          <cell r="C194">
            <v>50005095</v>
          </cell>
          <cell r="D194" t="str">
            <v>TECHNICAL SPECIALIST</v>
          </cell>
        </row>
        <row r="195">
          <cell r="C195">
            <v>50005096</v>
          </cell>
          <cell r="D195" t="str">
            <v>TECHNICAL SPECIALIST</v>
          </cell>
        </row>
        <row r="196">
          <cell r="C196">
            <v>50005101</v>
          </cell>
          <cell r="D196" t="str">
            <v>TECHNICAL SPECIALIST</v>
          </cell>
        </row>
        <row r="197">
          <cell r="C197">
            <v>50005102</v>
          </cell>
          <cell r="D197" t="str">
            <v>TECHNICAL SPECIALIST</v>
          </cell>
        </row>
        <row r="198">
          <cell r="C198">
            <v>50005113</v>
          </cell>
          <cell r="D198" t="str">
            <v>TECHNICAL SPECIALIST</v>
          </cell>
        </row>
        <row r="199">
          <cell r="C199">
            <v>50006062</v>
          </cell>
          <cell r="D199" t="str">
            <v>TECHNICAL SPECIALIST</v>
          </cell>
        </row>
        <row r="201">
          <cell r="C201">
            <v>50005105</v>
          </cell>
          <cell r="D201" t="str">
            <v>COMPUTER SYSTEMS OPERATOR</v>
          </cell>
        </row>
        <row r="202">
          <cell r="C202">
            <v>50005106</v>
          </cell>
          <cell r="D202" t="str">
            <v>COMPUTER SYSTEMS OPERATOR</v>
          </cell>
        </row>
        <row r="203">
          <cell r="C203">
            <v>50005108</v>
          </cell>
          <cell r="D203" t="str">
            <v>COMPUTER SYSTEMS OPERATOR</v>
          </cell>
        </row>
        <row r="204">
          <cell r="C204">
            <v>50005108</v>
          </cell>
          <cell r="D204" t="str">
            <v>COMPUTER SYSTEMS OPERATOR</v>
          </cell>
        </row>
        <row r="205">
          <cell r="C205">
            <v>50005865</v>
          </cell>
          <cell r="D205" t="str">
            <v>DATA SERVICES CLERK</v>
          </cell>
        </row>
        <row r="206">
          <cell r="C206">
            <v>50005111</v>
          </cell>
          <cell r="D206" t="str">
            <v>DATA SERVICES CONTROL CLERK</v>
          </cell>
        </row>
        <row r="207">
          <cell r="C207">
            <v>50005112</v>
          </cell>
          <cell r="D207" t="str">
            <v>DATA SERVICES CONTROL CLERK</v>
          </cell>
        </row>
        <row r="208">
          <cell r="C208">
            <v>50005869</v>
          </cell>
          <cell r="D208" t="str">
            <v>DATA SERVICES SUPERVISOR</v>
          </cell>
        </row>
        <row r="209">
          <cell r="C209">
            <v>50007122</v>
          </cell>
          <cell r="D209" t="str">
            <v>MANAGER SYSTEM OPERATIONS &amp; PRODUCTION</v>
          </cell>
        </row>
        <row r="211">
          <cell r="C211">
            <v>50007121</v>
          </cell>
          <cell r="D211" t="str">
            <v>ASSISTANT BUSINESS MANAGER</v>
          </cell>
        </row>
        <row r="212">
          <cell r="C212">
            <v>50005073</v>
          </cell>
          <cell r="D212" t="str">
            <v>CLERK III</v>
          </cell>
        </row>
        <row r="213">
          <cell r="C213">
            <v>50005862</v>
          </cell>
          <cell r="D213" t="str">
            <v>CLERK VI</v>
          </cell>
        </row>
        <row r="214">
          <cell r="C214">
            <v>50005864</v>
          </cell>
          <cell r="D214" t="str">
            <v>DATA SERVICES CLERK</v>
          </cell>
        </row>
        <row r="215">
          <cell r="C215">
            <v>50005866</v>
          </cell>
          <cell r="D215" t="str">
            <v>DATA SERVICES CLERK</v>
          </cell>
        </row>
        <row r="216">
          <cell r="C216">
            <v>50005120</v>
          </cell>
          <cell r="D216" t="str">
            <v>HELP CENTRE SUPPORT SPECIALIST</v>
          </cell>
        </row>
        <row r="217">
          <cell r="C217">
            <v>50005122</v>
          </cell>
          <cell r="D217" t="str">
            <v>HELP CENTRE SUPPORT SPECIALIST</v>
          </cell>
        </row>
        <row r="218">
          <cell r="C218">
            <v>50005123</v>
          </cell>
          <cell r="D218" t="str">
            <v>HELP CENTRE SUPPORT SPECIALIST</v>
          </cell>
        </row>
        <row r="219">
          <cell r="C219">
            <v>50005124</v>
          </cell>
          <cell r="D219" t="str">
            <v>HELP CENTRE SUPPORT SPECIALIST</v>
          </cell>
        </row>
        <row r="220">
          <cell r="C220">
            <v>50005125</v>
          </cell>
          <cell r="D220" t="str">
            <v>HELP CENTRE SUPPORT SPECIALIST</v>
          </cell>
        </row>
        <row r="221">
          <cell r="C221">
            <v>50005126</v>
          </cell>
          <cell r="D221" t="str">
            <v>HELP CENTRE SUPPORT SPECIALIST</v>
          </cell>
        </row>
        <row r="222">
          <cell r="C222">
            <v>50005127</v>
          </cell>
          <cell r="D222" t="str">
            <v>HELP CENTRE SUPPORT SPECIALIST</v>
          </cell>
        </row>
        <row r="223">
          <cell r="C223">
            <v>50005863</v>
          </cell>
          <cell r="D223" t="str">
            <v>HELP CENTRE SUPPORT SPECIALIST</v>
          </cell>
        </row>
        <row r="224">
          <cell r="C224">
            <v>50043140</v>
          </cell>
          <cell r="D224" t="str">
            <v>HELP CENTRE SUPPORT SPECIALIST</v>
          </cell>
        </row>
        <row r="225">
          <cell r="C225">
            <v>50007123</v>
          </cell>
          <cell r="D225" t="str">
            <v>MANAGER BUSINESS &amp; CUSTOMER SERVICES</v>
          </cell>
        </row>
        <row r="226">
          <cell r="C226">
            <v>50005109</v>
          </cell>
          <cell r="D226" t="str">
            <v>SENIOR SYSTEM NETWORK ADMINISTRATOR</v>
          </cell>
        </row>
        <row r="227">
          <cell r="C227">
            <v>50014156</v>
          </cell>
          <cell r="D227" t="str">
            <v>SYSTEM/NETWORK ADMINISTRATOR (UNF)</v>
          </cell>
        </row>
        <row r="228">
          <cell r="C228">
            <v>50005110</v>
          </cell>
          <cell r="D228" t="str">
            <v>SYSTEMS/NETWORK ADMINISTRATOR</v>
          </cell>
        </row>
        <row r="229">
          <cell r="C229">
            <v>50012212</v>
          </cell>
          <cell r="D229" t="str">
            <v>SYSTEMS/NETWORK ADMINISTRATOR</v>
          </cell>
        </row>
        <row r="230">
          <cell r="C230">
            <v>50005103</v>
          </cell>
          <cell r="D230" t="str">
            <v>USER SUPPORT TECHNICIAN II</v>
          </cell>
        </row>
        <row r="231">
          <cell r="C231">
            <v>50005107</v>
          </cell>
          <cell r="D231" t="str">
            <v>USER SUPPORT TECHNICIAN II</v>
          </cell>
        </row>
        <row r="232">
          <cell r="C232">
            <v>50043141</v>
          </cell>
          <cell r="D232" t="str">
            <v>USER SUPPORT TECHNICIAN II</v>
          </cell>
        </row>
        <row r="234">
          <cell r="C234">
            <v>50005072</v>
          </cell>
          <cell r="D234" t="str">
            <v>CLERK IV</v>
          </cell>
        </row>
        <row r="235">
          <cell r="C235">
            <v>50005097</v>
          </cell>
          <cell r="D235" t="str">
            <v>TELECOMMUNICATIONS COORDINATOR</v>
          </cell>
        </row>
        <row r="236">
          <cell r="C236">
            <v>50005098</v>
          </cell>
          <cell r="D236" t="str">
            <v>TELECOMMUNICATIONS TECHNICIAN</v>
          </cell>
        </row>
        <row r="237">
          <cell r="C237">
            <v>50005099</v>
          </cell>
          <cell r="D237" t="str">
            <v>TELECOMMUNICATIONS TECHNICIAN</v>
          </cell>
        </row>
        <row r="239">
          <cell r="C239">
            <v>50040375</v>
          </cell>
          <cell r="D239" t="str">
            <v>A/MANAGER OF CONTRACT ADMINISTRATION</v>
          </cell>
        </row>
        <row r="240">
          <cell r="C240">
            <v>50004935</v>
          </cell>
          <cell r="D240" t="str">
            <v>BUYER</v>
          </cell>
        </row>
        <row r="241">
          <cell r="C241">
            <v>50004936</v>
          </cell>
          <cell r="D241" t="str">
            <v>BUYER</v>
          </cell>
        </row>
        <row r="242">
          <cell r="C242">
            <v>50004945</v>
          </cell>
          <cell r="D242" t="str">
            <v>BUYER</v>
          </cell>
        </row>
        <row r="243">
          <cell r="C243">
            <v>50004942</v>
          </cell>
          <cell r="D243" t="str">
            <v>CLERK III</v>
          </cell>
        </row>
        <row r="244">
          <cell r="C244">
            <v>50004943</v>
          </cell>
          <cell r="D244" t="str">
            <v>CLERK STENO IV</v>
          </cell>
        </row>
        <row r="245">
          <cell r="C245">
            <v>50004937</v>
          </cell>
          <cell r="D245" t="str">
            <v>CLERK TYPIST III</v>
          </cell>
        </row>
        <row r="246">
          <cell r="C246">
            <v>50004946</v>
          </cell>
          <cell r="D246" t="str">
            <v>CLERK TYPIST III</v>
          </cell>
        </row>
        <row r="247">
          <cell r="C247">
            <v>50004913</v>
          </cell>
          <cell r="D247" t="str">
            <v>CONTRACTING SPECIALIST</v>
          </cell>
        </row>
        <row r="248">
          <cell r="C248">
            <v>50039744</v>
          </cell>
          <cell r="D248" t="str">
            <v>CONTRACTING SPECIALIST</v>
          </cell>
        </row>
        <row r="249">
          <cell r="C249">
            <v>50004933</v>
          </cell>
          <cell r="D249" t="str">
            <v>CONTRACTING SPECIALIST</v>
          </cell>
        </row>
        <row r="250">
          <cell r="C250">
            <v>50004944</v>
          </cell>
          <cell r="D250" t="str">
            <v>CONTRACTING SPECIALIST</v>
          </cell>
        </row>
        <row r="251">
          <cell r="C251">
            <v>50007154</v>
          </cell>
          <cell r="D251" t="str">
            <v>MANAGER MATERIALS MANAGEMENT</v>
          </cell>
        </row>
        <row r="253">
          <cell r="C253">
            <v>50005012</v>
          </cell>
          <cell r="D253" t="str">
            <v>CLERK I</v>
          </cell>
        </row>
        <row r="254">
          <cell r="C254">
            <v>50005013</v>
          </cell>
          <cell r="D254" t="str">
            <v>CLERK I</v>
          </cell>
        </row>
        <row r="256">
          <cell r="C256">
            <v>50000234</v>
          </cell>
          <cell r="D256" t="str">
            <v>CLAIMS INVESTIGATOR</v>
          </cell>
        </row>
        <row r="257">
          <cell r="C257">
            <v>50004976</v>
          </cell>
          <cell r="D257" t="str">
            <v>CLAIMS INVESTIGATOR</v>
          </cell>
        </row>
        <row r="258">
          <cell r="C258">
            <v>50014182</v>
          </cell>
          <cell r="D258" t="str">
            <v>CLAIMS INVESTIGATOR</v>
          </cell>
        </row>
        <row r="259">
          <cell r="C259">
            <v>50004977</v>
          </cell>
          <cell r="D259" t="str">
            <v>CLERK III</v>
          </cell>
        </row>
        <row r="260">
          <cell r="C260">
            <v>50004979</v>
          </cell>
          <cell r="D260" t="str">
            <v>CLERK TYPIST III</v>
          </cell>
        </row>
        <row r="261">
          <cell r="C261">
            <v>50004980</v>
          </cell>
          <cell r="D261" t="str">
            <v>CLERK TYPIST III</v>
          </cell>
        </row>
        <row r="262">
          <cell r="C262">
            <v>50007147</v>
          </cell>
          <cell r="D262" t="str">
            <v>DIRECTOR RISK MANAGEMENT PROGRAM</v>
          </cell>
        </row>
        <row r="263">
          <cell r="C263">
            <v>50004974</v>
          </cell>
          <cell r="D263" t="str">
            <v>INSURANCE OFFICER</v>
          </cell>
        </row>
        <row r="264">
          <cell r="C264">
            <v>50014183</v>
          </cell>
          <cell r="D264" t="str">
            <v>MANAGER CLAIMS SERVICES</v>
          </cell>
        </row>
        <row r="265">
          <cell r="C265">
            <v>50014183</v>
          </cell>
          <cell r="D265" t="str">
            <v>MANAGER CLAIMS SERVICES</v>
          </cell>
        </row>
        <row r="266">
          <cell r="D266" t="str">
            <v>SMALL CLAIMS ADJUSTOR</v>
          </cell>
        </row>
        <row r="267">
          <cell r="C267">
            <v>50004225</v>
          </cell>
          <cell r="D267" t="str">
            <v>RISK MANAGER</v>
          </cell>
        </row>
        <row r="269">
          <cell r="C269">
            <v>50004973</v>
          </cell>
          <cell r="D269" t="str">
            <v>EMERGENCY PLANNING COORDINATOR</v>
          </cell>
        </row>
        <row r="270">
          <cell r="C270">
            <v>50004975</v>
          </cell>
          <cell r="D270" t="str">
            <v>EMERGENCY PLANNING COORDINATOR</v>
          </cell>
        </row>
        <row r="271">
          <cell r="C271">
            <v>50001478</v>
          </cell>
          <cell r="D271" t="str">
            <v>EMERGENCY PLANNING COORDINATOR</v>
          </cell>
        </row>
        <row r="273">
          <cell r="C273">
            <v>50005055</v>
          </cell>
          <cell r="D273" t="str">
            <v>ACCOUNTANT II</v>
          </cell>
        </row>
        <row r="274">
          <cell r="C274">
            <v>50014509</v>
          </cell>
          <cell r="D274" t="str">
            <v>ACCOUNTING CLERK III</v>
          </cell>
        </row>
        <row r="275">
          <cell r="C275">
            <v>50005059</v>
          </cell>
          <cell r="D275" t="str">
            <v>CLERK - OFFICE SUPPORT</v>
          </cell>
        </row>
        <row r="276">
          <cell r="C276">
            <v>50005060</v>
          </cell>
          <cell r="D276" t="str">
            <v>CLERK - OFFICE SUPPORT</v>
          </cell>
        </row>
        <row r="277">
          <cell r="C277">
            <v>50005062</v>
          </cell>
          <cell r="D277" t="str">
            <v>CLERK - OFFICE SUPPORT</v>
          </cell>
        </row>
        <row r="278">
          <cell r="C278">
            <v>50005065</v>
          </cell>
          <cell r="D278" t="str">
            <v>CLERK III</v>
          </cell>
        </row>
        <row r="279">
          <cell r="C279">
            <v>50005065</v>
          </cell>
          <cell r="D279" t="str">
            <v>CLERK III</v>
          </cell>
        </row>
        <row r="280">
          <cell r="C280">
            <v>50005066</v>
          </cell>
          <cell r="D280" t="str">
            <v>CLERK III</v>
          </cell>
        </row>
        <row r="281">
          <cell r="C281">
            <v>50005870</v>
          </cell>
          <cell r="D281" t="str">
            <v>CLERK III</v>
          </cell>
        </row>
        <row r="282">
          <cell r="C282">
            <v>50005056</v>
          </cell>
          <cell r="D282" t="str">
            <v>CLERK TYPIST II</v>
          </cell>
        </row>
        <row r="283">
          <cell r="C283">
            <v>50005056</v>
          </cell>
          <cell r="D283" t="str">
            <v>CLERK TYPIST II</v>
          </cell>
        </row>
        <row r="284">
          <cell r="C284">
            <v>50005057</v>
          </cell>
          <cell r="D284" t="str">
            <v>CLERK TYPIST II</v>
          </cell>
        </row>
        <row r="285">
          <cell r="C285">
            <v>50005058</v>
          </cell>
          <cell r="D285" t="str">
            <v>CLERK TYPIST II</v>
          </cell>
        </row>
        <row r="287">
          <cell r="C287">
            <v>50005063</v>
          </cell>
          <cell r="D287" t="str">
            <v>CLERK STENO IV</v>
          </cell>
        </row>
        <row r="288">
          <cell r="C288">
            <v>50007148</v>
          </cell>
          <cell r="D288" t="str">
            <v>DIRECTOR REAL ESTATE SERVICES</v>
          </cell>
        </row>
        <row r="289">
          <cell r="C289">
            <v>50007149</v>
          </cell>
          <cell r="D289" t="str">
            <v>MANAGER REAL ESTATE SERVICES</v>
          </cell>
        </row>
        <row r="290">
          <cell r="C290">
            <v>50004962</v>
          </cell>
          <cell r="D290" t="str">
            <v>PROPERTY CLERK I</v>
          </cell>
        </row>
        <row r="291">
          <cell r="C291">
            <v>50004963</v>
          </cell>
          <cell r="D291" t="str">
            <v>PROPERTY CLERK I</v>
          </cell>
        </row>
        <row r="292">
          <cell r="C292">
            <v>50004961</v>
          </cell>
          <cell r="D292" t="str">
            <v>PROPERTY CLERK II</v>
          </cell>
        </row>
        <row r="293">
          <cell r="C293">
            <v>50004890</v>
          </cell>
          <cell r="D293" t="str">
            <v>PROPERTY DEVELOPMENT OFFICER</v>
          </cell>
        </row>
        <row r="294">
          <cell r="C294">
            <v>50004970</v>
          </cell>
          <cell r="D294" t="str">
            <v>PROPERTY DEVELOPMENT OFFICER</v>
          </cell>
        </row>
        <row r="295">
          <cell r="C295">
            <v>50005879</v>
          </cell>
          <cell r="D295" t="str">
            <v>PROPERTY NEGOTIATOR I</v>
          </cell>
        </row>
        <row r="296">
          <cell r="C296">
            <v>50004966</v>
          </cell>
          <cell r="D296" t="str">
            <v>PROPERTY NEGOTIATOR II</v>
          </cell>
        </row>
        <row r="297">
          <cell r="C297">
            <v>50004967</v>
          </cell>
          <cell r="D297" t="str">
            <v>PROPERTY NEGOTIATOR II</v>
          </cell>
        </row>
        <row r="298">
          <cell r="C298">
            <v>50004968</v>
          </cell>
          <cell r="D298" t="str">
            <v>PROPERTY NEGOTIATOR II</v>
          </cell>
        </row>
        <row r="299">
          <cell r="C299">
            <v>50004969</v>
          </cell>
          <cell r="D299" t="str">
            <v>PROPERTY NEGOTIATOR II</v>
          </cell>
        </row>
        <row r="300">
          <cell r="C300">
            <v>50004971</v>
          </cell>
          <cell r="D300" t="str">
            <v>PROPERTY NEGOTIATOR II</v>
          </cell>
        </row>
        <row r="301">
          <cell r="C301">
            <v>50004972</v>
          </cell>
          <cell r="D301" t="str">
            <v>PROPERTY NEGOTIATOR II</v>
          </cell>
        </row>
        <row r="302">
          <cell r="C302">
            <v>50004959</v>
          </cell>
          <cell r="D302" t="str">
            <v>SENIOR PROPERTY DEVELOPMENT OFFICER</v>
          </cell>
        </row>
        <row r="303">
          <cell r="C303">
            <v>50004965</v>
          </cell>
          <cell r="D303" t="str">
            <v>SUPERVISOR PROPERTY NEGOTIATIONS</v>
          </cell>
        </row>
        <row r="305">
          <cell r="C305">
            <v>50005856</v>
          </cell>
          <cell r="D305" t="str">
            <v>ARCHITECTURAL TECHNICIAN I</v>
          </cell>
        </row>
        <row r="306">
          <cell r="C306">
            <v>50005855</v>
          </cell>
          <cell r="D306" t="str">
            <v>ARCHITECTURAL TECHNICIAN II</v>
          </cell>
        </row>
        <row r="307">
          <cell r="C307">
            <v>50005061</v>
          </cell>
          <cell r="D307" t="str">
            <v>CLERK TYPIST III</v>
          </cell>
        </row>
        <row r="308">
          <cell r="C308">
            <v>50005850</v>
          </cell>
          <cell r="D308" t="str">
            <v>CONSTRUCTION ASSISTANT</v>
          </cell>
        </row>
        <row r="309">
          <cell r="C309">
            <v>50005852</v>
          </cell>
          <cell r="D309" t="str">
            <v>CONSTRUCTION ASSISTANT</v>
          </cell>
        </row>
        <row r="310">
          <cell r="C310">
            <v>50005854</v>
          </cell>
          <cell r="D310" t="str">
            <v>CONSTRUCTION ASSISTANT</v>
          </cell>
        </row>
        <row r="311">
          <cell r="C311">
            <v>50006064</v>
          </cell>
          <cell r="D311" t="str">
            <v>CONSTRUCTION ASSISTANT (UNF)</v>
          </cell>
        </row>
        <row r="312">
          <cell r="C312">
            <v>50004896</v>
          </cell>
          <cell r="D312" t="str">
            <v>COST ESTIMATOR/SCHEDULER</v>
          </cell>
        </row>
        <row r="313">
          <cell r="C313">
            <v>50007168</v>
          </cell>
          <cell r="D313" t="str">
            <v>DIRECTOR FACILITIES DEVELOPMENT</v>
          </cell>
        </row>
        <row r="314">
          <cell r="C314">
            <v>50007171</v>
          </cell>
          <cell r="D314" t="str">
            <v>MANAGER FACILITIES DEVELOPMENT</v>
          </cell>
        </row>
        <row r="315">
          <cell r="C315">
            <v>50007169</v>
          </cell>
          <cell r="D315" t="str">
            <v>PROJECT MANAGER</v>
          </cell>
        </row>
        <row r="316">
          <cell r="C316">
            <v>50007170</v>
          </cell>
          <cell r="D316" t="str">
            <v>PROJECT MANAGER</v>
          </cell>
        </row>
        <row r="317">
          <cell r="C317">
            <v>50018403</v>
          </cell>
          <cell r="D317" t="str">
            <v>PROJECT MANAGER</v>
          </cell>
        </row>
        <row r="319">
          <cell r="C319">
            <v>50005836</v>
          </cell>
          <cell r="D319" t="str">
            <v>BUILDING MANAGEMENT OFFICER II</v>
          </cell>
        </row>
        <row r="320">
          <cell r="C320">
            <v>50005837</v>
          </cell>
          <cell r="D320" t="str">
            <v>BUILDING MANAGEMENT OFFICER II</v>
          </cell>
        </row>
        <row r="322">
          <cell r="C322">
            <v>50012225</v>
          </cell>
          <cell r="D322" t="str">
            <v>ASSISTANT MANAGER BUILDING SERVICES</v>
          </cell>
        </row>
        <row r="323">
          <cell r="C323">
            <v>50005616</v>
          </cell>
          <cell r="D323" t="str">
            <v>BUILDING CLEANER</v>
          </cell>
        </row>
        <row r="324">
          <cell r="C324">
            <v>50005815</v>
          </cell>
          <cell r="D324" t="str">
            <v>BUILDING CLEANER</v>
          </cell>
        </row>
        <row r="325">
          <cell r="C325">
            <v>50005816</v>
          </cell>
          <cell r="D325" t="str">
            <v>BUILDING CLEANER</v>
          </cell>
        </row>
        <row r="326">
          <cell r="C326">
            <v>50005816</v>
          </cell>
          <cell r="D326" t="str">
            <v>BUILDING CLEANER</v>
          </cell>
        </row>
        <row r="327">
          <cell r="C327">
            <v>50005817</v>
          </cell>
          <cell r="D327" t="str">
            <v>BUILDING CLEANER</v>
          </cell>
        </row>
        <row r="328">
          <cell r="C328">
            <v>50005818</v>
          </cell>
          <cell r="D328" t="str">
            <v>BUILDING CLEANER</v>
          </cell>
        </row>
        <row r="329">
          <cell r="C329">
            <v>50005819</v>
          </cell>
          <cell r="D329" t="str">
            <v>BUILDING CLEANER</v>
          </cell>
        </row>
        <row r="330">
          <cell r="C330">
            <v>50005820</v>
          </cell>
          <cell r="D330" t="str">
            <v>BUILDING CLEANER</v>
          </cell>
        </row>
        <row r="331">
          <cell r="C331">
            <v>50005824</v>
          </cell>
          <cell r="D331" t="str">
            <v>BUILDING CLEANER</v>
          </cell>
        </row>
        <row r="332">
          <cell r="C332">
            <v>50005826</v>
          </cell>
          <cell r="D332" t="str">
            <v>BUILDING CLEANER</v>
          </cell>
        </row>
        <row r="333">
          <cell r="C333">
            <v>50005827</v>
          </cell>
          <cell r="D333" t="str">
            <v>BUILDING CLEANER</v>
          </cell>
        </row>
        <row r="334">
          <cell r="C334">
            <v>50005829</v>
          </cell>
          <cell r="D334" t="str">
            <v>BUILDING CLEANER</v>
          </cell>
        </row>
        <row r="335">
          <cell r="C335">
            <v>50005830</v>
          </cell>
          <cell r="D335" t="str">
            <v>BUILDING WORKER</v>
          </cell>
        </row>
        <row r="336">
          <cell r="C336">
            <v>50005831</v>
          </cell>
          <cell r="D336" t="str">
            <v>BUILDING CLEANER</v>
          </cell>
        </row>
        <row r="337">
          <cell r="C337">
            <v>50005832</v>
          </cell>
          <cell r="D337" t="str">
            <v>BUILDING CLEANER</v>
          </cell>
        </row>
        <row r="338">
          <cell r="C338">
            <v>50006083</v>
          </cell>
          <cell r="D338" t="str">
            <v>BUILDING CLEANER</v>
          </cell>
        </row>
        <row r="339">
          <cell r="C339">
            <v>50006080</v>
          </cell>
          <cell r="D339" t="str">
            <v>BUILDING MAINTENANCE WORKER II</v>
          </cell>
        </row>
        <row r="340">
          <cell r="C340">
            <v>50005813</v>
          </cell>
          <cell r="D340" t="str">
            <v>BUILDING SERVICES SUPERVISOR I</v>
          </cell>
        </row>
        <row r="341">
          <cell r="C341">
            <v>50006078</v>
          </cell>
          <cell r="D341" t="str">
            <v>BUILDING SERVICES SUPERVISOR I</v>
          </cell>
        </row>
        <row r="342">
          <cell r="C342">
            <v>50007186</v>
          </cell>
          <cell r="D342" t="str">
            <v>BUILDING SERVICES SUPERVISOR I</v>
          </cell>
        </row>
        <row r="343">
          <cell r="C343">
            <v>50005179</v>
          </cell>
          <cell r="D343" t="str">
            <v>BUILDING SERVICES SUPERVISOR II</v>
          </cell>
        </row>
        <row r="344">
          <cell r="C344">
            <v>50005776</v>
          </cell>
          <cell r="D344" t="str">
            <v>BUILDING SERVICES SUPERVISOR II</v>
          </cell>
        </row>
        <row r="345">
          <cell r="C345">
            <v>50005777</v>
          </cell>
          <cell r="D345" t="str">
            <v>BUILDING SERVICES SUPERVISOR II</v>
          </cell>
        </row>
        <row r="346">
          <cell r="C346">
            <v>50005175</v>
          </cell>
          <cell r="D346" t="str">
            <v>BUILDING WORKER</v>
          </cell>
        </row>
        <row r="347">
          <cell r="C347">
            <v>50005176</v>
          </cell>
          <cell r="D347" t="str">
            <v>BUILDING WORKER</v>
          </cell>
        </row>
        <row r="348">
          <cell r="C348">
            <v>50005177</v>
          </cell>
          <cell r="D348" t="str">
            <v>BUILDING WORKER</v>
          </cell>
        </row>
        <row r="349">
          <cell r="C349">
            <v>50005178</v>
          </cell>
          <cell r="D349" t="str">
            <v>BUILDING WORKER</v>
          </cell>
        </row>
        <row r="350">
          <cell r="C350">
            <v>50005180</v>
          </cell>
          <cell r="D350" t="str">
            <v>BUILDING WORKER</v>
          </cell>
        </row>
        <row r="351">
          <cell r="C351">
            <v>50005181</v>
          </cell>
          <cell r="D351" t="str">
            <v>BUILDING WORKER</v>
          </cell>
        </row>
        <row r="352">
          <cell r="C352">
            <v>50005182</v>
          </cell>
          <cell r="D352" t="str">
            <v>BUILDING WORKER</v>
          </cell>
        </row>
        <row r="353">
          <cell r="C353">
            <v>50005183</v>
          </cell>
          <cell r="D353" t="str">
            <v>BUILDING WORKER</v>
          </cell>
        </row>
        <row r="354">
          <cell r="C354">
            <v>50005184</v>
          </cell>
          <cell r="D354" t="str">
            <v>BUILDING WORKER</v>
          </cell>
        </row>
        <row r="355">
          <cell r="C355">
            <v>50005185</v>
          </cell>
          <cell r="D355" t="str">
            <v>BUILDING WORKER</v>
          </cell>
        </row>
        <row r="356">
          <cell r="C356">
            <v>50005186</v>
          </cell>
          <cell r="D356" t="str">
            <v>BUILDING WORKER</v>
          </cell>
        </row>
        <row r="357">
          <cell r="C357">
            <v>50005187</v>
          </cell>
          <cell r="D357" t="str">
            <v>BUILDING WORKER</v>
          </cell>
        </row>
        <row r="358">
          <cell r="C358">
            <v>50005188</v>
          </cell>
          <cell r="D358" t="str">
            <v>BUILDING WORKER</v>
          </cell>
        </row>
        <row r="359">
          <cell r="C359">
            <v>50005189</v>
          </cell>
          <cell r="D359" t="str">
            <v>BUILDING WORKER</v>
          </cell>
        </row>
        <row r="360">
          <cell r="C360">
            <v>50005190</v>
          </cell>
          <cell r="D360" t="str">
            <v>BUILDING WORKER</v>
          </cell>
        </row>
        <row r="361">
          <cell r="C361">
            <v>50005191</v>
          </cell>
          <cell r="D361" t="str">
            <v>BUILDING WORKER</v>
          </cell>
        </row>
        <row r="362">
          <cell r="C362">
            <v>50005192</v>
          </cell>
          <cell r="D362" t="str">
            <v>BUILDING WORKER</v>
          </cell>
        </row>
        <row r="363">
          <cell r="C363">
            <v>50005193</v>
          </cell>
          <cell r="D363" t="str">
            <v>BUILDING WORKER</v>
          </cell>
        </row>
        <row r="364">
          <cell r="C364">
            <v>50005194</v>
          </cell>
          <cell r="D364" t="str">
            <v>BUILDING WORKER</v>
          </cell>
        </row>
        <row r="365">
          <cell r="C365">
            <v>50005552</v>
          </cell>
          <cell r="D365" t="str">
            <v>BUILDING WORKER</v>
          </cell>
        </row>
        <row r="366">
          <cell r="C366">
            <v>50005577</v>
          </cell>
          <cell r="D366" t="str">
            <v>BUILDING WORKER</v>
          </cell>
        </row>
        <row r="367">
          <cell r="C367">
            <v>50005588</v>
          </cell>
          <cell r="D367" t="str">
            <v>BUILDING WORKER</v>
          </cell>
        </row>
        <row r="368">
          <cell r="C368">
            <v>50005623</v>
          </cell>
          <cell r="D368" t="str">
            <v>BUILDING WORKER</v>
          </cell>
        </row>
        <row r="369">
          <cell r="C369">
            <v>50005631</v>
          </cell>
          <cell r="D369" t="str">
            <v>BUILDING WORKER</v>
          </cell>
        </row>
        <row r="370">
          <cell r="C370">
            <v>50005726</v>
          </cell>
          <cell r="D370" t="str">
            <v>BUILDING WORKER</v>
          </cell>
        </row>
        <row r="371">
          <cell r="C371">
            <v>50005762</v>
          </cell>
          <cell r="D371" t="str">
            <v>BUILDING WORKER</v>
          </cell>
        </row>
        <row r="372">
          <cell r="C372">
            <v>50005763</v>
          </cell>
          <cell r="D372" t="str">
            <v>BUILDING WORKER</v>
          </cell>
        </row>
        <row r="373">
          <cell r="C373">
            <v>50005764</v>
          </cell>
          <cell r="D373" t="str">
            <v>BUILDING WORKER</v>
          </cell>
        </row>
        <row r="374">
          <cell r="C374">
            <v>50005779</v>
          </cell>
          <cell r="D374" t="str">
            <v>BUILDING WORKER</v>
          </cell>
        </row>
        <row r="375">
          <cell r="C375">
            <v>50005780</v>
          </cell>
          <cell r="D375" t="str">
            <v>BUILDING WORKER</v>
          </cell>
        </row>
        <row r="376">
          <cell r="C376">
            <v>50005781</v>
          </cell>
          <cell r="D376" t="str">
            <v>BUILDING WORKER</v>
          </cell>
        </row>
        <row r="377">
          <cell r="C377">
            <v>50005793</v>
          </cell>
          <cell r="D377" t="str">
            <v>BUILDING WORKER</v>
          </cell>
        </row>
        <row r="378">
          <cell r="C378">
            <v>50005801</v>
          </cell>
          <cell r="D378" t="str">
            <v>BUILDING WORKER</v>
          </cell>
        </row>
        <row r="379">
          <cell r="C379">
            <v>50005802</v>
          </cell>
          <cell r="D379" t="str">
            <v>BUILDING WORKER</v>
          </cell>
        </row>
        <row r="380">
          <cell r="C380">
            <v>50005805</v>
          </cell>
          <cell r="D380" t="str">
            <v>BUILDING WORKER</v>
          </cell>
        </row>
        <row r="381">
          <cell r="C381">
            <v>50005810</v>
          </cell>
          <cell r="D381" t="str">
            <v>BUILDING WORKER</v>
          </cell>
        </row>
        <row r="382">
          <cell r="C382">
            <v>50005811</v>
          </cell>
          <cell r="D382" t="str">
            <v>BUILDING WORKER</v>
          </cell>
        </row>
        <row r="383">
          <cell r="C383">
            <v>50005812</v>
          </cell>
          <cell r="D383" t="str">
            <v>BUILDING WORKER</v>
          </cell>
        </row>
        <row r="384">
          <cell r="C384">
            <v>50005823</v>
          </cell>
          <cell r="D384" t="str">
            <v>BUILDING WORKER</v>
          </cell>
        </row>
        <row r="385">
          <cell r="C385">
            <v>50005833</v>
          </cell>
          <cell r="D385" t="str">
            <v>BUILDING WORKER</v>
          </cell>
        </row>
        <row r="386">
          <cell r="C386">
            <v>50006065</v>
          </cell>
          <cell r="D386" t="str">
            <v>BUILDING WORKER</v>
          </cell>
        </row>
        <row r="387">
          <cell r="C387">
            <v>50006066</v>
          </cell>
          <cell r="D387" t="str">
            <v>BUILDING WORKER</v>
          </cell>
        </row>
        <row r="388">
          <cell r="C388">
            <v>50006067</v>
          </cell>
          <cell r="D388" t="str">
            <v>BUILDING WORKER</v>
          </cell>
        </row>
        <row r="389">
          <cell r="C389">
            <v>50006068</v>
          </cell>
          <cell r="D389" t="str">
            <v>BUILDING WORKER</v>
          </cell>
        </row>
        <row r="390">
          <cell r="C390">
            <v>50006069</v>
          </cell>
          <cell r="D390" t="str">
            <v>BUILDING WORKER</v>
          </cell>
        </row>
        <row r="391">
          <cell r="C391">
            <v>50006071</v>
          </cell>
          <cell r="D391" t="str">
            <v>BUILDING WORKER</v>
          </cell>
        </row>
        <row r="392">
          <cell r="C392">
            <v>50006072</v>
          </cell>
          <cell r="D392" t="str">
            <v>BUILDING WORKER</v>
          </cell>
        </row>
        <row r="393">
          <cell r="C393">
            <v>50006073</v>
          </cell>
          <cell r="D393" t="str">
            <v>BUILDING WORKER</v>
          </cell>
        </row>
        <row r="394">
          <cell r="C394">
            <v>50006074</v>
          </cell>
          <cell r="D394" t="str">
            <v>BUILDING WORKER</v>
          </cell>
        </row>
        <row r="395">
          <cell r="C395">
            <v>50006075</v>
          </cell>
          <cell r="D395" t="str">
            <v>BUILDING WORKER</v>
          </cell>
        </row>
        <row r="396">
          <cell r="C396">
            <v>50006082</v>
          </cell>
          <cell r="D396" t="str">
            <v>BUILDING WORKER</v>
          </cell>
        </row>
        <row r="397">
          <cell r="C397">
            <v>50006085</v>
          </cell>
          <cell r="D397" t="str">
            <v>BUILDING WORKER</v>
          </cell>
        </row>
        <row r="398">
          <cell r="C398">
            <v>50006086</v>
          </cell>
          <cell r="D398" t="str">
            <v>BUILDING WORKER</v>
          </cell>
        </row>
        <row r="399">
          <cell r="C399">
            <v>50006140</v>
          </cell>
          <cell r="D399" t="str">
            <v>BUILDING WORKER</v>
          </cell>
        </row>
        <row r="400">
          <cell r="C400">
            <v>50007187</v>
          </cell>
          <cell r="D400" t="str">
            <v>BUILDING WORKER</v>
          </cell>
        </row>
        <row r="401">
          <cell r="C401">
            <v>50007188</v>
          </cell>
          <cell r="D401" t="str">
            <v>BUILDING WORKER</v>
          </cell>
        </row>
        <row r="402">
          <cell r="C402">
            <v>50007189</v>
          </cell>
          <cell r="D402" t="str">
            <v>BUILDING WORKER</v>
          </cell>
        </row>
        <row r="403">
          <cell r="C403">
            <v>50007190</v>
          </cell>
          <cell r="D403" t="str">
            <v>BUILDING WORKER</v>
          </cell>
        </row>
        <row r="404">
          <cell r="C404">
            <v>50007191</v>
          </cell>
          <cell r="D404" t="str">
            <v>BUILDING WORKER</v>
          </cell>
        </row>
        <row r="405">
          <cell r="C405">
            <v>50007192</v>
          </cell>
          <cell r="D405" t="str">
            <v>BUILDING WORKER</v>
          </cell>
        </row>
        <row r="406">
          <cell r="C406">
            <v>50007193</v>
          </cell>
          <cell r="D406" t="str">
            <v>BUILDING WORKER</v>
          </cell>
        </row>
        <row r="407">
          <cell r="C407">
            <v>50007194</v>
          </cell>
          <cell r="D407" t="str">
            <v>BUILDING WORKER</v>
          </cell>
        </row>
        <row r="408">
          <cell r="C408">
            <v>50012220</v>
          </cell>
          <cell r="D408" t="str">
            <v>BUILDING WORKER</v>
          </cell>
        </row>
        <row r="409">
          <cell r="C409">
            <v>50014516</v>
          </cell>
          <cell r="D409" t="str">
            <v>BUILDING WORKER</v>
          </cell>
        </row>
        <row r="410">
          <cell r="C410">
            <v>50023986</v>
          </cell>
          <cell r="D410" t="str">
            <v>BUILDING WORKER</v>
          </cell>
        </row>
        <row r="411">
          <cell r="C411">
            <v>50023987</v>
          </cell>
          <cell r="D411" t="str">
            <v>BUILDING WORKER</v>
          </cell>
        </row>
        <row r="412">
          <cell r="C412">
            <v>50012221</v>
          </cell>
          <cell r="D412" t="str">
            <v>MAINTENANCE ELECTRICIAN</v>
          </cell>
        </row>
        <row r="413">
          <cell r="C413">
            <v>50005164</v>
          </cell>
          <cell r="D413" t="str">
            <v>MAINTENANCE PLANNER</v>
          </cell>
        </row>
        <row r="414">
          <cell r="C414">
            <v>50005154</v>
          </cell>
          <cell r="D414" t="str">
            <v>MAINTENANCE TECHNICIAN I</v>
          </cell>
        </row>
        <row r="415">
          <cell r="C415">
            <v>50005155</v>
          </cell>
          <cell r="D415" t="str">
            <v>MAINTENANCE TECHNICIAN I</v>
          </cell>
        </row>
        <row r="416">
          <cell r="C416">
            <v>50005156</v>
          </cell>
          <cell r="D416" t="str">
            <v>MAINTENANCE TECHNICIAN I</v>
          </cell>
        </row>
        <row r="417">
          <cell r="C417">
            <v>50005157</v>
          </cell>
          <cell r="D417" t="str">
            <v>MAINTENANCE TECHNICIAN I</v>
          </cell>
        </row>
        <row r="418">
          <cell r="C418">
            <v>50005158</v>
          </cell>
          <cell r="D418" t="str">
            <v>MAINTENANCE TECHNICIAN I</v>
          </cell>
        </row>
        <row r="419">
          <cell r="C419">
            <v>50005159</v>
          </cell>
          <cell r="D419" t="str">
            <v>MAINTENANCE TECHNICIAN I</v>
          </cell>
        </row>
        <row r="420">
          <cell r="C420">
            <v>50005767</v>
          </cell>
          <cell r="D420" t="str">
            <v>MAINTENANCE TECHNICIAN I</v>
          </cell>
        </row>
        <row r="421">
          <cell r="C421">
            <v>50005768</v>
          </cell>
          <cell r="D421" t="str">
            <v>MAINTENANCE TECHNICIAN I</v>
          </cell>
        </row>
        <row r="422">
          <cell r="C422">
            <v>50005769</v>
          </cell>
          <cell r="D422" t="str">
            <v>MAINTENANCE TECHNICIAN I</v>
          </cell>
        </row>
        <row r="423">
          <cell r="C423">
            <v>50005782</v>
          </cell>
          <cell r="D423" t="str">
            <v>MAINTENANCE TECHNICIAN I</v>
          </cell>
        </row>
        <row r="424">
          <cell r="C424">
            <v>50005821</v>
          </cell>
          <cell r="D424" t="str">
            <v>MAINTENANCE TECHNICIAN I</v>
          </cell>
        </row>
        <row r="425">
          <cell r="C425">
            <v>50005835</v>
          </cell>
          <cell r="D425" t="str">
            <v>MAINTENANCE TECHNICIAN I</v>
          </cell>
        </row>
        <row r="426">
          <cell r="C426">
            <v>50006077</v>
          </cell>
          <cell r="D426" t="str">
            <v>MAINTENANCE TECHNICIAN I</v>
          </cell>
        </row>
        <row r="427">
          <cell r="C427">
            <v>50005160</v>
          </cell>
          <cell r="D427" t="str">
            <v>MAINTENANCE TECHNICIAN II</v>
          </cell>
        </row>
        <row r="428">
          <cell r="C428">
            <v>50005161</v>
          </cell>
          <cell r="D428" t="str">
            <v>MAINTENANCE TECHNICIAN II</v>
          </cell>
        </row>
        <row r="429">
          <cell r="C429">
            <v>50005162</v>
          </cell>
          <cell r="D429" t="str">
            <v>MAINTENANCE TECHNICIAN II</v>
          </cell>
        </row>
        <row r="430">
          <cell r="C430">
            <v>50005163</v>
          </cell>
          <cell r="D430" t="str">
            <v>MAINTENANCE TECHNICIAN II</v>
          </cell>
        </row>
        <row r="431">
          <cell r="C431">
            <v>50005165</v>
          </cell>
          <cell r="D431" t="str">
            <v>MAINTENANCE TECHNICIAN II</v>
          </cell>
        </row>
        <row r="432">
          <cell r="C432">
            <v>50005166</v>
          </cell>
          <cell r="D432" t="str">
            <v>MAINTENANCE TECHNICIAN II</v>
          </cell>
        </row>
        <row r="433">
          <cell r="C433">
            <v>50005774</v>
          </cell>
          <cell r="D433" t="str">
            <v>MAINTENANCE TECHNICIAN II</v>
          </cell>
        </row>
        <row r="434">
          <cell r="C434">
            <v>50005797</v>
          </cell>
          <cell r="D434" t="str">
            <v>MAINTENANCE TECHNICIAN II</v>
          </cell>
        </row>
        <row r="435">
          <cell r="C435">
            <v>50006079</v>
          </cell>
          <cell r="D435" t="str">
            <v>MAINTENANCE TECHNICIAN II</v>
          </cell>
        </row>
        <row r="436">
          <cell r="C436">
            <v>50012222</v>
          </cell>
          <cell r="D436" t="str">
            <v>MAINTENANCE TECHNICIAN II</v>
          </cell>
        </row>
        <row r="437">
          <cell r="C437">
            <v>50014517</v>
          </cell>
          <cell r="D437" t="str">
            <v>MAINTENANCE TECHNICIAN III</v>
          </cell>
        </row>
        <row r="438">
          <cell r="C438">
            <v>50015300</v>
          </cell>
          <cell r="D438" t="str">
            <v>MAINTENANCE TECHNICIAN III</v>
          </cell>
        </row>
        <row r="439">
          <cell r="C439">
            <v>50007116</v>
          </cell>
          <cell r="D439" t="str">
            <v>MANAGER BUILDING SERVICES</v>
          </cell>
        </row>
        <row r="440">
          <cell r="C440">
            <v>50005789</v>
          </cell>
          <cell r="D440" t="str">
            <v>OPERATION SUPERVISOR</v>
          </cell>
        </row>
        <row r="441">
          <cell r="C441">
            <v>50005778</v>
          </cell>
          <cell r="D441" t="str">
            <v>OPERATIONS SUPERVISOR</v>
          </cell>
        </row>
        <row r="442">
          <cell r="C442">
            <v>50005790</v>
          </cell>
          <cell r="D442" t="str">
            <v>OPERATIONS SUPERVISOR</v>
          </cell>
        </row>
        <row r="443">
          <cell r="C443">
            <v>50007108</v>
          </cell>
          <cell r="D443" t="str">
            <v>OPERATIONS SUPERVISOR</v>
          </cell>
        </row>
        <row r="444">
          <cell r="C444">
            <v>50005755</v>
          </cell>
          <cell r="D444" t="str">
            <v>WORKING SUPERVISOR - BUILDING SERVICES</v>
          </cell>
        </row>
        <row r="445">
          <cell r="C445">
            <v>50005756</v>
          </cell>
          <cell r="D445" t="str">
            <v>WORKING SUPERVISOR - BUILDING SERVICES</v>
          </cell>
        </row>
        <row r="446">
          <cell r="C446">
            <v>50005784</v>
          </cell>
          <cell r="D446" t="str">
            <v>WORKING SUPERVISOR - BUILDING SERVICES</v>
          </cell>
        </row>
        <row r="447">
          <cell r="C447">
            <v>50005785</v>
          </cell>
          <cell r="D447" t="str">
            <v>WORKING SUPERVISOR - BUILDING SERVICES</v>
          </cell>
        </row>
        <row r="448">
          <cell r="C448">
            <v>50005786</v>
          </cell>
          <cell r="D448" t="str">
            <v>WORKING SUPERVISOR - BUILDING SERVICES</v>
          </cell>
        </row>
        <row r="449">
          <cell r="C449">
            <v>50005787</v>
          </cell>
          <cell r="D449" t="str">
            <v>WORKING SUPERVISOR - BUILDING SERVICES</v>
          </cell>
        </row>
        <row r="450">
          <cell r="C450">
            <v>50005794</v>
          </cell>
          <cell r="D450" t="str">
            <v>WORKING SUPERVISOR - BUILDING SERVICES</v>
          </cell>
        </row>
        <row r="451">
          <cell r="C451">
            <v>50005834</v>
          </cell>
          <cell r="D451" t="str">
            <v>WORKING SUPERVISOR - BUILDING SERVICES</v>
          </cell>
        </row>
        <row r="452">
          <cell r="C452">
            <v>50006084</v>
          </cell>
          <cell r="D452" t="str">
            <v>WORKING SUPERVISOR - BUILDING SERVICES</v>
          </cell>
        </row>
        <row r="453">
          <cell r="C453">
            <v>50007185</v>
          </cell>
          <cell r="D453" t="str">
            <v>WORKING SUPERVISOR - BUILDING SERVICES</v>
          </cell>
        </row>
        <row r="455">
          <cell r="C455">
            <v>50024454</v>
          </cell>
          <cell r="D455" t="str">
            <v>MANAGER SECURITY (VANIER PARK)</v>
          </cell>
        </row>
        <row r="456">
          <cell r="C456">
            <v>50005838</v>
          </cell>
          <cell r="D456" t="str">
            <v>MANAGER SECURITY SERVICES</v>
          </cell>
        </row>
        <row r="457">
          <cell r="C457">
            <v>50005838</v>
          </cell>
          <cell r="D457" t="str">
            <v>MANAGER SECURITY SERVICES</v>
          </cell>
        </row>
        <row r="458">
          <cell r="C458">
            <v>50005153</v>
          </cell>
          <cell r="D458" t="str">
            <v>SECURITY CLERK/PATROL OFFICER</v>
          </cell>
        </row>
        <row r="459">
          <cell r="C459">
            <v>50005677</v>
          </cell>
          <cell r="D459" t="str">
            <v>SECURITY OFFICER</v>
          </cell>
        </row>
        <row r="460">
          <cell r="C460">
            <v>50005678</v>
          </cell>
          <cell r="D460" t="str">
            <v>SECURITY OFFICER</v>
          </cell>
        </row>
        <row r="461">
          <cell r="C461">
            <v>50005722</v>
          </cell>
          <cell r="D461" t="str">
            <v>SECURITY OFFICER</v>
          </cell>
        </row>
        <row r="462">
          <cell r="C462">
            <v>50005722</v>
          </cell>
          <cell r="D462" t="str">
            <v>SECURITY OFFICER</v>
          </cell>
        </row>
        <row r="463">
          <cell r="C463">
            <v>50005723</v>
          </cell>
          <cell r="D463" t="str">
            <v>SECURITY OFFICER</v>
          </cell>
        </row>
        <row r="464">
          <cell r="C464">
            <v>50005724</v>
          </cell>
          <cell r="D464" t="str">
            <v>SECURITY OFFICER</v>
          </cell>
        </row>
        <row r="465">
          <cell r="C465">
            <v>50005725</v>
          </cell>
          <cell r="D465" t="str">
            <v>SECURITY OFFICER</v>
          </cell>
        </row>
        <row r="466">
          <cell r="C466">
            <v>50007377</v>
          </cell>
          <cell r="D466" t="str">
            <v>SECURITY OFFICER</v>
          </cell>
        </row>
        <row r="467">
          <cell r="C467">
            <v>50041187</v>
          </cell>
          <cell r="D467" t="str">
            <v>SECURITY OFFICER</v>
          </cell>
        </row>
        <row r="468">
          <cell r="C468">
            <v>50005770</v>
          </cell>
          <cell r="D468" t="str">
            <v>WORKING SUPERVISOR - SECURITY</v>
          </cell>
        </row>
        <row r="470">
          <cell r="C470">
            <v>50005150</v>
          </cell>
          <cell r="D470" t="str">
            <v>ASBESTOS PROGRAM TECHNICIAN</v>
          </cell>
        </row>
        <row r="471">
          <cell r="C471">
            <v>50005151</v>
          </cell>
          <cell r="D471" t="str">
            <v>ASBESTOS PROGRAM TECHNICIAN</v>
          </cell>
        </row>
        <row r="472">
          <cell r="C472">
            <v>50005151</v>
          </cell>
          <cell r="D472" t="str">
            <v>ASBESTOS PROGRAM TECHNICIAN</v>
          </cell>
        </row>
        <row r="473">
          <cell r="C473">
            <v>50005152</v>
          </cell>
          <cell r="D473" t="str">
            <v>ASBESTOS PROGRAM TECHNICIAN</v>
          </cell>
        </row>
        <row r="475">
          <cell r="C475">
            <v>50007115</v>
          </cell>
          <cell r="D475" t="str">
            <v>MANAGER ENVIRONMENTAL SERVICES</v>
          </cell>
        </row>
        <row r="477">
          <cell r="C477">
            <v>50005043</v>
          </cell>
          <cell r="D477" t="str">
            <v>CLERK II</v>
          </cell>
        </row>
        <row r="478">
          <cell r="C478">
            <v>50005045</v>
          </cell>
          <cell r="D478" t="str">
            <v>CLERK III</v>
          </cell>
        </row>
        <row r="479">
          <cell r="C479">
            <v>50005046</v>
          </cell>
          <cell r="D479" t="str">
            <v>CLERK III</v>
          </cell>
        </row>
        <row r="480">
          <cell r="C480">
            <v>50005047</v>
          </cell>
          <cell r="D480" t="str">
            <v>CLERK III</v>
          </cell>
        </row>
        <row r="481">
          <cell r="C481">
            <v>50005048</v>
          </cell>
          <cell r="D481" t="str">
            <v>CLERK III</v>
          </cell>
        </row>
        <row r="482">
          <cell r="C482">
            <v>50005049</v>
          </cell>
          <cell r="D482" t="str">
            <v>CLERK III</v>
          </cell>
        </row>
        <row r="483">
          <cell r="C483">
            <v>50005049</v>
          </cell>
          <cell r="D483" t="str">
            <v>CLERK III</v>
          </cell>
        </row>
        <row r="484">
          <cell r="C484">
            <v>50005042</v>
          </cell>
          <cell r="D484" t="str">
            <v>CLERK IV</v>
          </cell>
        </row>
        <row r="485">
          <cell r="C485">
            <v>50015275</v>
          </cell>
          <cell r="D485" t="str">
            <v>CLERK IV</v>
          </cell>
        </row>
        <row r="486">
          <cell r="C486">
            <v>50005044</v>
          </cell>
          <cell r="D486" t="str">
            <v>CLERK TYPIST III</v>
          </cell>
        </row>
        <row r="487">
          <cell r="C487">
            <v>50005041</v>
          </cell>
          <cell r="D487" t="str">
            <v>SUPERVISOR WATER RATES &amp; SCAVENGE COLL</v>
          </cell>
        </row>
        <row r="489">
          <cell r="C489">
            <v>50005038</v>
          </cell>
          <cell r="D489" t="str">
            <v>CLERK II</v>
          </cell>
        </row>
        <row r="490">
          <cell r="C490">
            <v>50005039</v>
          </cell>
          <cell r="D490" t="str">
            <v>CLERK III</v>
          </cell>
        </row>
        <row r="491">
          <cell r="C491">
            <v>50012151</v>
          </cell>
          <cell r="D491" t="str">
            <v>CLERK III</v>
          </cell>
        </row>
        <row r="492">
          <cell r="C492">
            <v>50005040</v>
          </cell>
          <cell r="D492" t="str">
            <v>CLERK IV</v>
          </cell>
        </row>
        <row r="494">
          <cell r="C494">
            <v>50029300</v>
          </cell>
          <cell r="D494" t="str">
            <v>ENERGY PROJECTS COORDINATOR</v>
          </cell>
        </row>
        <row r="496">
          <cell r="C496">
            <v>50005015</v>
          </cell>
          <cell r="D496" t="str">
            <v>BINDERY WORKER</v>
          </cell>
        </row>
        <row r="497">
          <cell r="C497">
            <v>50005019</v>
          </cell>
          <cell r="D497" t="str">
            <v>CLERK III</v>
          </cell>
        </row>
        <row r="498">
          <cell r="C498">
            <v>50005020</v>
          </cell>
          <cell r="D498" t="str">
            <v>DUPLICATING MACHINE OPERATOR II</v>
          </cell>
        </row>
        <row r="499">
          <cell r="C499">
            <v>50007152</v>
          </cell>
          <cell r="D499" t="str">
            <v>MANAGER PRINTING &amp; GRAPHICS</v>
          </cell>
        </row>
        <row r="500">
          <cell r="C500">
            <v>50005014</v>
          </cell>
          <cell r="D500" t="str">
            <v>PRINT SHOP CLERK</v>
          </cell>
        </row>
        <row r="501">
          <cell r="C501">
            <v>50005018</v>
          </cell>
          <cell r="D501" t="str">
            <v>PRINTER I</v>
          </cell>
        </row>
        <row r="502">
          <cell r="C502">
            <v>50005016</v>
          </cell>
          <cell r="D502" t="str">
            <v>PRINTER II</v>
          </cell>
        </row>
        <row r="503">
          <cell r="C503">
            <v>50005017</v>
          </cell>
          <cell r="D503" t="str">
            <v>PRINTER II</v>
          </cell>
        </row>
        <row r="505">
          <cell r="C505">
            <v>50004957</v>
          </cell>
          <cell r="D505" t="str">
            <v>STOREKEEPER II</v>
          </cell>
        </row>
        <row r="506">
          <cell r="C506">
            <v>50007155</v>
          </cell>
          <cell r="D506" t="str">
            <v>WAREHOUSE SUPERVISOR</v>
          </cell>
        </row>
        <row r="507">
          <cell r="C507">
            <v>50005542</v>
          </cell>
          <cell r="D507" t="str">
            <v>WAREHOUSE WORKER</v>
          </cell>
        </row>
        <row r="508">
          <cell r="C508">
            <v>50005543</v>
          </cell>
          <cell r="D508" t="str">
            <v>WAREHOUSE WORKER</v>
          </cell>
        </row>
        <row r="509">
          <cell r="C509">
            <v>50005545</v>
          </cell>
          <cell r="D509" t="str">
            <v>WAREHOUSE WORKER</v>
          </cell>
        </row>
        <row r="510">
          <cell r="C510">
            <v>50005590</v>
          </cell>
          <cell r="D510" t="str">
            <v>WAREHOUSE WORKER</v>
          </cell>
        </row>
        <row r="511">
          <cell r="C511">
            <v>50006196</v>
          </cell>
          <cell r="D511" t="str">
            <v>WAREHOUSE WORKER</v>
          </cell>
        </row>
        <row r="512">
          <cell r="C512">
            <v>50006197</v>
          </cell>
          <cell r="D512" t="str">
            <v>WAREHOUSE WORKER</v>
          </cell>
        </row>
        <row r="513">
          <cell r="C513">
            <v>50007161</v>
          </cell>
          <cell r="D513" t="str">
            <v>WAREHOUSE WORKER</v>
          </cell>
        </row>
        <row r="515">
          <cell r="C515">
            <v>50004958</v>
          </cell>
          <cell r="D515" t="str">
            <v>CLERK III</v>
          </cell>
        </row>
        <row r="516">
          <cell r="C516">
            <v>50004956</v>
          </cell>
          <cell r="D516" t="str">
            <v>INVENTORY PLANNER/BUYER II</v>
          </cell>
        </row>
        <row r="517">
          <cell r="C517">
            <v>50004954</v>
          </cell>
          <cell r="D517" t="str">
            <v>INVENTORY PLANNER/BUYER II</v>
          </cell>
        </row>
      </sheetData>
      <sheetData sheetId="2" refreshError="1"/>
      <sheetData sheetId="3" refreshError="1"/>
      <sheetData sheetId="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 Estimates 2008"/>
      <sheetName val="Summary"/>
      <sheetName val="Download"/>
      <sheetName val="Salary Estimate 2007"/>
      <sheetName val="Dropdowns"/>
    </sheetNames>
    <sheetDataSet>
      <sheetData sheetId="0"/>
      <sheetData sheetId="1"/>
      <sheetData sheetId="2"/>
      <sheetData sheetId="3">
        <row r="3">
          <cell r="C3">
            <v>50006909</v>
          </cell>
          <cell r="D3" t="str">
            <v>CITY CLERK</v>
          </cell>
          <cell r="E3">
            <v>1060</v>
          </cell>
          <cell r="F3">
            <v>10</v>
          </cell>
          <cell r="G3">
            <v>10</v>
          </cell>
          <cell r="H3">
            <v>50000042</v>
          </cell>
          <cell r="I3" t="str">
            <v>Office of the City Clerk</v>
          </cell>
          <cell r="J3">
            <v>12635</v>
          </cell>
          <cell r="K3" t="str">
            <v>BAXTER</v>
          </cell>
          <cell r="L3" t="str">
            <v>SYDNEY</v>
          </cell>
          <cell r="O3" t="str">
            <v>BND-013</v>
          </cell>
          <cell r="P3">
            <v>5</v>
          </cell>
          <cell r="Q3">
            <v>1</v>
          </cell>
          <cell r="R3">
            <v>40</v>
          </cell>
          <cell r="S3">
            <v>2087.12</v>
          </cell>
          <cell r="T3">
            <v>137896.52499999999</v>
          </cell>
          <cell r="U3">
            <v>0</v>
          </cell>
          <cell r="V3">
            <v>137896.52499999999</v>
          </cell>
        </row>
        <row r="4">
          <cell r="Q4">
            <v>1</v>
          </cell>
          <cell r="T4">
            <v>137896.52499999999</v>
          </cell>
          <cell r="U4">
            <v>0</v>
          </cell>
          <cell r="V4">
            <v>137896.52499999999</v>
          </cell>
        </row>
        <row r="5">
          <cell r="C5">
            <v>50046626</v>
          </cell>
          <cell r="D5" t="str">
            <v>Chief of External Relations &amp; Protocol</v>
          </cell>
          <cell r="E5">
            <v>1060</v>
          </cell>
          <cell r="F5">
            <v>10</v>
          </cell>
          <cell r="G5">
            <v>10</v>
          </cell>
          <cell r="H5">
            <v>50046623</v>
          </cell>
          <cell r="I5" t="str">
            <v>External Relations Program</v>
          </cell>
          <cell r="J5">
            <v>16577</v>
          </cell>
          <cell r="K5" t="str">
            <v>BUEMANN</v>
          </cell>
          <cell r="L5" t="str">
            <v>SVEN</v>
          </cell>
          <cell r="O5" t="str">
            <v>BND-9</v>
          </cell>
          <cell r="P5">
            <v>4</v>
          </cell>
          <cell r="Q5">
            <v>1</v>
          </cell>
          <cell r="R5">
            <v>35</v>
          </cell>
          <cell r="S5">
            <v>1826.23</v>
          </cell>
          <cell r="T5">
            <v>79204.612500000003</v>
          </cell>
          <cell r="U5">
            <v>0</v>
          </cell>
          <cell r="V5">
            <v>79204.612500000003</v>
          </cell>
        </row>
        <row r="6">
          <cell r="C6">
            <v>50054842</v>
          </cell>
          <cell r="D6" t="str">
            <v>External Relations Coordinator</v>
          </cell>
          <cell r="E6">
            <v>1060</v>
          </cell>
          <cell r="F6">
            <v>10</v>
          </cell>
          <cell r="G6">
            <v>10</v>
          </cell>
          <cell r="H6">
            <v>50046623</v>
          </cell>
          <cell r="I6" t="str">
            <v>External Relations Program</v>
          </cell>
          <cell r="J6" t="str">
            <v>VACANT</v>
          </cell>
          <cell r="O6" t="str">
            <v>GR-024</v>
          </cell>
          <cell r="P6">
            <v>3</v>
          </cell>
          <cell r="Q6">
            <v>1</v>
          </cell>
          <cell r="R6">
            <v>35</v>
          </cell>
          <cell r="S6">
            <v>1826.23</v>
          </cell>
          <cell r="T6">
            <v>52892.7425</v>
          </cell>
          <cell r="U6">
            <v>0</v>
          </cell>
          <cell r="V6">
            <v>52892.7425</v>
          </cell>
        </row>
        <row r="7">
          <cell r="Q7">
            <v>2</v>
          </cell>
          <cell r="T7">
            <v>132097.35500000001</v>
          </cell>
          <cell r="U7">
            <v>0</v>
          </cell>
          <cell r="V7">
            <v>132097.35500000001</v>
          </cell>
        </row>
        <row r="8">
          <cell r="C8">
            <v>50006740</v>
          </cell>
          <cell r="D8" t="str">
            <v>ASSISTANT TO COUNCIL COMMITTEES</v>
          </cell>
          <cell r="E8">
            <v>1060</v>
          </cell>
          <cell r="F8">
            <v>10</v>
          </cell>
          <cell r="G8">
            <v>10</v>
          </cell>
          <cell r="H8">
            <v>50000043</v>
          </cell>
          <cell r="I8" t="str">
            <v>Meeting Services</v>
          </cell>
          <cell r="J8">
            <v>1429</v>
          </cell>
          <cell r="K8" t="str">
            <v>KAZAKOFF</v>
          </cell>
          <cell r="L8" t="str">
            <v>LAURA</v>
          </cell>
          <cell r="O8" t="str">
            <v>GR-022</v>
          </cell>
          <cell r="P8">
            <v>5</v>
          </cell>
          <cell r="Q8">
            <v>1</v>
          </cell>
          <cell r="R8">
            <v>35</v>
          </cell>
          <cell r="S8">
            <v>1826.23</v>
          </cell>
          <cell r="T8">
            <v>53101.295000000006</v>
          </cell>
          <cell r="U8">
            <v>0</v>
          </cell>
          <cell r="V8">
            <v>53101.295000000006</v>
          </cell>
        </row>
        <row r="9">
          <cell r="C9">
            <v>50006742</v>
          </cell>
          <cell r="D9" t="str">
            <v>ASSISTANT TO COUNCIL COMMITTEES</v>
          </cell>
          <cell r="E9">
            <v>1060</v>
          </cell>
          <cell r="F9">
            <v>10</v>
          </cell>
          <cell r="G9">
            <v>30</v>
          </cell>
          <cell r="H9">
            <v>50000043</v>
          </cell>
          <cell r="I9" t="str">
            <v>Meeting Services</v>
          </cell>
          <cell r="J9">
            <v>8098</v>
          </cell>
          <cell r="K9" t="str">
            <v>LUDWIG</v>
          </cell>
          <cell r="L9" t="str">
            <v>NICOLE</v>
          </cell>
          <cell r="M9" t="str">
            <v>T</v>
          </cell>
          <cell r="O9" t="str">
            <v>GR-022</v>
          </cell>
          <cell r="P9">
            <v>3</v>
          </cell>
          <cell r="Q9">
            <v>1</v>
          </cell>
          <cell r="R9">
            <v>35</v>
          </cell>
          <cell r="S9">
            <v>1826.23</v>
          </cell>
          <cell r="T9">
            <v>48934.275000000001</v>
          </cell>
          <cell r="U9">
            <v>0</v>
          </cell>
          <cell r="V9">
            <v>48934.275000000001</v>
          </cell>
        </row>
        <row r="10">
          <cell r="C10">
            <v>50006744</v>
          </cell>
          <cell r="D10" t="str">
            <v>ASSISTANT TO COUNCIL COMMITTEES</v>
          </cell>
          <cell r="E10">
            <v>1060</v>
          </cell>
          <cell r="F10">
            <v>10</v>
          </cell>
          <cell r="G10">
            <v>10</v>
          </cell>
          <cell r="H10">
            <v>50000043</v>
          </cell>
          <cell r="I10" t="str">
            <v>Meeting Services</v>
          </cell>
          <cell r="J10">
            <v>9071</v>
          </cell>
          <cell r="K10" t="str">
            <v>HILDEBRANDT</v>
          </cell>
          <cell r="L10" t="str">
            <v>TINA</v>
          </cell>
          <cell r="O10" t="str">
            <v>GR-022</v>
          </cell>
          <cell r="P10">
            <v>5</v>
          </cell>
          <cell r="Q10">
            <v>1</v>
          </cell>
          <cell r="R10">
            <v>35</v>
          </cell>
          <cell r="S10">
            <v>1826.23</v>
          </cell>
          <cell r="T10">
            <v>53101.295000000006</v>
          </cell>
          <cell r="U10">
            <v>0</v>
          </cell>
          <cell r="V10">
            <v>53101.295000000006</v>
          </cell>
        </row>
        <row r="11">
          <cell r="C11">
            <v>50006745</v>
          </cell>
          <cell r="D11" t="str">
            <v>ASSISTANT TO COUNCIL COMMITTEES</v>
          </cell>
          <cell r="E11">
            <v>1060</v>
          </cell>
          <cell r="F11">
            <v>10</v>
          </cell>
          <cell r="G11">
            <v>10</v>
          </cell>
          <cell r="H11">
            <v>50000043</v>
          </cell>
          <cell r="I11" t="str">
            <v>Meeting Services</v>
          </cell>
          <cell r="J11">
            <v>2300</v>
          </cell>
          <cell r="K11" t="str">
            <v>TUOMINEN</v>
          </cell>
          <cell r="L11" t="str">
            <v>TARJA</v>
          </cell>
          <cell r="O11" t="str">
            <v>GR-022</v>
          </cell>
          <cell r="P11">
            <v>5</v>
          </cell>
          <cell r="Q11">
            <v>1</v>
          </cell>
          <cell r="R11">
            <v>35</v>
          </cell>
          <cell r="S11">
            <v>1826.23</v>
          </cell>
          <cell r="T11">
            <v>53101.295000000006</v>
          </cell>
          <cell r="U11">
            <v>0</v>
          </cell>
          <cell r="V11">
            <v>53101.295000000006</v>
          </cell>
        </row>
        <row r="12">
          <cell r="C12">
            <v>50006746</v>
          </cell>
          <cell r="D12" t="str">
            <v>ASSISTANT TO COUNCIL COMMITTEES</v>
          </cell>
          <cell r="E12">
            <v>1060</v>
          </cell>
          <cell r="F12">
            <v>10</v>
          </cell>
          <cell r="G12">
            <v>10</v>
          </cell>
          <cell r="H12">
            <v>50000043</v>
          </cell>
          <cell r="I12" t="str">
            <v>Meeting Services</v>
          </cell>
          <cell r="J12">
            <v>3392</v>
          </cell>
          <cell r="K12" t="str">
            <v>SALMON</v>
          </cell>
          <cell r="L12" t="str">
            <v>DENISE</v>
          </cell>
          <cell r="O12" t="str">
            <v>GR-022</v>
          </cell>
          <cell r="P12">
            <v>5</v>
          </cell>
          <cell r="Q12">
            <v>1</v>
          </cell>
          <cell r="R12">
            <v>35</v>
          </cell>
          <cell r="S12">
            <v>1826.23</v>
          </cell>
          <cell r="T12">
            <v>53101.295000000006</v>
          </cell>
          <cell r="U12">
            <v>0</v>
          </cell>
          <cell r="V12">
            <v>53101.295000000006</v>
          </cell>
        </row>
        <row r="13">
          <cell r="C13">
            <v>50006747</v>
          </cell>
          <cell r="D13" t="str">
            <v>ASSISTANT TO COUNCIL COMMITTEES</v>
          </cell>
          <cell r="E13">
            <v>1060</v>
          </cell>
          <cell r="F13">
            <v>10</v>
          </cell>
          <cell r="G13">
            <v>10</v>
          </cell>
          <cell r="H13">
            <v>50000043</v>
          </cell>
          <cell r="I13" t="str">
            <v>Meeting Services</v>
          </cell>
          <cell r="J13">
            <v>12525</v>
          </cell>
          <cell r="K13" t="str">
            <v>BOOMHOWER</v>
          </cell>
          <cell r="L13" t="str">
            <v>PATRICIA</v>
          </cell>
          <cell r="O13" t="str">
            <v>GR-022</v>
          </cell>
          <cell r="P13">
            <v>2</v>
          </cell>
          <cell r="Q13">
            <v>1</v>
          </cell>
          <cell r="R13">
            <v>35</v>
          </cell>
          <cell r="S13">
            <v>1826.23</v>
          </cell>
          <cell r="T13">
            <v>49111.595000000001</v>
          </cell>
          <cell r="U13">
            <v>0</v>
          </cell>
          <cell r="V13">
            <v>49111.595000000001</v>
          </cell>
        </row>
        <row r="14">
          <cell r="C14">
            <v>50006749</v>
          </cell>
          <cell r="D14" t="str">
            <v>ASSISTANT TO COUNCIL COMMITTEES</v>
          </cell>
          <cell r="E14">
            <v>1060</v>
          </cell>
          <cell r="F14">
            <v>10</v>
          </cell>
          <cell r="G14">
            <v>10</v>
          </cell>
          <cell r="H14">
            <v>50000043</v>
          </cell>
          <cell r="I14" t="str">
            <v>Meeting Services</v>
          </cell>
          <cell r="J14">
            <v>422</v>
          </cell>
          <cell r="K14" t="str">
            <v>CLAIRMONT</v>
          </cell>
          <cell r="L14" t="str">
            <v>DIANE</v>
          </cell>
          <cell r="O14" t="str">
            <v>GR-022</v>
          </cell>
          <cell r="P14">
            <v>5</v>
          </cell>
          <cell r="Q14">
            <v>1</v>
          </cell>
          <cell r="R14">
            <v>35</v>
          </cell>
          <cell r="S14">
            <v>1826.23</v>
          </cell>
          <cell r="T14">
            <v>53101.295000000006</v>
          </cell>
          <cell r="U14">
            <v>0</v>
          </cell>
          <cell r="V14">
            <v>53101.295000000006</v>
          </cell>
        </row>
        <row r="15">
          <cell r="C15">
            <v>50006751</v>
          </cell>
          <cell r="D15" t="str">
            <v>ASSISTANT TO COUNCIL COMMITTEES</v>
          </cell>
          <cell r="E15">
            <v>1060</v>
          </cell>
          <cell r="F15">
            <v>10</v>
          </cell>
          <cell r="H15">
            <v>50000043</v>
          </cell>
          <cell r="I15" t="str">
            <v>Meeting Services</v>
          </cell>
          <cell r="K15" t="str">
            <v>VACANT</v>
          </cell>
          <cell r="O15" t="str">
            <v>GR-022</v>
          </cell>
          <cell r="P15">
            <v>3</v>
          </cell>
          <cell r="Q15">
            <v>0.4</v>
          </cell>
          <cell r="R15">
            <v>14</v>
          </cell>
          <cell r="S15">
            <v>730.49199999999996</v>
          </cell>
          <cell r="T15">
            <v>21240.518000000004</v>
          </cell>
          <cell r="U15">
            <v>0</v>
          </cell>
          <cell r="V15">
            <v>21240.518000000004</v>
          </cell>
        </row>
        <row r="16">
          <cell r="C16">
            <v>50006751</v>
          </cell>
          <cell r="D16" t="str">
            <v>ASSISTANT TO COUNCIL COMMITTEES</v>
          </cell>
          <cell r="E16">
            <v>1060</v>
          </cell>
          <cell r="F16">
            <v>10</v>
          </cell>
          <cell r="G16">
            <v>10</v>
          </cell>
          <cell r="H16">
            <v>50000043</v>
          </cell>
          <cell r="I16" t="str">
            <v>Meeting Services</v>
          </cell>
          <cell r="J16">
            <v>3864</v>
          </cell>
          <cell r="K16" t="str">
            <v>IMAI</v>
          </cell>
          <cell r="L16" t="str">
            <v>CHARLENE</v>
          </cell>
          <cell r="O16" t="str">
            <v>GR-022</v>
          </cell>
          <cell r="P16">
            <v>5</v>
          </cell>
          <cell r="Q16">
            <v>0.6</v>
          </cell>
          <cell r="R16">
            <v>21</v>
          </cell>
          <cell r="S16">
            <v>1095.7379999999998</v>
          </cell>
          <cell r="T16">
            <v>31860.777000000002</v>
          </cell>
          <cell r="U16">
            <v>0</v>
          </cell>
          <cell r="V16">
            <v>31860.777000000002</v>
          </cell>
        </row>
        <row r="17">
          <cell r="C17">
            <v>50000679</v>
          </cell>
          <cell r="D17" t="str">
            <v>DIRECTOR PUBLIC ACCESS &amp; COUNCIL SERVICE</v>
          </cell>
          <cell r="E17">
            <v>1060</v>
          </cell>
          <cell r="F17">
            <v>10</v>
          </cell>
          <cell r="G17">
            <v>10</v>
          </cell>
          <cell r="H17">
            <v>50000043</v>
          </cell>
          <cell r="I17" t="str">
            <v>Meeting Services</v>
          </cell>
          <cell r="J17">
            <v>13348</v>
          </cell>
          <cell r="K17" t="str">
            <v>MACKENZIE</v>
          </cell>
          <cell r="L17" t="str">
            <v>JANICE</v>
          </cell>
          <cell r="O17" t="str">
            <v>BND-011</v>
          </cell>
          <cell r="P17">
            <v>5</v>
          </cell>
          <cell r="Q17">
            <v>1</v>
          </cell>
          <cell r="R17">
            <v>35</v>
          </cell>
          <cell r="S17">
            <v>1826.23</v>
          </cell>
          <cell r="T17">
            <v>95464.654999999999</v>
          </cell>
          <cell r="U17">
            <v>0</v>
          </cell>
          <cell r="V17">
            <v>95464.654999999999</v>
          </cell>
        </row>
        <row r="18">
          <cell r="C18">
            <v>50021526</v>
          </cell>
          <cell r="D18" t="str">
            <v>PLANNING ANALYST</v>
          </cell>
          <cell r="E18">
            <v>1060</v>
          </cell>
          <cell r="F18">
            <v>10</v>
          </cell>
          <cell r="G18">
            <v>10</v>
          </cell>
          <cell r="H18">
            <v>50000043</v>
          </cell>
          <cell r="I18" t="str">
            <v>Meeting Services</v>
          </cell>
          <cell r="J18">
            <v>1255</v>
          </cell>
          <cell r="K18" t="str">
            <v>LARGENT</v>
          </cell>
          <cell r="L18" t="str">
            <v>NANCY</v>
          </cell>
          <cell r="O18" t="str">
            <v>GR-024</v>
          </cell>
          <cell r="P18">
            <v>5</v>
          </cell>
          <cell r="Q18">
            <v>1</v>
          </cell>
          <cell r="R18">
            <v>35</v>
          </cell>
          <cell r="S18">
            <v>1826.23</v>
          </cell>
          <cell r="T18">
            <v>57760.982500000006</v>
          </cell>
          <cell r="U18">
            <v>0</v>
          </cell>
          <cell r="V18">
            <v>57760.982500000006</v>
          </cell>
        </row>
        <row r="19">
          <cell r="Q19">
            <v>10</v>
          </cell>
          <cell r="T19">
            <v>569879.27750000008</v>
          </cell>
          <cell r="U19">
            <v>0</v>
          </cell>
          <cell r="V19">
            <v>569879.27750000008</v>
          </cell>
        </row>
        <row r="20">
          <cell r="C20">
            <v>50006910</v>
          </cell>
          <cell r="D20" t="str">
            <v>DIRECTOR ADMINISTRATION &amp; ELECTION SVC</v>
          </cell>
          <cell r="E20">
            <v>1060</v>
          </cell>
          <cell r="F20">
            <v>10</v>
          </cell>
          <cell r="G20">
            <v>10</v>
          </cell>
          <cell r="H20">
            <v>50000046</v>
          </cell>
          <cell r="I20" t="str">
            <v>Information, Administrative &amp; Elections</v>
          </cell>
          <cell r="J20">
            <v>9023</v>
          </cell>
          <cell r="K20" t="str">
            <v>COULSON</v>
          </cell>
          <cell r="L20" t="str">
            <v>MARGARET</v>
          </cell>
          <cell r="O20" t="str">
            <v>BND-011</v>
          </cell>
          <cell r="P20">
            <v>5</v>
          </cell>
          <cell r="Q20">
            <v>1</v>
          </cell>
          <cell r="R20">
            <v>35</v>
          </cell>
          <cell r="S20">
            <v>1826.23</v>
          </cell>
          <cell r="T20">
            <v>95464.654999999999</v>
          </cell>
          <cell r="U20">
            <v>0</v>
          </cell>
          <cell r="V20">
            <v>95464.654999999999</v>
          </cell>
        </row>
        <row r="21">
          <cell r="C21">
            <v>50006741</v>
          </cell>
          <cell r="D21" t="str">
            <v>CLERK IV</v>
          </cell>
          <cell r="E21">
            <v>1060</v>
          </cell>
          <cell r="F21">
            <v>10</v>
          </cell>
          <cell r="G21">
            <v>10</v>
          </cell>
          <cell r="H21">
            <v>50032000</v>
          </cell>
          <cell r="I21" t="str">
            <v>Correspondence Services</v>
          </cell>
          <cell r="J21">
            <v>3864</v>
          </cell>
          <cell r="K21" t="str">
            <v>IMAI</v>
          </cell>
          <cell r="L21" t="str">
            <v>CHARLENE</v>
          </cell>
          <cell r="M21" t="str">
            <v>T</v>
          </cell>
          <cell r="O21" t="str">
            <v>GR-019</v>
          </cell>
          <cell r="P21">
            <v>3</v>
          </cell>
          <cell r="Q21">
            <v>0</v>
          </cell>
          <cell r="R21">
            <v>35</v>
          </cell>
          <cell r="S21">
            <v>1826.23</v>
          </cell>
          <cell r="T21">
            <v>0</v>
          </cell>
          <cell r="U21">
            <v>0</v>
          </cell>
          <cell r="V21">
            <v>0</v>
          </cell>
        </row>
        <row r="22">
          <cell r="C22">
            <v>50006741</v>
          </cell>
          <cell r="D22" t="str">
            <v>CLERK IV</v>
          </cell>
          <cell r="E22">
            <v>1060</v>
          </cell>
          <cell r="F22">
            <v>10</v>
          </cell>
          <cell r="G22">
            <v>10</v>
          </cell>
          <cell r="H22">
            <v>50032000</v>
          </cell>
          <cell r="I22" t="str">
            <v>Correspondence Services</v>
          </cell>
          <cell r="J22">
            <v>26</v>
          </cell>
          <cell r="K22" t="str">
            <v>CARMONT</v>
          </cell>
          <cell r="L22" t="str">
            <v>DEBORAH</v>
          </cell>
          <cell r="O22" t="str">
            <v>GR-019</v>
          </cell>
          <cell r="P22">
            <v>5</v>
          </cell>
          <cell r="Q22">
            <v>1</v>
          </cell>
          <cell r="R22">
            <v>35</v>
          </cell>
          <cell r="S22">
            <v>1826.23</v>
          </cell>
          <cell r="T22">
            <v>46962.7746185</v>
          </cell>
          <cell r="U22">
            <v>0</v>
          </cell>
          <cell r="V22">
            <v>46962.7746185</v>
          </cell>
        </row>
        <row r="23">
          <cell r="C23">
            <v>50006758</v>
          </cell>
          <cell r="D23" t="str">
            <v>CLERK TYPIST III</v>
          </cell>
          <cell r="E23">
            <v>1060</v>
          </cell>
          <cell r="F23">
            <v>10</v>
          </cell>
          <cell r="G23">
            <v>10</v>
          </cell>
          <cell r="H23">
            <v>50032000</v>
          </cell>
          <cell r="I23" t="str">
            <v>Correspondence Services</v>
          </cell>
          <cell r="J23">
            <v>5320</v>
          </cell>
          <cell r="K23" t="str">
            <v>BENGSTON</v>
          </cell>
          <cell r="L23" t="str">
            <v>KATHY</v>
          </cell>
          <cell r="O23" t="str">
            <v>GR-015</v>
          </cell>
          <cell r="P23">
            <v>5</v>
          </cell>
          <cell r="Q23">
            <v>1</v>
          </cell>
          <cell r="R23">
            <v>35</v>
          </cell>
          <cell r="S23">
            <v>1826.23</v>
          </cell>
          <cell r="T23">
            <v>39912.112500000003</v>
          </cell>
          <cell r="U23">
            <v>0</v>
          </cell>
          <cell r="V23">
            <v>39912.112500000003</v>
          </cell>
        </row>
        <row r="24">
          <cell r="C24">
            <v>50006753</v>
          </cell>
          <cell r="D24" t="str">
            <v>CLERK III</v>
          </cell>
          <cell r="E24">
            <v>1060</v>
          </cell>
          <cell r="F24">
            <v>10</v>
          </cell>
          <cell r="G24">
            <v>10</v>
          </cell>
          <cell r="H24">
            <v>50032001</v>
          </cell>
          <cell r="I24" t="str">
            <v>Administrative Services</v>
          </cell>
          <cell r="J24">
            <v>7873</v>
          </cell>
          <cell r="K24" t="str">
            <v>MORALES</v>
          </cell>
          <cell r="L24" t="str">
            <v>CELESTE</v>
          </cell>
          <cell r="O24" t="str">
            <v>GR-017</v>
          </cell>
          <cell r="P24">
            <v>3</v>
          </cell>
          <cell r="Q24">
            <v>1</v>
          </cell>
          <cell r="R24">
            <v>35</v>
          </cell>
          <cell r="S24">
            <v>1826.23</v>
          </cell>
          <cell r="T24">
            <v>42448.997500000005</v>
          </cell>
          <cell r="U24">
            <v>0</v>
          </cell>
          <cell r="V24">
            <v>42448.997500000005</v>
          </cell>
        </row>
        <row r="25">
          <cell r="C25">
            <v>50006754</v>
          </cell>
          <cell r="D25" t="str">
            <v>INFORMATION CLERK</v>
          </cell>
          <cell r="E25">
            <v>1060</v>
          </cell>
          <cell r="F25">
            <v>10</v>
          </cell>
          <cell r="G25">
            <v>10</v>
          </cell>
          <cell r="H25">
            <v>50032001</v>
          </cell>
          <cell r="I25" t="str">
            <v>Administrative Services</v>
          </cell>
          <cell r="J25">
            <v>452</v>
          </cell>
          <cell r="K25" t="str">
            <v>FITZGERALD</v>
          </cell>
          <cell r="L25" t="str">
            <v>HARRIETT</v>
          </cell>
          <cell r="O25" t="str">
            <v>GR-013</v>
          </cell>
          <cell r="P25">
            <v>5</v>
          </cell>
          <cell r="Q25">
            <v>1</v>
          </cell>
          <cell r="R25">
            <v>35</v>
          </cell>
          <cell r="S25">
            <v>1826.23</v>
          </cell>
          <cell r="T25">
            <v>36843.267500000002</v>
          </cell>
          <cell r="U25">
            <v>0</v>
          </cell>
          <cell r="V25">
            <v>36843.267500000002</v>
          </cell>
        </row>
        <row r="26">
          <cell r="C26">
            <v>50006755</v>
          </cell>
          <cell r="D26" t="str">
            <v>INFORMATION CLERK</v>
          </cell>
          <cell r="E26">
            <v>1060</v>
          </cell>
          <cell r="F26">
            <v>10</v>
          </cell>
          <cell r="G26">
            <v>10</v>
          </cell>
          <cell r="H26">
            <v>50032001</v>
          </cell>
          <cell r="I26" t="str">
            <v>Administrative Services</v>
          </cell>
          <cell r="J26">
            <v>7829</v>
          </cell>
          <cell r="K26" t="str">
            <v>SAGE</v>
          </cell>
          <cell r="L26" t="str">
            <v>BARBARA</v>
          </cell>
          <cell r="O26" t="str">
            <v>GR-013</v>
          </cell>
          <cell r="P26">
            <v>5</v>
          </cell>
          <cell r="Q26">
            <v>1</v>
          </cell>
          <cell r="R26">
            <v>35</v>
          </cell>
          <cell r="S26">
            <v>1826.23</v>
          </cell>
          <cell r="T26">
            <v>36843.267500000002</v>
          </cell>
          <cell r="U26">
            <v>0</v>
          </cell>
          <cell r="V26">
            <v>36843.267500000002</v>
          </cell>
        </row>
        <row r="27">
          <cell r="C27">
            <v>50006755</v>
          </cell>
          <cell r="D27" t="str">
            <v>INFORMATION CLERK</v>
          </cell>
          <cell r="E27">
            <v>1060</v>
          </cell>
          <cell r="F27">
            <v>10</v>
          </cell>
          <cell r="G27">
            <v>10</v>
          </cell>
          <cell r="H27">
            <v>50032001</v>
          </cell>
          <cell r="I27" t="str">
            <v>Administrative Services</v>
          </cell>
          <cell r="J27">
            <v>5027</v>
          </cell>
          <cell r="K27" t="str">
            <v>MCEACHERN</v>
          </cell>
          <cell r="L27" t="str">
            <v>ALISON</v>
          </cell>
          <cell r="N27" t="str">
            <v>Y</v>
          </cell>
          <cell r="O27" t="str">
            <v>GR-013</v>
          </cell>
          <cell r="P27">
            <v>5</v>
          </cell>
          <cell r="Q27">
            <v>0</v>
          </cell>
          <cell r="R27">
            <v>35</v>
          </cell>
          <cell r="S27">
            <v>1826.23</v>
          </cell>
          <cell r="T27">
            <v>0</v>
          </cell>
          <cell r="U27">
            <v>0</v>
          </cell>
          <cell r="V27">
            <v>0</v>
          </cell>
        </row>
        <row r="28">
          <cell r="C28">
            <v>50006756</v>
          </cell>
          <cell r="D28" t="str">
            <v>INFORMATION CLERK</v>
          </cell>
          <cell r="E28">
            <v>1060</v>
          </cell>
          <cell r="F28">
            <v>10</v>
          </cell>
          <cell r="G28">
            <v>10</v>
          </cell>
          <cell r="H28">
            <v>50032001</v>
          </cell>
          <cell r="I28" t="str">
            <v>Administrative Services</v>
          </cell>
          <cell r="J28">
            <v>5821</v>
          </cell>
          <cell r="K28" t="str">
            <v>O'KEEFFE</v>
          </cell>
          <cell r="L28" t="str">
            <v>JACQUELINE</v>
          </cell>
          <cell r="O28" t="str">
            <v>GR-013</v>
          </cell>
          <cell r="P28">
            <v>5</v>
          </cell>
          <cell r="Q28">
            <v>1</v>
          </cell>
          <cell r="R28">
            <v>35</v>
          </cell>
          <cell r="S28">
            <v>1826.23</v>
          </cell>
          <cell r="T28">
            <v>36843.267500000002</v>
          </cell>
          <cell r="U28">
            <v>0</v>
          </cell>
          <cell r="V28">
            <v>36843.267500000002</v>
          </cell>
        </row>
        <row r="29">
          <cell r="C29">
            <v>50006757</v>
          </cell>
          <cell r="D29" t="str">
            <v>INFORMATION CLERK</v>
          </cell>
          <cell r="E29">
            <v>1060</v>
          </cell>
          <cell r="F29">
            <v>10</v>
          </cell>
          <cell r="G29">
            <v>10</v>
          </cell>
          <cell r="H29">
            <v>50032001</v>
          </cell>
          <cell r="I29" t="str">
            <v>Administrative Services</v>
          </cell>
          <cell r="J29">
            <v>9201</v>
          </cell>
          <cell r="K29" t="str">
            <v>WALSH</v>
          </cell>
          <cell r="L29" t="str">
            <v>JOAN</v>
          </cell>
          <cell r="O29" t="str">
            <v>GR-013</v>
          </cell>
          <cell r="P29">
            <v>5</v>
          </cell>
          <cell r="Q29">
            <v>0.6</v>
          </cell>
          <cell r="R29">
            <v>21</v>
          </cell>
          <cell r="S29">
            <v>1095.7379999999998</v>
          </cell>
          <cell r="T29">
            <v>22105.960500000001</v>
          </cell>
          <cell r="U29">
            <v>0</v>
          </cell>
          <cell r="V29">
            <v>22105.960500000001</v>
          </cell>
        </row>
        <row r="30">
          <cell r="C30">
            <v>50006757</v>
          </cell>
          <cell r="D30" t="str">
            <v>INFORMATION CLERK</v>
          </cell>
          <cell r="E30">
            <v>1060</v>
          </cell>
          <cell r="F30">
            <v>10</v>
          </cell>
          <cell r="H30">
            <v>50032001</v>
          </cell>
          <cell r="I30" t="str">
            <v>Administrative Services</v>
          </cell>
          <cell r="K30" t="str">
            <v>VACANT</v>
          </cell>
          <cell r="M30" t="str">
            <v>E</v>
          </cell>
          <cell r="O30" t="str">
            <v>GR-013</v>
          </cell>
          <cell r="P30">
            <v>3</v>
          </cell>
          <cell r="Q30">
            <v>0.4</v>
          </cell>
          <cell r="R30">
            <v>14</v>
          </cell>
          <cell r="S30">
            <v>730.49199999999996</v>
          </cell>
          <cell r="T30">
            <v>14737.307000000001</v>
          </cell>
          <cell r="U30">
            <v>0</v>
          </cell>
          <cell r="V30">
            <v>14737.307000000001</v>
          </cell>
        </row>
        <row r="31">
          <cell r="Q31">
            <v>8</v>
          </cell>
          <cell r="T31">
            <v>372161.60961849999</v>
          </cell>
          <cell r="U31">
            <v>0</v>
          </cell>
          <cell r="V31">
            <v>372161.60961849999</v>
          </cell>
        </row>
        <row r="32">
          <cell r="C32">
            <v>50006768</v>
          </cell>
          <cell r="D32" t="str">
            <v>ARCHIVAL ASSISTANT I</v>
          </cell>
          <cell r="E32">
            <v>1060</v>
          </cell>
          <cell r="F32">
            <v>10</v>
          </cell>
          <cell r="G32">
            <v>10</v>
          </cell>
          <cell r="H32">
            <v>50000051</v>
          </cell>
          <cell r="I32" t="str">
            <v>Archives</v>
          </cell>
          <cell r="J32">
            <v>9714</v>
          </cell>
          <cell r="K32" t="str">
            <v>SCHLASE</v>
          </cell>
          <cell r="L32" t="str">
            <v>MEGAN</v>
          </cell>
          <cell r="O32" t="str">
            <v>GR-015</v>
          </cell>
          <cell r="P32">
            <v>5</v>
          </cell>
          <cell r="Q32">
            <v>1</v>
          </cell>
          <cell r="R32">
            <v>37.5</v>
          </cell>
          <cell r="S32">
            <v>1956.675</v>
          </cell>
          <cell r="T32">
            <v>42763.337500000001</v>
          </cell>
          <cell r="U32">
            <v>0</v>
          </cell>
          <cell r="V32">
            <v>42763.337500000001</v>
          </cell>
        </row>
        <row r="33">
          <cell r="C33">
            <v>50006763</v>
          </cell>
          <cell r="D33" t="str">
            <v>ARCHIVIST</v>
          </cell>
          <cell r="E33">
            <v>1060</v>
          </cell>
          <cell r="F33">
            <v>10</v>
          </cell>
          <cell r="H33">
            <v>50000051</v>
          </cell>
          <cell r="I33" t="str">
            <v>Archives</v>
          </cell>
          <cell r="K33" t="str">
            <v>VACANT</v>
          </cell>
          <cell r="M33" t="str">
            <v>E</v>
          </cell>
          <cell r="O33" t="str">
            <v>GR-023</v>
          </cell>
          <cell r="P33">
            <v>3</v>
          </cell>
          <cell r="Q33">
            <v>1</v>
          </cell>
          <cell r="R33">
            <v>35</v>
          </cell>
          <cell r="S33">
            <v>1826.23</v>
          </cell>
          <cell r="T33">
            <v>50962.372500000005</v>
          </cell>
          <cell r="U33">
            <v>0</v>
          </cell>
          <cell r="V33">
            <v>50962.372500000005</v>
          </cell>
        </row>
        <row r="34">
          <cell r="C34">
            <v>50006764</v>
          </cell>
          <cell r="D34" t="str">
            <v>ARCHIVIST</v>
          </cell>
          <cell r="E34">
            <v>1060</v>
          </cell>
          <cell r="F34">
            <v>10</v>
          </cell>
          <cell r="G34">
            <v>10</v>
          </cell>
          <cell r="H34">
            <v>50000051</v>
          </cell>
          <cell r="I34" t="str">
            <v>Archives</v>
          </cell>
          <cell r="J34">
            <v>9715</v>
          </cell>
          <cell r="K34" t="str">
            <v>YUNG</v>
          </cell>
          <cell r="L34" t="str">
            <v>CHAK YIN</v>
          </cell>
          <cell r="O34" t="str">
            <v>GR-023</v>
          </cell>
          <cell r="P34">
            <v>2</v>
          </cell>
          <cell r="Q34">
            <v>1</v>
          </cell>
          <cell r="R34">
            <v>35</v>
          </cell>
          <cell r="S34">
            <v>1826.23</v>
          </cell>
          <cell r="T34">
            <v>50090.885000000002</v>
          </cell>
          <cell r="U34">
            <v>0</v>
          </cell>
          <cell r="V34">
            <v>50090.885000000002</v>
          </cell>
        </row>
        <row r="35">
          <cell r="C35">
            <v>50006765</v>
          </cell>
          <cell r="D35" t="str">
            <v>ARCHIVIST</v>
          </cell>
          <cell r="E35">
            <v>1060</v>
          </cell>
          <cell r="F35">
            <v>10</v>
          </cell>
          <cell r="G35">
            <v>10</v>
          </cell>
          <cell r="H35">
            <v>50000051</v>
          </cell>
          <cell r="I35" t="str">
            <v>Archives</v>
          </cell>
          <cell r="J35">
            <v>1281</v>
          </cell>
          <cell r="K35" t="str">
            <v>HABER</v>
          </cell>
          <cell r="L35" t="str">
            <v>CAROL</v>
          </cell>
          <cell r="O35" t="str">
            <v>GR-023</v>
          </cell>
          <cell r="P35">
            <v>5</v>
          </cell>
          <cell r="Q35">
            <v>1</v>
          </cell>
          <cell r="R35">
            <v>35</v>
          </cell>
          <cell r="S35">
            <v>1826.23</v>
          </cell>
          <cell r="T35">
            <v>55387.3125</v>
          </cell>
          <cell r="U35">
            <v>0</v>
          </cell>
          <cell r="V35">
            <v>55387.3125</v>
          </cell>
        </row>
        <row r="36">
          <cell r="C36">
            <v>50010876</v>
          </cell>
          <cell r="D36" t="str">
            <v>CITY ARCHIVIST</v>
          </cell>
          <cell r="E36">
            <v>1060</v>
          </cell>
          <cell r="F36">
            <v>10</v>
          </cell>
          <cell r="G36">
            <v>10</v>
          </cell>
          <cell r="H36">
            <v>50000051</v>
          </cell>
          <cell r="I36" t="str">
            <v>Archives</v>
          </cell>
          <cell r="J36">
            <v>14725</v>
          </cell>
          <cell r="K36" t="str">
            <v>WARE</v>
          </cell>
          <cell r="L36" t="str">
            <v>REUBEN</v>
          </cell>
          <cell r="O36" t="str">
            <v>BND-010</v>
          </cell>
          <cell r="P36">
            <v>5</v>
          </cell>
          <cell r="Q36">
            <v>1</v>
          </cell>
          <cell r="R36">
            <v>35</v>
          </cell>
          <cell r="S36">
            <v>1826.23</v>
          </cell>
          <cell r="T36">
            <v>88413.162500000006</v>
          </cell>
          <cell r="U36">
            <v>0</v>
          </cell>
          <cell r="V36">
            <v>88413.162500000006</v>
          </cell>
        </row>
        <row r="37">
          <cell r="C37">
            <v>50006767</v>
          </cell>
          <cell r="D37" t="str">
            <v>CLERK III</v>
          </cell>
          <cell r="E37">
            <v>1060</v>
          </cell>
          <cell r="F37">
            <v>10</v>
          </cell>
          <cell r="G37">
            <v>10</v>
          </cell>
          <cell r="H37">
            <v>50000051</v>
          </cell>
          <cell r="I37" t="str">
            <v>Archives</v>
          </cell>
          <cell r="J37">
            <v>1237</v>
          </cell>
          <cell r="K37" t="str">
            <v>HOUNSLOW</v>
          </cell>
          <cell r="L37" t="str">
            <v>JEANNIE</v>
          </cell>
          <cell r="O37" t="str">
            <v>GR-017</v>
          </cell>
          <cell r="P37">
            <v>5</v>
          </cell>
          <cell r="Q37">
            <v>1</v>
          </cell>
          <cell r="R37">
            <v>35</v>
          </cell>
          <cell r="S37">
            <v>1826.23</v>
          </cell>
          <cell r="T37">
            <v>43293.282500000001</v>
          </cell>
          <cell r="U37">
            <v>0</v>
          </cell>
          <cell r="V37">
            <v>43293.282500000001</v>
          </cell>
        </row>
        <row r="38">
          <cell r="C38">
            <v>50006769</v>
          </cell>
          <cell r="D38" t="str">
            <v>CLERK STENO II</v>
          </cell>
          <cell r="E38">
            <v>1060</v>
          </cell>
          <cell r="F38">
            <v>10</v>
          </cell>
          <cell r="G38">
            <v>10</v>
          </cell>
          <cell r="H38">
            <v>50000051</v>
          </cell>
          <cell r="I38" t="str">
            <v>Archives</v>
          </cell>
          <cell r="J38">
            <v>14594</v>
          </cell>
          <cell r="K38" t="str">
            <v>ROBINSON</v>
          </cell>
          <cell r="L38" t="str">
            <v>LESLIE</v>
          </cell>
          <cell r="O38" t="str">
            <v>GR-013</v>
          </cell>
          <cell r="P38">
            <v>3</v>
          </cell>
          <cell r="Q38">
            <v>1</v>
          </cell>
          <cell r="R38">
            <v>35</v>
          </cell>
          <cell r="S38">
            <v>1826.23</v>
          </cell>
          <cell r="T38">
            <v>35877.075000000004</v>
          </cell>
          <cell r="U38">
            <v>0</v>
          </cell>
          <cell r="V38">
            <v>35877.075000000004</v>
          </cell>
        </row>
        <row r="39">
          <cell r="C39">
            <v>50006766</v>
          </cell>
          <cell r="D39" t="str">
            <v>CONSERVATOR</v>
          </cell>
          <cell r="E39">
            <v>1060</v>
          </cell>
          <cell r="F39">
            <v>10</v>
          </cell>
          <cell r="G39">
            <v>50</v>
          </cell>
          <cell r="H39">
            <v>50000051</v>
          </cell>
          <cell r="I39" t="str">
            <v>Archives</v>
          </cell>
          <cell r="J39">
            <v>15058</v>
          </cell>
          <cell r="K39" t="str">
            <v>HILL</v>
          </cell>
          <cell r="L39" t="str">
            <v>ROSALEEN</v>
          </cell>
          <cell r="M39" t="str">
            <v>T</v>
          </cell>
          <cell r="O39" t="str">
            <v>GR-023</v>
          </cell>
          <cell r="P39">
            <v>3</v>
          </cell>
          <cell r="Q39">
            <v>0.2</v>
          </cell>
          <cell r="R39">
            <v>7</v>
          </cell>
          <cell r="S39">
            <v>365.24599999999998</v>
          </cell>
          <cell r="T39">
            <v>11077.462500000001</v>
          </cell>
          <cell r="U39">
            <v>0</v>
          </cell>
          <cell r="V39">
            <v>11077.462500000001</v>
          </cell>
        </row>
        <row r="40">
          <cell r="C40">
            <v>50045389</v>
          </cell>
          <cell r="D40" t="str">
            <v>RECORDS ADMINISTRATOR</v>
          </cell>
          <cell r="E40">
            <v>1060</v>
          </cell>
          <cell r="F40">
            <v>10</v>
          </cell>
          <cell r="G40">
            <v>10</v>
          </cell>
          <cell r="H40">
            <v>50000051</v>
          </cell>
          <cell r="I40" t="str">
            <v>Archives</v>
          </cell>
          <cell r="K40" t="str">
            <v>VACANT</v>
          </cell>
          <cell r="O40" t="str">
            <v>GR-026</v>
          </cell>
          <cell r="P40">
            <v>3</v>
          </cell>
          <cell r="Q40">
            <v>1</v>
          </cell>
          <cell r="R40">
            <v>35</v>
          </cell>
          <cell r="S40">
            <v>1826.23</v>
          </cell>
          <cell r="T40">
            <v>57534.295000000006</v>
          </cell>
          <cell r="U40">
            <v>0</v>
          </cell>
          <cell r="V40">
            <v>57534.295000000006</v>
          </cell>
        </row>
        <row r="41">
          <cell r="C41">
            <v>50006766</v>
          </cell>
          <cell r="D41" t="str">
            <v>CONSERVATOR</v>
          </cell>
          <cell r="E41">
            <v>1060</v>
          </cell>
          <cell r="F41">
            <v>10</v>
          </cell>
          <cell r="G41">
            <v>10</v>
          </cell>
          <cell r="H41">
            <v>50000051</v>
          </cell>
          <cell r="I41" t="str">
            <v>Archives</v>
          </cell>
          <cell r="J41">
            <v>648</v>
          </cell>
          <cell r="K41" t="str">
            <v>BIGELOW</v>
          </cell>
          <cell r="L41" t="str">
            <v>SUSAN</v>
          </cell>
          <cell r="O41" t="str">
            <v>GR-023</v>
          </cell>
          <cell r="P41">
            <v>5</v>
          </cell>
          <cell r="Q41">
            <v>0.8</v>
          </cell>
          <cell r="R41">
            <v>28</v>
          </cell>
          <cell r="S41">
            <v>1460.9839999999999</v>
          </cell>
          <cell r="T41">
            <v>44309.850000000006</v>
          </cell>
          <cell r="U41">
            <v>0</v>
          </cell>
          <cell r="V41">
            <v>44309.850000000006</v>
          </cell>
        </row>
        <row r="42">
          <cell r="Q42">
            <v>9</v>
          </cell>
          <cell r="T42">
            <v>479709.03500000003</v>
          </cell>
          <cell r="U42">
            <v>0</v>
          </cell>
          <cell r="V42">
            <v>479709.03500000003</v>
          </cell>
        </row>
        <row r="43">
          <cell r="C43">
            <v>50006771</v>
          </cell>
          <cell r="D43" t="str">
            <v>CLERK III</v>
          </cell>
          <cell r="E43">
            <v>1060</v>
          </cell>
          <cell r="F43">
            <v>10</v>
          </cell>
          <cell r="G43">
            <v>30</v>
          </cell>
          <cell r="H43">
            <v>50000052</v>
          </cell>
          <cell r="I43" t="str">
            <v>Information Management</v>
          </cell>
          <cell r="J43">
            <v>12608</v>
          </cell>
          <cell r="K43" t="str">
            <v>JIMENEZ</v>
          </cell>
          <cell r="L43" t="str">
            <v>JACLYN</v>
          </cell>
          <cell r="M43" t="str">
            <v>T</v>
          </cell>
          <cell r="O43" t="str">
            <v>GR-017</v>
          </cell>
          <cell r="P43">
            <v>3</v>
          </cell>
          <cell r="Q43">
            <v>0</v>
          </cell>
          <cell r="R43">
            <v>35</v>
          </cell>
          <cell r="S43">
            <v>1826.23</v>
          </cell>
          <cell r="T43">
            <v>0</v>
          </cell>
          <cell r="U43">
            <v>0</v>
          </cell>
          <cell r="V43">
            <v>0</v>
          </cell>
        </row>
        <row r="44">
          <cell r="C44">
            <v>50010900</v>
          </cell>
          <cell r="D44" t="str">
            <v>CORPORATE INFORMATION ANALYST</v>
          </cell>
          <cell r="E44">
            <v>1060</v>
          </cell>
          <cell r="F44">
            <v>10</v>
          </cell>
          <cell r="G44">
            <v>10</v>
          </cell>
          <cell r="H44">
            <v>50000052</v>
          </cell>
          <cell r="I44" t="str">
            <v>Information Management</v>
          </cell>
          <cell r="J44">
            <v>861</v>
          </cell>
          <cell r="K44" t="str">
            <v>POWER</v>
          </cell>
          <cell r="L44" t="str">
            <v>ANDREW</v>
          </cell>
          <cell r="O44" t="str">
            <v>GR-028</v>
          </cell>
          <cell r="P44">
            <v>5</v>
          </cell>
          <cell r="Q44">
            <v>1</v>
          </cell>
          <cell r="R44">
            <v>35</v>
          </cell>
          <cell r="S44">
            <v>1826.23</v>
          </cell>
          <cell r="T44">
            <v>68245.027500000011</v>
          </cell>
          <cell r="U44">
            <v>0</v>
          </cell>
          <cell r="V44">
            <v>68245.027500000011</v>
          </cell>
        </row>
        <row r="45">
          <cell r="C45">
            <v>50006771</v>
          </cell>
          <cell r="D45" t="str">
            <v>RECORDS ADMINISTRATOR</v>
          </cell>
          <cell r="E45">
            <v>1060</v>
          </cell>
          <cell r="F45">
            <v>10</v>
          </cell>
          <cell r="G45">
            <v>10</v>
          </cell>
          <cell r="H45">
            <v>50000052</v>
          </cell>
          <cell r="I45" t="str">
            <v>Information Management</v>
          </cell>
          <cell r="J45">
            <v>5503</v>
          </cell>
          <cell r="K45" t="str">
            <v>BRADSHAW</v>
          </cell>
          <cell r="L45" t="str">
            <v>DIERDRE</v>
          </cell>
          <cell r="N45" t="str">
            <v>Y</v>
          </cell>
          <cell r="O45" t="str">
            <v>GR-017</v>
          </cell>
          <cell r="P45">
            <v>5</v>
          </cell>
          <cell r="Q45">
            <v>1</v>
          </cell>
          <cell r="R45">
            <v>35</v>
          </cell>
          <cell r="S45">
            <v>1826.23</v>
          </cell>
          <cell r="T45">
            <v>43123.014999999999</v>
          </cell>
          <cell r="U45">
            <v>0</v>
          </cell>
          <cell r="V45">
            <v>43123.014999999999</v>
          </cell>
        </row>
        <row r="46">
          <cell r="C46">
            <v>50006770</v>
          </cell>
          <cell r="D46" t="str">
            <v>RECORDS ADMINISTRATOR</v>
          </cell>
          <cell r="E46">
            <v>1060</v>
          </cell>
          <cell r="F46">
            <v>10</v>
          </cell>
          <cell r="G46">
            <v>10</v>
          </cell>
          <cell r="H46">
            <v>50000052</v>
          </cell>
          <cell r="I46" t="str">
            <v>Information Management</v>
          </cell>
          <cell r="J46">
            <v>9403</v>
          </cell>
          <cell r="K46" t="str">
            <v>WRIGHT</v>
          </cell>
          <cell r="L46" t="str">
            <v>ELIZABETH</v>
          </cell>
          <cell r="O46" t="str">
            <v>GR-026</v>
          </cell>
          <cell r="P46">
            <v>4</v>
          </cell>
          <cell r="Q46">
            <v>1</v>
          </cell>
          <cell r="R46">
            <v>35</v>
          </cell>
          <cell r="S46">
            <v>1826.23</v>
          </cell>
          <cell r="T46">
            <v>62694.710000000006</v>
          </cell>
          <cell r="U46">
            <v>0</v>
          </cell>
          <cell r="V46">
            <v>62694.710000000006</v>
          </cell>
        </row>
        <row r="47">
          <cell r="Q47">
            <v>3</v>
          </cell>
          <cell r="T47">
            <v>174062.7525</v>
          </cell>
          <cell r="U47">
            <v>0</v>
          </cell>
          <cell r="V47">
            <v>174062.7525</v>
          </cell>
        </row>
        <row r="48">
          <cell r="C48">
            <v>50006748</v>
          </cell>
          <cell r="D48" t="str">
            <v>CLERK III</v>
          </cell>
          <cell r="E48">
            <v>1060</v>
          </cell>
          <cell r="F48">
            <v>10</v>
          </cell>
          <cell r="G48">
            <v>30</v>
          </cell>
          <cell r="H48">
            <v>50000044</v>
          </cell>
          <cell r="I48" t="str">
            <v>Information Services</v>
          </cell>
          <cell r="J48">
            <v>14143</v>
          </cell>
          <cell r="K48" t="str">
            <v>SELBY</v>
          </cell>
          <cell r="L48" t="str">
            <v>NICKOLA</v>
          </cell>
          <cell r="M48" t="str">
            <v>T</v>
          </cell>
          <cell r="N48" t="str">
            <v>Y</v>
          </cell>
          <cell r="O48" t="str">
            <v>GR-017</v>
          </cell>
          <cell r="P48">
            <v>5</v>
          </cell>
          <cell r="Q48">
            <v>0</v>
          </cell>
          <cell r="R48">
            <v>35</v>
          </cell>
          <cell r="S48">
            <v>1826.23</v>
          </cell>
          <cell r="T48">
            <v>0</v>
          </cell>
          <cell r="U48">
            <v>0</v>
          </cell>
          <cell r="V48">
            <v>0</v>
          </cell>
        </row>
        <row r="49">
          <cell r="C49">
            <v>50006748</v>
          </cell>
          <cell r="D49" t="str">
            <v>CLERK III</v>
          </cell>
          <cell r="E49">
            <v>1060</v>
          </cell>
          <cell r="F49">
            <v>10</v>
          </cell>
          <cell r="G49">
            <v>10</v>
          </cell>
          <cell r="H49">
            <v>50000044</v>
          </cell>
          <cell r="I49" t="str">
            <v>Information Services</v>
          </cell>
          <cell r="J49">
            <v>4517</v>
          </cell>
          <cell r="K49" t="str">
            <v>CANTRELL</v>
          </cell>
          <cell r="L49" t="str">
            <v>LAWRENCE</v>
          </cell>
          <cell r="O49" t="str">
            <v>GR-017</v>
          </cell>
          <cell r="P49">
            <v>5</v>
          </cell>
          <cell r="Q49">
            <v>1</v>
          </cell>
          <cell r="R49">
            <v>35</v>
          </cell>
          <cell r="S49">
            <v>1826.23</v>
          </cell>
          <cell r="T49">
            <v>43293.282500000001</v>
          </cell>
          <cell r="U49">
            <v>0</v>
          </cell>
          <cell r="V49">
            <v>43293.282500000001</v>
          </cell>
        </row>
        <row r="50">
          <cell r="C50">
            <v>50017576</v>
          </cell>
          <cell r="D50" t="str">
            <v>CLERK III</v>
          </cell>
          <cell r="E50">
            <v>1060</v>
          </cell>
          <cell r="F50">
            <v>70</v>
          </cell>
          <cell r="G50">
            <v>50</v>
          </cell>
          <cell r="H50">
            <v>50000044</v>
          </cell>
          <cell r="I50" t="str">
            <v>Information Services</v>
          </cell>
          <cell r="J50">
            <v>8115</v>
          </cell>
          <cell r="K50" t="str">
            <v>BUCK</v>
          </cell>
          <cell r="L50" t="str">
            <v>FRANCESCA</v>
          </cell>
          <cell r="M50" t="str">
            <v>T</v>
          </cell>
          <cell r="O50" t="str">
            <v>GR-017</v>
          </cell>
          <cell r="P50">
            <v>3</v>
          </cell>
          <cell r="Q50">
            <v>0.5</v>
          </cell>
          <cell r="R50">
            <v>17.5</v>
          </cell>
          <cell r="S50">
            <v>913.11500000000001</v>
          </cell>
          <cell r="T50">
            <v>19953.537500000002</v>
          </cell>
          <cell r="U50">
            <v>0</v>
          </cell>
          <cell r="V50">
            <v>19953.537500000002</v>
          </cell>
        </row>
        <row r="51">
          <cell r="C51">
            <v>50027019</v>
          </cell>
          <cell r="D51" t="str">
            <v>CLERK III</v>
          </cell>
          <cell r="E51">
            <v>1060</v>
          </cell>
          <cell r="F51">
            <v>10</v>
          </cell>
          <cell r="H51">
            <v>50000044</v>
          </cell>
          <cell r="I51" t="str">
            <v>Information Services</v>
          </cell>
          <cell r="K51" t="str">
            <v>VACANT</v>
          </cell>
          <cell r="M51" t="str">
            <v>E</v>
          </cell>
          <cell r="O51" t="str">
            <v>GR-017</v>
          </cell>
          <cell r="P51">
            <v>3</v>
          </cell>
          <cell r="Q51">
            <v>0.5</v>
          </cell>
          <cell r="R51">
            <v>17.5</v>
          </cell>
          <cell r="S51">
            <v>913.11500000000001</v>
          </cell>
          <cell r="T51">
            <v>19953.537500000002</v>
          </cell>
          <cell r="U51">
            <v>0</v>
          </cell>
          <cell r="V51">
            <v>19953.537500000002</v>
          </cell>
        </row>
        <row r="52">
          <cell r="C52">
            <v>50006739</v>
          </cell>
          <cell r="D52" t="str">
            <v>CLERK IV</v>
          </cell>
          <cell r="E52">
            <v>1060</v>
          </cell>
          <cell r="F52">
            <v>10</v>
          </cell>
          <cell r="G52">
            <v>10</v>
          </cell>
          <cell r="H52">
            <v>50000044</v>
          </cell>
          <cell r="I52" t="str">
            <v>Information Services</v>
          </cell>
          <cell r="J52">
            <v>4820</v>
          </cell>
          <cell r="K52" t="str">
            <v>RAE</v>
          </cell>
          <cell r="L52" t="str">
            <v>SHOBHA</v>
          </cell>
          <cell r="O52" t="str">
            <v>GR-019</v>
          </cell>
          <cell r="P52">
            <v>5</v>
          </cell>
          <cell r="Q52">
            <v>1</v>
          </cell>
          <cell r="R52">
            <v>35</v>
          </cell>
          <cell r="S52">
            <v>1826.23</v>
          </cell>
          <cell r="T52">
            <v>46964.612500000003</v>
          </cell>
          <cell r="U52">
            <v>0</v>
          </cell>
          <cell r="V52">
            <v>46964.612500000003</v>
          </cell>
        </row>
        <row r="53">
          <cell r="C53">
            <v>50012293</v>
          </cell>
          <cell r="D53" t="str">
            <v>CLERK IV</v>
          </cell>
          <cell r="E53">
            <v>1060</v>
          </cell>
          <cell r="F53">
            <v>10</v>
          </cell>
          <cell r="G53">
            <v>70</v>
          </cell>
          <cell r="H53">
            <v>50000044</v>
          </cell>
          <cell r="I53" t="str">
            <v>Information Services</v>
          </cell>
          <cell r="J53">
            <v>9087</v>
          </cell>
          <cell r="K53" t="str">
            <v>THOMAS</v>
          </cell>
          <cell r="L53" t="str">
            <v>ROBIN</v>
          </cell>
          <cell r="O53" t="str">
            <v>GR-019</v>
          </cell>
          <cell r="P53">
            <v>5</v>
          </cell>
          <cell r="Q53">
            <v>0.5</v>
          </cell>
          <cell r="R53">
            <v>17.5</v>
          </cell>
          <cell r="S53">
            <v>913.11500000000001</v>
          </cell>
          <cell r="T53">
            <v>23481.802500000002</v>
          </cell>
          <cell r="U53">
            <v>0</v>
          </cell>
          <cell r="V53">
            <v>23481.802500000002</v>
          </cell>
        </row>
        <row r="54">
          <cell r="C54">
            <v>50006743</v>
          </cell>
          <cell r="D54" t="str">
            <v>CLERK TYPIST III</v>
          </cell>
          <cell r="E54">
            <v>1060</v>
          </cell>
          <cell r="F54">
            <v>10</v>
          </cell>
          <cell r="G54">
            <v>10</v>
          </cell>
          <cell r="H54">
            <v>50000044</v>
          </cell>
          <cell r="I54" t="str">
            <v>Information Services</v>
          </cell>
          <cell r="J54">
            <v>4853</v>
          </cell>
          <cell r="K54" t="str">
            <v>GOODWYNE</v>
          </cell>
          <cell r="L54" t="str">
            <v>ANNE</v>
          </cell>
          <cell r="O54" t="str">
            <v>GR-015</v>
          </cell>
          <cell r="P54">
            <v>4</v>
          </cell>
          <cell r="Q54">
            <v>1</v>
          </cell>
          <cell r="R54">
            <v>35</v>
          </cell>
          <cell r="S54">
            <v>1826.23</v>
          </cell>
          <cell r="T54">
            <v>39912.112500000003</v>
          </cell>
          <cell r="U54">
            <v>0</v>
          </cell>
          <cell r="V54">
            <v>39912.112500000003</v>
          </cell>
        </row>
        <row r="55">
          <cell r="C55">
            <v>50006877</v>
          </cell>
          <cell r="D55" t="str">
            <v>MANAGER INFORMATION AND PRIVACY</v>
          </cell>
          <cell r="E55">
            <v>1060</v>
          </cell>
          <cell r="F55">
            <v>10</v>
          </cell>
          <cell r="G55">
            <v>10</v>
          </cell>
          <cell r="H55">
            <v>50000044</v>
          </cell>
          <cell r="I55" t="str">
            <v>Information Services</v>
          </cell>
          <cell r="J55">
            <v>341</v>
          </cell>
          <cell r="K55" t="str">
            <v>HANCOCK</v>
          </cell>
          <cell r="L55" t="str">
            <v>PAUL</v>
          </cell>
          <cell r="O55" t="str">
            <v>BND-008</v>
          </cell>
          <cell r="P55">
            <v>5</v>
          </cell>
          <cell r="Q55">
            <v>1</v>
          </cell>
          <cell r="R55">
            <v>35</v>
          </cell>
          <cell r="S55">
            <v>1826.23</v>
          </cell>
          <cell r="T55">
            <v>76036.025000000009</v>
          </cell>
          <cell r="U55">
            <v>0</v>
          </cell>
          <cell r="V55">
            <v>76036.025000000009</v>
          </cell>
        </row>
        <row r="56">
          <cell r="C56">
            <v>50006877</v>
          </cell>
          <cell r="D56" t="str">
            <v>MANAGER INFORMATION AND PRIVACY</v>
          </cell>
          <cell r="E56">
            <v>1060</v>
          </cell>
          <cell r="F56">
            <v>10</v>
          </cell>
          <cell r="G56">
            <v>30</v>
          </cell>
          <cell r="H56">
            <v>50000044</v>
          </cell>
          <cell r="I56" t="str">
            <v>Information Services</v>
          </cell>
          <cell r="J56">
            <v>15817</v>
          </cell>
          <cell r="K56" t="str">
            <v>MULLER</v>
          </cell>
          <cell r="L56" t="str">
            <v>MONICA</v>
          </cell>
          <cell r="M56" t="str">
            <v>T</v>
          </cell>
          <cell r="N56" t="str">
            <v>Y</v>
          </cell>
          <cell r="O56" t="str">
            <v>BND-008</v>
          </cell>
          <cell r="P56">
            <v>5</v>
          </cell>
          <cell r="Q56">
            <v>0</v>
          </cell>
          <cell r="R56">
            <v>35</v>
          </cell>
          <cell r="S56">
            <v>1826.23</v>
          </cell>
          <cell r="T56">
            <v>0</v>
          </cell>
          <cell r="U56">
            <v>0</v>
          </cell>
          <cell r="V56">
            <v>0</v>
          </cell>
        </row>
        <row r="57">
          <cell r="Q57">
            <v>5.5</v>
          </cell>
          <cell r="T57">
            <v>269594.91000000003</v>
          </cell>
          <cell r="U57">
            <v>0</v>
          </cell>
          <cell r="V57">
            <v>269594.91000000003</v>
          </cell>
        </row>
        <row r="58">
          <cell r="C58">
            <v>50009326</v>
          </cell>
          <cell r="D58" t="str">
            <v>COORDINATOR NIST</v>
          </cell>
          <cell r="E58">
            <v>1060</v>
          </cell>
          <cell r="F58">
            <v>10</v>
          </cell>
          <cell r="G58">
            <v>10</v>
          </cell>
          <cell r="H58">
            <v>50000045</v>
          </cell>
          <cell r="I58" t="str">
            <v>Neighbourhood Integrated Service Teams</v>
          </cell>
          <cell r="J58">
            <v>3036</v>
          </cell>
          <cell r="K58" t="str">
            <v>CHEUNG</v>
          </cell>
          <cell r="L58" t="str">
            <v>NANCY</v>
          </cell>
          <cell r="O58" t="str">
            <v>GR-024</v>
          </cell>
          <cell r="P58">
            <v>5</v>
          </cell>
          <cell r="Q58">
            <v>1</v>
          </cell>
          <cell r="R58">
            <v>35</v>
          </cell>
          <cell r="S58">
            <v>1826.23</v>
          </cell>
          <cell r="T58">
            <v>57760.982500000006</v>
          </cell>
          <cell r="U58">
            <v>0</v>
          </cell>
          <cell r="V58">
            <v>57760.982500000006</v>
          </cell>
        </row>
        <row r="59">
          <cell r="Q59">
            <v>1</v>
          </cell>
          <cell r="T59">
            <v>57760.982500000006</v>
          </cell>
          <cell r="U59">
            <v>0</v>
          </cell>
          <cell r="V59">
            <v>57760.982500000006</v>
          </cell>
        </row>
        <row r="60">
          <cell r="C60">
            <v>50028175</v>
          </cell>
          <cell r="D60" t="str">
            <v>ASSISTANT DIRECTOR COMMUNICATIONS</v>
          </cell>
          <cell r="E60">
            <v>1060</v>
          </cell>
          <cell r="F60">
            <v>10</v>
          </cell>
          <cell r="G60">
            <v>10</v>
          </cell>
          <cell r="H60">
            <v>50000049</v>
          </cell>
          <cell r="I60" t="str">
            <v>Corporate Communications</v>
          </cell>
          <cell r="J60">
            <v>10312</v>
          </cell>
          <cell r="K60" t="str">
            <v>YOUNG</v>
          </cell>
          <cell r="L60" t="str">
            <v>JENNIFER</v>
          </cell>
          <cell r="O60" t="str">
            <v>BND-010</v>
          </cell>
          <cell r="P60">
            <v>5</v>
          </cell>
          <cell r="Q60">
            <v>1</v>
          </cell>
          <cell r="R60">
            <v>35</v>
          </cell>
          <cell r="S60">
            <v>1826.23</v>
          </cell>
          <cell r="T60">
            <v>88413.162500000006</v>
          </cell>
          <cell r="U60">
            <v>0</v>
          </cell>
          <cell r="V60">
            <v>88413.162500000006</v>
          </cell>
        </row>
        <row r="61">
          <cell r="C61">
            <v>50027018</v>
          </cell>
          <cell r="D61" t="str">
            <v>CLERK TYPIST III</v>
          </cell>
          <cell r="E61">
            <v>1060</v>
          </cell>
          <cell r="F61">
            <v>10</v>
          </cell>
          <cell r="G61">
            <v>10</v>
          </cell>
          <cell r="H61">
            <v>50000049</v>
          </cell>
          <cell r="I61" t="str">
            <v>Corporate Communications</v>
          </cell>
          <cell r="J61">
            <v>10354</v>
          </cell>
          <cell r="K61" t="str">
            <v>WEBB</v>
          </cell>
          <cell r="L61" t="str">
            <v>LINDSAY</v>
          </cell>
          <cell r="O61" t="str">
            <v>GR-015</v>
          </cell>
          <cell r="P61">
            <v>5</v>
          </cell>
          <cell r="Q61">
            <v>1</v>
          </cell>
          <cell r="R61">
            <v>35</v>
          </cell>
          <cell r="S61">
            <v>1826.23</v>
          </cell>
          <cell r="T61">
            <v>39912.112500000003</v>
          </cell>
          <cell r="U61">
            <v>0</v>
          </cell>
          <cell r="V61">
            <v>39912.112500000003</v>
          </cell>
        </row>
        <row r="62">
          <cell r="C62">
            <v>50006750</v>
          </cell>
          <cell r="D62" t="str">
            <v>COMMUNICATIONS COORDINATOR I</v>
          </cell>
          <cell r="E62">
            <v>1060</v>
          </cell>
          <cell r="F62">
            <v>10</v>
          </cell>
          <cell r="G62">
            <v>10</v>
          </cell>
          <cell r="H62">
            <v>50000049</v>
          </cell>
          <cell r="I62" t="str">
            <v>Corporate Communications</v>
          </cell>
          <cell r="J62">
            <v>6222</v>
          </cell>
          <cell r="K62" t="str">
            <v>ENG</v>
          </cell>
          <cell r="L62" t="str">
            <v>NANCY</v>
          </cell>
          <cell r="O62" t="str">
            <v>GR-025</v>
          </cell>
          <cell r="P62">
            <v>5</v>
          </cell>
          <cell r="Q62">
            <v>1</v>
          </cell>
          <cell r="R62">
            <v>35</v>
          </cell>
          <cell r="S62">
            <v>1826.23</v>
          </cell>
          <cell r="T62">
            <v>60152.787500000006</v>
          </cell>
          <cell r="U62">
            <v>0</v>
          </cell>
          <cell r="V62">
            <v>60152.787500000006</v>
          </cell>
        </row>
        <row r="63">
          <cell r="C63">
            <v>50021251</v>
          </cell>
          <cell r="D63" t="str">
            <v>COMMUNICATIONS COORDINATOR I</v>
          </cell>
          <cell r="E63">
            <v>1060</v>
          </cell>
          <cell r="F63">
            <v>10</v>
          </cell>
          <cell r="G63">
            <v>10</v>
          </cell>
          <cell r="H63">
            <v>50000049</v>
          </cell>
          <cell r="I63" t="str">
            <v>Corporate Communications</v>
          </cell>
          <cell r="J63">
            <v>12553</v>
          </cell>
          <cell r="K63" t="str">
            <v>WILSON</v>
          </cell>
          <cell r="L63" t="str">
            <v>HAMISH</v>
          </cell>
          <cell r="O63" t="str">
            <v>GR-025</v>
          </cell>
          <cell r="P63">
            <v>3</v>
          </cell>
          <cell r="Q63">
            <v>1</v>
          </cell>
          <cell r="R63">
            <v>35</v>
          </cell>
          <cell r="S63">
            <v>1826.23</v>
          </cell>
          <cell r="T63">
            <v>58780.572500000002</v>
          </cell>
          <cell r="U63">
            <v>0</v>
          </cell>
          <cell r="V63">
            <v>58780.572500000002</v>
          </cell>
        </row>
        <row r="64">
          <cell r="C64">
            <v>50006772</v>
          </cell>
          <cell r="D64" t="str">
            <v>COMMUNICATIONS COORDINATOR II</v>
          </cell>
          <cell r="E64">
            <v>1060</v>
          </cell>
          <cell r="F64">
            <v>10</v>
          </cell>
          <cell r="G64">
            <v>10</v>
          </cell>
          <cell r="H64">
            <v>50000049</v>
          </cell>
          <cell r="I64" t="str">
            <v>Corporate Communications</v>
          </cell>
          <cell r="J64">
            <v>3365</v>
          </cell>
          <cell r="K64" t="str">
            <v>HERATY</v>
          </cell>
          <cell r="L64" t="str">
            <v>PAUL</v>
          </cell>
          <cell r="O64" t="str">
            <v>GR-027</v>
          </cell>
          <cell r="P64">
            <v>5</v>
          </cell>
          <cell r="Q64">
            <v>1</v>
          </cell>
          <cell r="R64">
            <v>35</v>
          </cell>
          <cell r="S64">
            <v>1826.23</v>
          </cell>
          <cell r="T64">
            <v>65471.380000000005</v>
          </cell>
          <cell r="U64">
            <v>0</v>
          </cell>
          <cell r="V64">
            <v>65471.380000000005</v>
          </cell>
        </row>
        <row r="65">
          <cell r="C65">
            <v>50010239</v>
          </cell>
          <cell r="D65" t="str">
            <v>COMMUNICATIONS OFFICER</v>
          </cell>
          <cell r="E65">
            <v>1060</v>
          </cell>
          <cell r="F65">
            <v>10</v>
          </cell>
          <cell r="G65">
            <v>10</v>
          </cell>
          <cell r="H65">
            <v>50000049</v>
          </cell>
          <cell r="I65" t="str">
            <v>Corporate Communications</v>
          </cell>
          <cell r="J65">
            <v>6231</v>
          </cell>
          <cell r="K65" t="str">
            <v>DONOVAN</v>
          </cell>
          <cell r="L65" t="str">
            <v>THOMAS</v>
          </cell>
          <cell r="O65" t="str">
            <v>GR-023</v>
          </cell>
          <cell r="P65">
            <v>5</v>
          </cell>
          <cell r="Q65">
            <v>1</v>
          </cell>
          <cell r="R65">
            <v>35</v>
          </cell>
          <cell r="S65">
            <v>1826.23</v>
          </cell>
          <cell r="T65">
            <v>55387.3125</v>
          </cell>
          <cell r="U65">
            <v>0</v>
          </cell>
          <cell r="V65">
            <v>55387.3125</v>
          </cell>
        </row>
        <row r="66">
          <cell r="C66">
            <v>50006914</v>
          </cell>
          <cell r="D66" t="str">
            <v>DIRECTOR COMMUNICATIONS</v>
          </cell>
          <cell r="E66">
            <v>1060</v>
          </cell>
          <cell r="F66">
            <v>10</v>
          </cell>
          <cell r="G66">
            <v>10</v>
          </cell>
          <cell r="H66">
            <v>50000049</v>
          </cell>
          <cell r="I66" t="str">
            <v>Corporate Communications</v>
          </cell>
          <cell r="J66">
            <v>4562</v>
          </cell>
          <cell r="K66" t="str">
            <v>CLEMENT</v>
          </cell>
          <cell r="L66" t="str">
            <v>CATHERINE</v>
          </cell>
          <cell r="O66" t="str">
            <v>BND-011</v>
          </cell>
          <cell r="P66">
            <v>5</v>
          </cell>
          <cell r="Q66">
            <v>1</v>
          </cell>
          <cell r="R66">
            <v>35</v>
          </cell>
          <cell r="S66">
            <v>1826.23</v>
          </cell>
          <cell r="T66">
            <v>95464.654999999999</v>
          </cell>
          <cell r="U66">
            <v>0</v>
          </cell>
          <cell r="V66">
            <v>95464.654999999999</v>
          </cell>
        </row>
        <row r="67">
          <cell r="C67">
            <v>50009327</v>
          </cell>
          <cell r="D67" t="str">
            <v>GRAPHICS DESIGNER</v>
          </cell>
          <cell r="E67">
            <v>1060</v>
          </cell>
          <cell r="F67">
            <v>10</v>
          </cell>
          <cell r="G67">
            <v>10</v>
          </cell>
          <cell r="H67">
            <v>50000049</v>
          </cell>
          <cell r="I67" t="str">
            <v>Corporate Communications</v>
          </cell>
          <cell r="J67">
            <v>920</v>
          </cell>
          <cell r="K67" t="str">
            <v>AYRES</v>
          </cell>
          <cell r="L67" t="str">
            <v>ELAINE</v>
          </cell>
          <cell r="O67" t="str">
            <v>GR-024</v>
          </cell>
          <cell r="P67">
            <v>5</v>
          </cell>
          <cell r="Q67">
            <v>1</v>
          </cell>
          <cell r="R67">
            <v>35</v>
          </cell>
          <cell r="S67">
            <v>1826.23</v>
          </cell>
          <cell r="T67">
            <v>57760.982500000006</v>
          </cell>
          <cell r="U67">
            <v>0</v>
          </cell>
          <cell r="V67">
            <v>57760.982500000006</v>
          </cell>
        </row>
        <row r="68">
          <cell r="Q68">
            <v>8</v>
          </cell>
          <cell r="T68">
            <v>521342.96500000003</v>
          </cell>
          <cell r="U68">
            <v>0</v>
          </cell>
          <cell r="V68">
            <v>521342.96500000003</v>
          </cell>
        </row>
        <row r="69">
          <cell r="C69">
            <v>50005472</v>
          </cell>
          <cell r="D69" t="str">
            <v>MICROFILM OPERATOR</v>
          </cell>
          <cell r="E69">
            <v>1060</v>
          </cell>
          <cell r="F69">
            <v>10</v>
          </cell>
          <cell r="G69">
            <v>30</v>
          </cell>
          <cell r="H69">
            <v>50010395</v>
          </cell>
          <cell r="I69" t="str">
            <v>Microfilm</v>
          </cell>
          <cell r="J69">
            <v>15325</v>
          </cell>
          <cell r="K69" t="str">
            <v>VILLAMIN</v>
          </cell>
          <cell r="L69" t="str">
            <v>VICENTE</v>
          </cell>
          <cell r="M69" t="str">
            <v>T</v>
          </cell>
          <cell r="N69" t="str">
            <v>Y</v>
          </cell>
          <cell r="O69" t="str">
            <v>GR-013</v>
          </cell>
          <cell r="P69">
            <v>5</v>
          </cell>
          <cell r="Q69">
            <v>0</v>
          </cell>
          <cell r="R69">
            <v>35</v>
          </cell>
          <cell r="S69">
            <v>1826.23</v>
          </cell>
          <cell r="T69">
            <v>0</v>
          </cell>
          <cell r="U69">
            <v>0</v>
          </cell>
          <cell r="V69">
            <v>0</v>
          </cell>
        </row>
        <row r="70">
          <cell r="C70">
            <v>50005472</v>
          </cell>
          <cell r="D70" t="str">
            <v>MICROFILM OPERATOR</v>
          </cell>
          <cell r="E70">
            <v>1060</v>
          </cell>
          <cell r="F70">
            <v>10</v>
          </cell>
          <cell r="G70">
            <v>10</v>
          </cell>
          <cell r="H70">
            <v>50010395</v>
          </cell>
          <cell r="I70" t="str">
            <v>Microfilm</v>
          </cell>
          <cell r="J70">
            <v>10054</v>
          </cell>
          <cell r="K70" t="str">
            <v>ZUFFA</v>
          </cell>
          <cell r="L70" t="str">
            <v>DESTA</v>
          </cell>
          <cell r="O70" t="str">
            <v>GR-013</v>
          </cell>
          <cell r="P70">
            <v>5</v>
          </cell>
          <cell r="Q70">
            <v>1</v>
          </cell>
          <cell r="R70">
            <v>35</v>
          </cell>
          <cell r="S70">
            <v>1826.23</v>
          </cell>
          <cell r="T70">
            <v>36843.267500000002</v>
          </cell>
          <cell r="U70">
            <v>0</v>
          </cell>
          <cell r="V70">
            <v>36843.267500000002</v>
          </cell>
        </row>
        <row r="71">
          <cell r="C71">
            <v>50005473</v>
          </cell>
          <cell r="D71" t="str">
            <v>MICROFILM OPERATOR</v>
          </cell>
          <cell r="E71">
            <v>1060</v>
          </cell>
          <cell r="F71">
            <v>10</v>
          </cell>
          <cell r="G71">
            <v>10</v>
          </cell>
          <cell r="H71">
            <v>50010395</v>
          </cell>
          <cell r="I71" t="str">
            <v>Microfilm</v>
          </cell>
          <cell r="J71">
            <v>9162</v>
          </cell>
          <cell r="K71" t="str">
            <v>MULLIGAN</v>
          </cell>
          <cell r="L71" t="str">
            <v>NANCY</v>
          </cell>
          <cell r="O71" t="str">
            <v>GR-013</v>
          </cell>
          <cell r="P71">
            <v>5</v>
          </cell>
          <cell r="Q71">
            <v>1</v>
          </cell>
          <cell r="R71">
            <v>35</v>
          </cell>
          <cell r="S71">
            <v>1826.23</v>
          </cell>
          <cell r="T71">
            <v>36843.267500000002</v>
          </cell>
          <cell r="U71">
            <v>0</v>
          </cell>
          <cell r="V71">
            <v>36843.267500000002</v>
          </cell>
        </row>
        <row r="72">
          <cell r="C72">
            <v>50005473</v>
          </cell>
          <cell r="D72" t="str">
            <v>MICROFILM OPERATOR</v>
          </cell>
          <cell r="E72">
            <v>1060</v>
          </cell>
          <cell r="F72">
            <v>10</v>
          </cell>
          <cell r="G72">
            <v>30</v>
          </cell>
          <cell r="H72">
            <v>50010395</v>
          </cell>
          <cell r="I72" t="str">
            <v>Microfilm</v>
          </cell>
          <cell r="J72">
            <v>15301</v>
          </cell>
          <cell r="K72" t="str">
            <v>NGUYEN</v>
          </cell>
          <cell r="L72" t="str">
            <v>SUSAN</v>
          </cell>
          <cell r="M72" t="str">
            <v>T</v>
          </cell>
          <cell r="N72" t="str">
            <v>Y</v>
          </cell>
          <cell r="O72" t="str">
            <v>GR-013</v>
          </cell>
          <cell r="P72">
            <v>5</v>
          </cell>
          <cell r="Q72">
            <v>0</v>
          </cell>
          <cell r="R72">
            <v>35</v>
          </cell>
          <cell r="S72">
            <v>1826.23</v>
          </cell>
          <cell r="T72">
            <v>0</v>
          </cell>
          <cell r="U72">
            <v>0</v>
          </cell>
          <cell r="V72">
            <v>0</v>
          </cell>
        </row>
        <row r="73">
          <cell r="C73">
            <v>50005471</v>
          </cell>
          <cell r="D73" t="str">
            <v>MICROFILM SUPERVISOR</v>
          </cell>
          <cell r="E73">
            <v>1060</v>
          </cell>
          <cell r="F73">
            <v>10</v>
          </cell>
          <cell r="G73">
            <v>10</v>
          </cell>
          <cell r="H73">
            <v>50010395</v>
          </cell>
          <cell r="I73" t="str">
            <v>Microfilm</v>
          </cell>
          <cell r="J73">
            <v>4354</v>
          </cell>
          <cell r="K73" t="str">
            <v>STETSKI</v>
          </cell>
          <cell r="L73" t="str">
            <v>BARBARA</v>
          </cell>
          <cell r="O73" t="str">
            <v>GR-022</v>
          </cell>
          <cell r="P73">
            <v>5</v>
          </cell>
          <cell r="Q73">
            <v>1</v>
          </cell>
          <cell r="R73">
            <v>35</v>
          </cell>
          <cell r="S73">
            <v>1826.23</v>
          </cell>
          <cell r="T73">
            <v>53101.295000000006</v>
          </cell>
          <cell r="U73">
            <v>0</v>
          </cell>
          <cell r="V73">
            <v>53101.295000000006</v>
          </cell>
        </row>
      </sheetData>
      <sheetData sheetId="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updates control"/>
      <sheetName val="Highlights"/>
      <sheetName val="Variance - Separate Oper Fund"/>
      <sheetName val="Multi Slide"/>
      <sheetName val="Summary - shared funds"/>
      <sheetName val="  "/>
      <sheetName val="Waterfall Chart"/>
      <sheetName val="Burn Rate Slides - Shared"/>
      <sheetName val="Distinct Fund data - Slides"/>
      <sheetName val="Capital Graph data"/>
      <sheetName val=" "/>
      <sheetName val="Variance - Shared fund projects"/>
      <sheetName val="Variance - Capital funded proj"/>
      <sheetName val="Variance - TMP"/>
      <sheetName val="Actuals - current month"/>
      <sheetName val="Forecast + actuals pivot"/>
      <sheetName val="Variance"/>
      <sheetName val="Forecast_with_actuals"/>
    </sheetNames>
    <sheetDataSet>
      <sheetData sheetId="0">
        <row r="3">
          <cell r="B3" t="str">
            <v>CCA</v>
          </cell>
          <cell r="C3">
            <v>1</v>
          </cell>
        </row>
        <row r="4">
          <cell r="B4" t="str">
            <v>CFS</v>
          </cell>
          <cell r="C4">
            <v>1</v>
          </cell>
        </row>
        <row r="5">
          <cell r="B5" t="str">
            <v>Emerging Priorities</v>
          </cell>
          <cell r="C5">
            <v>1</v>
          </cell>
        </row>
        <row r="6">
          <cell r="B6" t="str">
            <v>Fleet Reduction</v>
          </cell>
          <cell r="C6">
            <v>1</v>
          </cell>
        </row>
        <row r="7">
          <cell r="B7" t="str">
            <v>FSS</v>
          </cell>
          <cell r="C7">
            <v>1</v>
          </cell>
        </row>
        <row r="8">
          <cell r="B8" t="str">
            <v>IST</v>
          </cell>
          <cell r="C8">
            <v>1</v>
          </cell>
        </row>
        <row r="9">
          <cell r="B9" t="str">
            <v>LST</v>
          </cell>
          <cell r="C9">
            <v>1</v>
          </cell>
        </row>
        <row r="10">
          <cell r="B10" t="str">
            <v>MURB</v>
          </cell>
          <cell r="C10">
            <v>1</v>
          </cell>
        </row>
        <row r="11">
          <cell r="B11" t="str">
            <v>Org Dev</v>
          </cell>
          <cell r="C11">
            <v>1</v>
          </cell>
        </row>
        <row r="12">
          <cell r="B12" t="str">
            <v>PMO</v>
          </cell>
          <cell r="C12">
            <v>1</v>
          </cell>
        </row>
        <row r="13">
          <cell r="B13" t="str">
            <v>PMO - Engineering</v>
          </cell>
          <cell r="C13">
            <v>1</v>
          </cell>
        </row>
        <row r="14">
          <cell r="B14" t="str">
            <v>PMO - Parks</v>
          </cell>
          <cell r="C14">
            <v>1</v>
          </cell>
        </row>
        <row r="15">
          <cell r="B15" t="str">
            <v>PPTS</v>
          </cell>
          <cell r="C15">
            <v>1</v>
          </cell>
        </row>
        <row r="16">
          <cell r="B16" t="str">
            <v>Project support costs</v>
          </cell>
          <cell r="C16">
            <v>1</v>
          </cell>
        </row>
        <row r="17">
          <cell r="B17" t="str">
            <v>RegBL</v>
          </cell>
          <cell r="C17">
            <v>1</v>
          </cell>
        </row>
        <row r="18">
          <cell r="B18" t="str">
            <v>Service Plan</v>
          </cell>
          <cell r="C18">
            <v>1</v>
          </cell>
        </row>
        <row r="19">
          <cell r="B19" t="str">
            <v>TMP</v>
          </cell>
          <cell r="C19">
            <v>1</v>
          </cell>
        </row>
        <row r="20">
          <cell r="B20" t="str">
            <v>WIM</v>
          </cell>
          <cell r="C20">
            <v>1</v>
          </cell>
        </row>
      </sheetData>
      <sheetData sheetId="1"/>
      <sheetData sheetId="2"/>
      <sheetData sheetId="3"/>
      <sheetData sheetId="4"/>
      <sheetData sheetId="5"/>
      <sheetData sheetId="6" refreshError="1"/>
      <sheetData sheetId="7">
        <row r="4">
          <cell r="D4" t="str">
            <v>Budget</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ppendix Police"/>
      <sheetName val="Police"/>
      <sheetName val="Detail 2003-05"/>
      <sheetName val="Detail 2003-05 (Split)"/>
      <sheetName val="Detail 2006-08"/>
      <sheetName val="Detail 2006-08 (Split)"/>
      <sheetName val="Sheet1"/>
      <sheetName val="Sample Annual Expense Budget"/>
    </sheetNames>
    <sheetDataSet>
      <sheetData sheetId="0"/>
      <sheetData sheetId="1"/>
      <sheetData sheetId="2"/>
      <sheetData sheetId="3"/>
      <sheetData sheetId="4"/>
      <sheetData sheetId="5"/>
      <sheetData sheetId="6"/>
      <sheetData sheetId="7">
        <row r="4">
          <cell r="A4" t="str">
            <v>On Schedule</v>
          </cell>
        </row>
        <row r="5">
          <cell r="A5" t="str">
            <v>Extended</v>
          </cell>
        </row>
        <row r="6">
          <cell r="A6" t="str">
            <v>Reset</v>
          </cell>
        </row>
        <row r="7">
          <cell r="A7" t="str">
            <v>Pending</v>
          </cell>
        </row>
      </sheetData>
      <sheetData sheetId="8"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bs names"/>
      <sheetName val="dates and ref"/>
      <sheetName val="status rec 2009 and later "/>
      <sheetName val="2011 Q2"/>
      <sheetName val="2011 Q2 CO"/>
      <sheetName val="exportfile"/>
      <sheetName val="exportfile - co"/>
      <sheetName val="Parks - qrpt"/>
    </sheetNames>
    <sheetDataSet>
      <sheetData sheetId="0"/>
      <sheetData sheetId="1"/>
      <sheetData sheetId="2"/>
      <sheetData sheetId="3"/>
      <sheetData sheetId="4"/>
      <sheetData sheetId="5"/>
      <sheetData sheetId="6"/>
      <sheetData sheetId="7"/>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 level summary original"/>
      <sheetName val="Budget Adjustments (2)"/>
      <sheetName val="ACTIONS"/>
      <sheetName val="Handout - Strategy by Dept"/>
      <sheetName val="Sheet5"/>
      <sheetName val="Dept adjustments"/>
      <sheetName val="High level summary"/>
      <sheetName val="High level summary (2)"/>
      <sheetName val="Growth"/>
      <sheetName val="2000-2012 Budget Trend"/>
      <sheetName val="Summary table"/>
      <sheetName val="Dept Gross Net - Council Rp (2)"/>
      <sheetName val="Dept Gross Net - Council Rpt"/>
      <sheetName val="Budget Adjustments"/>
      <sheetName val="Slides Dept"/>
      <sheetName val="Dept Gross Net"/>
      <sheetName val="Slide - Strategy to Close Gap"/>
      <sheetName val="Slide - Prelim Gap"/>
      <sheetName val="Dept"/>
      <sheetName val="decisions to be made"/>
      <sheetName val="Sheet1"/>
      <sheetName val="Slide - Prelim Gap (2)"/>
      <sheetName val="Slide - Strategy to Close G (2)"/>
      <sheetName val="FC Allowance &amp; Opps"/>
      <sheetName val="Slides Overview (b)"/>
      <sheetName val="exec summ 1"/>
      <sheetName val="Table 1 Reconciliation"/>
      <sheetName val="Exec summary 2 "/>
      <sheetName val="2012 to 2014 inititiaves"/>
      <sheetName val="Parks Initiatives as of Jan 19"/>
      <sheetName val="Parks adjust"/>
      <sheetName val="Parks"/>
      <sheetName val="ENG Summary"/>
      <sheetName val="ENG Exp Red'n SummaryCategory"/>
      <sheetName val="ENG Details of Adjustments"/>
      <sheetName val="ENG Drop Downs"/>
      <sheetName val="FSG Jan19"/>
      <sheetName val="Chargs"/>
      <sheetName val="3% Savings - Gross"/>
      <sheetName val="Summary - savings"/>
      <sheetName val="Questions"/>
      <sheetName val="VPD - Gross Rec"/>
      <sheetName val="VPD Dec"/>
      <sheetName val="VPD Dec final"/>
      <sheetName val="VPD"/>
      <sheetName val="VPD (2)"/>
      <sheetName val="Park Board"/>
      <sheetName val="Fire"/>
      <sheetName val="ENG"/>
      <sheetName val="Britannia"/>
      <sheetName val="CSG"/>
      <sheetName val="Corp Revenues"/>
      <sheetName val="Bus Planning"/>
      <sheetName val="Grants"/>
      <sheetName val="Library"/>
      <sheetName val="FSG"/>
      <sheetName val="HR"/>
      <sheetName val="Legal"/>
      <sheetName val="Mayor"/>
      <sheetName val="Council"/>
      <sheetName val="City Mgr"/>
      <sheetName val="Clerks"/>
      <sheetName val="Civic Theatres"/>
      <sheetName val="EEO"/>
      <sheetName val="ENG- Utilities"/>
      <sheetName val="GG"/>
      <sheetName val="Debt &amp; Capital"/>
      <sheetName val="Summary to BPOC sorted (2)"/>
      <sheetName val="2011 CT Salary Estimates 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3">
          <cell r="A3" t="str">
            <v>High</v>
          </cell>
        </row>
        <row r="4">
          <cell r="A4" t="str">
            <v>Medium</v>
          </cell>
        </row>
        <row r="5">
          <cell r="A5" t="str">
            <v>Low</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 level summary original"/>
      <sheetName val="Budget Adjustments (2)"/>
      <sheetName val="ACTIONS"/>
      <sheetName val="Handout - Strategy by Dept"/>
      <sheetName val="Sheet5"/>
      <sheetName val="Dept adjustments"/>
      <sheetName val="High level summary"/>
      <sheetName val="High level summary (2)"/>
      <sheetName val="Growth"/>
      <sheetName val="2000-2012 Budget Trend"/>
      <sheetName val="Summary table"/>
      <sheetName val="Dept Gross Net - Council Rp (2)"/>
      <sheetName val="Dept Gross Net - Council Rpt"/>
      <sheetName val="Budget Adjustments"/>
      <sheetName val="Slides Dept"/>
      <sheetName val="Dept Gross Net"/>
      <sheetName val="Slide - Strategy to Close Gap"/>
      <sheetName val="Slide - Prelim Gap"/>
      <sheetName val="Dept"/>
      <sheetName val="decisions to be made"/>
      <sheetName val="Sheet1"/>
      <sheetName val="Slide - Prelim Gap (2)"/>
      <sheetName val="Slide - Strategy to Close G (2)"/>
      <sheetName val="FC Allowance &amp; Opps"/>
      <sheetName val="Slides Overview (b)"/>
      <sheetName val="exec summ 1"/>
      <sheetName val="Table 1 Reconciliation"/>
      <sheetName val="Exec summary 2 "/>
      <sheetName val="2012 to 2014 inititiaves"/>
      <sheetName val="Parks Initiatives as of Jan 19"/>
      <sheetName val="Parks adjust"/>
      <sheetName val="Parks"/>
      <sheetName val="ENG Summary"/>
      <sheetName val="ENG Exp Red'n SummaryCategory"/>
      <sheetName val="ENG Details of Adjustments"/>
      <sheetName val="ENG Drop Downs"/>
      <sheetName val="FSG Jan19"/>
      <sheetName val="Chargs"/>
      <sheetName val="3% Savings - Gross"/>
      <sheetName val="Summary - savings"/>
      <sheetName val="Questions"/>
      <sheetName val="VPD - Gross Rec"/>
      <sheetName val="VPD Dec"/>
      <sheetName val="VPD Dec final"/>
      <sheetName val="VPD"/>
      <sheetName val="VPD (2)"/>
      <sheetName val="Park Board"/>
      <sheetName val="Fire"/>
      <sheetName val="ENG"/>
      <sheetName val="Britannia"/>
      <sheetName val="CSG"/>
      <sheetName val="Corp Revenues"/>
      <sheetName val="Bus Planning"/>
      <sheetName val="Grants"/>
      <sheetName val="Library"/>
      <sheetName val="FSG"/>
      <sheetName val="HR"/>
      <sheetName val="Legal"/>
      <sheetName val="Mayor"/>
      <sheetName val="Council"/>
      <sheetName val="City Mgr"/>
      <sheetName val="Clerks"/>
      <sheetName val="Civic Theatres"/>
      <sheetName val="EEO"/>
      <sheetName val="ENG- Utilities"/>
      <sheetName val="GG"/>
      <sheetName val="Debt &amp; Capital"/>
      <sheetName val="Summary to BPOC sorted (2)"/>
      <sheetName val="2011 CT Salary Estimates 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3">
          <cell r="A3" t="str">
            <v>High</v>
          </cell>
        </row>
        <row r="4">
          <cell r="A4" t="str">
            <v>Medium</v>
          </cell>
        </row>
        <row r="5">
          <cell r="A5" t="str">
            <v>Low</v>
          </cell>
        </row>
        <row r="7">
          <cell r="A7" t="str">
            <v>on-going</v>
          </cell>
        </row>
        <row r="8">
          <cell r="A8" t="str">
            <v>one time</v>
          </cell>
        </row>
        <row r="9">
          <cell r="A9" t="str">
            <v>reallocation</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RP Water Rates"/>
      <sheetName val="Program Summary - Gross figures"/>
      <sheetName val="LRP Sales by muni"/>
      <sheetName val="LRP demand by muni "/>
      <sheetName val="Alternative rate calc"/>
      <sheetName val="Summary Change"/>
      <sheetName val="Water Sales"/>
      <sheetName val="Calculation of rate"/>
      <sheetName val="POs at Oct 3 2013"/>
    </sheetNames>
    <sheetDataSet>
      <sheetData sheetId="0" refreshError="1">
        <row r="23">
          <cell r="G23">
            <v>0.18963348285627146</v>
          </cell>
          <cell r="H23">
            <v>0.20377427359507244</v>
          </cell>
          <cell r="I23">
            <v>0.22984017771425427</v>
          </cell>
          <cell r="J23">
            <v>0.26290107979112592</v>
          </cell>
          <cell r="K23">
            <v>0.32233047166835022</v>
          </cell>
          <cell r="L23">
            <v>0.34089220406116227</v>
          </cell>
          <cell r="M23">
            <v>0.3381020142916677</v>
          </cell>
          <cell r="N23">
            <v>0.33978287301223409</v>
          </cell>
          <cell r="O23">
            <v>0.34046082052051535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 Year"/>
      <sheetName val="Budget Report"/>
      <sheetName val="Deficit Chart"/>
      <sheetName val="Chart"/>
      <sheetName val="Gap Chart"/>
      <sheetName val="Data"/>
      <sheetName val="BR vs SAP Rec"/>
      <sheetName val="Assumption Summary"/>
      <sheetName val="Rate Assumptions"/>
      <sheetName val="Tax Model"/>
      <sheetName val="Planned Op fr Cap"/>
      <sheetName val="Superannuation Trend"/>
      <sheetName val="Water 15-18"/>
      <sheetName val="Sewer 15-18"/>
      <sheetName val="Solid Waste 15-18"/>
      <sheetName val="FRCE Mapping"/>
      <sheetName val="FRCE Mapping VPD"/>
      <sheetName val="FRCE Mapping Fire"/>
      <sheetName val="CE Master"/>
      <sheetName val="CC Master"/>
      <sheetName val="CC Hierarchy"/>
      <sheetName val="Nodes"/>
      <sheetName val="Services"/>
      <sheetName val="FRCE"/>
      <sheetName val="2015 One-time Funding"/>
      <sheetName val="2015 APR"/>
      <sheetName val="Lists "/>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RP Water Rates"/>
      <sheetName val="Program Summary - Gross figures"/>
      <sheetName val="LRP Sales by muni"/>
      <sheetName val="LRP demand by muni "/>
      <sheetName val="Alternative rate calc"/>
      <sheetName val="Summary Change"/>
      <sheetName val="Water Sales"/>
      <sheetName val="Calculation of rate"/>
    </sheetNames>
    <sheetDataSet>
      <sheetData sheetId="0" refreshError="1">
        <row r="23">
          <cell r="G23">
            <v>0.18963348285627146</v>
          </cell>
          <cell r="H23">
            <v>0.20377427359507244</v>
          </cell>
          <cell r="I23">
            <v>0.22984017771425427</v>
          </cell>
          <cell r="J23">
            <v>0.26290107979112592</v>
          </cell>
          <cell r="K23">
            <v>0.32233047166835022</v>
          </cell>
          <cell r="L23">
            <v>0.34089220406116227</v>
          </cell>
          <cell r="M23">
            <v>0.3381020142916677</v>
          </cell>
          <cell r="N23">
            <v>0.33978287301223409</v>
          </cell>
          <cell r="O23">
            <v>0.34046082052051535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Chart2"/>
      <sheetName val="W.rate data"/>
      <sheetName val="LRP Water rates"/>
      <sheetName val="Program Summary-Gross figures"/>
      <sheetName val="LRP Sales by Muni"/>
      <sheetName val="LRP Demand by Muni"/>
      <sheetName val="Water Sales"/>
      <sheetName val="Calculation of rate"/>
      <sheetName val="Fact Sheet"/>
      <sheetName val="Debt Calc"/>
      <sheetName val="W_Sales Staging"/>
    </sheetNames>
    <sheetDataSet>
      <sheetData sheetId="0" refreshError="1"/>
      <sheetData sheetId="1" refreshError="1"/>
      <sheetData sheetId="2" refreshError="1"/>
      <sheetData sheetId="3" refreshError="1">
        <row r="23">
          <cell r="G23">
            <v>0.19682182614198263</v>
          </cell>
          <cell r="H23">
            <v>0.22339277260848234</v>
          </cell>
          <cell r="I23">
            <v>0.25485014459071803</v>
          </cell>
          <cell r="J23">
            <v>0.32517782348248553</v>
          </cell>
          <cell r="K23">
            <v>0.36400759346747386</v>
          </cell>
          <cell r="L23">
            <v>0.370800109168752</v>
          </cell>
          <cell r="M23">
            <v>0.3763919956293485</v>
          </cell>
          <cell r="N23">
            <v>0.38152182952568198</v>
          </cell>
          <cell r="O23">
            <v>0.37848248813791424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Chart2"/>
      <sheetName val="W.rate data"/>
      <sheetName val="LRP Water rates"/>
      <sheetName val="Program Summary-Gross figures"/>
      <sheetName val="LRP Sales by Muni"/>
      <sheetName val="LRP Demand by Muni"/>
      <sheetName val="Water Sales"/>
      <sheetName val="Calculation of rate"/>
      <sheetName val="Fact Sheet"/>
      <sheetName val="Debt Calc"/>
      <sheetName val="W_Sales Staging"/>
      <sheetName val="PS Target Build"/>
    </sheetNames>
    <sheetDataSet>
      <sheetData sheetId="0" refreshError="1"/>
      <sheetData sheetId="1" refreshError="1"/>
      <sheetData sheetId="2" refreshError="1"/>
      <sheetData sheetId="3" refreshError="1">
        <row r="23">
          <cell r="G23">
            <v>0.19682182614198263</v>
          </cell>
          <cell r="H23">
            <v>0.22339277260848234</v>
          </cell>
          <cell r="I23">
            <v>0.25485014459071803</v>
          </cell>
          <cell r="J23">
            <v>0.32517782348248553</v>
          </cell>
          <cell r="K23">
            <v>0.36400759346747386</v>
          </cell>
          <cell r="L23">
            <v>0.370800109168752</v>
          </cell>
          <cell r="M23">
            <v>0.3763919956293485</v>
          </cell>
          <cell r="N23">
            <v>0.38152182952568198</v>
          </cell>
          <cell r="O23">
            <v>0.37848248813791424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vance Approval List"/>
      <sheetName val="Sheet2"/>
      <sheetName val="Advance Approval List (2)"/>
      <sheetName val="Reason"/>
    </sheetNames>
    <sheetDataSet>
      <sheetData sheetId="0"/>
      <sheetData sheetId="1"/>
      <sheetData sheetId="2"/>
      <sheetData sheetId="3">
        <row r="2">
          <cell r="A2" t="str">
            <v>For procurement purpose</v>
          </cell>
        </row>
        <row r="3">
          <cell r="A3" t="str">
            <v>Required for ongoing program</v>
          </cell>
        </row>
        <row r="4">
          <cell r="A4" t="str">
            <v>To allow planning work to commence in Q1 2015</v>
          </cell>
        </row>
        <row r="5">
          <cell r="A5" t="str">
            <v>Other (as specified in Comments column)</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asicCapital_Submission"/>
      <sheetName val="Data Consolidation"/>
      <sheetName val="drop_downs"/>
      <sheetName val="SC Drop Downs"/>
    </sheetNames>
    <sheetDataSet>
      <sheetData sheetId="0" refreshError="1"/>
      <sheetData sheetId="1" refreshError="1"/>
      <sheetData sheetId="2" refreshError="1"/>
      <sheetData sheetId="3">
        <row r="15">
          <cell r="C15" t="str">
            <v>(select)</v>
          </cell>
        </row>
        <row r="16">
          <cell r="C16" t="str">
            <v>Existing asset/service</v>
          </cell>
        </row>
        <row r="17">
          <cell r="C17" t="str">
            <v>New asset/service</v>
          </cell>
        </row>
      </sheetData>
      <sheetData sheetId="4"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7 Submissions Summary"/>
      <sheetName val="Dropdowns"/>
    </sheetNames>
    <sheetDataSet>
      <sheetData sheetId="0" refreshError="1"/>
      <sheetData sheetId="1">
        <row r="15">
          <cell r="A15" t="str">
            <v>(select)</v>
          </cell>
        </row>
        <row r="16">
          <cell r="A16" t="str">
            <v>Y</v>
          </cell>
        </row>
        <row r="17">
          <cell r="A17" t="str">
            <v>N</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7 Submissions Summary"/>
      <sheetName val="Dropdowns"/>
    </sheetNames>
    <sheetDataSet>
      <sheetData sheetId="0" refreshError="1"/>
      <sheetData sheetId="1">
        <row r="15">
          <cell r="A15" t="str">
            <v>(select)</v>
          </cell>
        </row>
        <row r="16">
          <cell r="A16" t="str">
            <v>Y</v>
          </cell>
        </row>
        <row r="17">
          <cell r="A17" t="str">
            <v>N</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es Listing (Copy)"/>
      <sheetName val="Reserves Listing"/>
      <sheetName val="Financials"/>
      <sheetName val="Reserve Info Sheet"/>
      <sheetName val="Report Reference"/>
      <sheetName val="Drop-down Lists"/>
      <sheetName val="Reserves Listing (Jennifer)"/>
      <sheetName val="Reserves Listing (James)"/>
    </sheetNames>
    <sheetDataSet>
      <sheetData sheetId="0"/>
      <sheetData sheetId="1"/>
      <sheetData sheetId="2"/>
      <sheetData sheetId="3"/>
      <sheetData sheetId="4"/>
      <sheetData sheetId="5"/>
      <sheetData sheetId="6"/>
      <sheetData sheetId="7"/>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es Listing (Jennifer)"/>
      <sheetName val="Reserves Listing (James)"/>
      <sheetName val="Reserves Listing"/>
      <sheetName val="Financials"/>
      <sheetName val="Reserve Info Sheet"/>
      <sheetName val="Report Reference"/>
      <sheetName val="Drop-down List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ata"/>
      <sheetName val="Snr Exempt Pay Rates"/>
      <sheetName val="Exempt Pay Rates"/>
      <sheetName val="CUPE 15 Non Pay Rates"/>
      <sheetName val="CUPE 1004 NON Parks Pay Rates"/>
      <sheetName val="Sheet4"/>
      <sheetName val="drop_downs"/>
      <sheetName val="SC Drop Downs"/>
    </sheetNames>
    <sheetDataSet>
      <sheetData sheetId="0" refreshError="1"/>
      <sheetData sheetId="1">
        <row r="3">
          <cell r="A3" t="str">
            <v>Snr Exempt</v>
          </cell>
        </row>
        <row r="4">
          <cell r="A4" t="str">
            <v>Exempt</v>
          </cell>
        </row>
        <row r="5">
          <cell r="A5" t="str">
            <v>CUPE 15 Non Parks</v>
          </cell>
        </row>
        <row r="6">
          <cell r="A6" t="str">
            <v>CUPE 1004 Non Parks</v>
          </cell>
        </row>
        <row r="10">
          <cell r="A10" t="str">
            <v>RFT</v>
          </cell>
        </row>
        <row r="11">
          <cell r="A11" t="str">
            <v>TFT</v>
          </cell>
        </row>
        <row r="12">
          <cell r="A12" t="str">
            <v>AUX</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 2011 Plan"/>
      <sheetName val="CoV 2012 Increments"/>
      <sheetName val="CoV 2012 Plan (v1)"/>
      <sheetName val="Assumptions"/>
      <sheetName val="2012 Target Summary"/>
      <sheetName val="2012 Target Summary table"/>
      <sheetName val="Drivers by Dept"/>
      <sheetName val="Drivers by Dept - increment"/>
      <sheetName val="Drivers by Dept - one-time"/>
      <sheetName val="overview"/>
      <sheetName val="Kit's Summary"/>
      <sheetName val="Sheet1"/>
      <sheetName val="Budget Drivers"/>
      <sheetName val="Salary Drivers by Dept"/>
      <sheetName val="Salary Change"/>
      <sheetName val="Added Basic"/>
      <sheetName val="Other Items"/>
      <sheetName val="2012 FTE"/>
      <sheetName val="CPI_Monthly 2002=100"/>
      <sheetName val="LIST"/>
      <sheetName val="RFT Staff - UPDATED"/>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06 vs 2005 vs 2004 vs 2003"/>
      <sheetName val="COV Operating Budget Statement"/>
      <sheetName val="Summary by Type"/>
      <sheetName val="2006 Detail Horizontally"/>
      <sheetName val="2005 Detail Horizontally"/>
      <sheetName val="2004 Detail Horizontally"/>
      <sheetName val="Start Page"/>
      <sheetName val="CC Category Type"/>
      <sheetName val="CC Category"/>
      <sheetName val="CE Category"/>
      <sheetName val="District Category"/>
      <sheetName val="Oct 2006 Order commitments"/>
      <sheetName val="Form 3 Data"/>
    </sheetNames>
    <sheetDataSet>
      <sheetData sheetId="0" refreshError="1"/>
      <sheetData sheetId="1" refreshError="1"/>
      <sheetData sheetId="2" refreshError="1"/>
      <sheetData sheetId="3" refreshError="1"/>
      <sheetData sheetId="4"/>
      <sheetData sheetId="5"/>
      <sheetData sheetId="6"/>
      <sheetData sheetId="7">
        <row r="2">
          <cell r="C2">
            <v>39021</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06 vs 2005 vs 2004 vs 2003"/>
      <sheetName val="COV Operating Budget Statement"/>
      <sheetName val="Summary by Type"/>
      <sheetName val="2006 Detail Horizontally"/>
      <sheetName val="2005 Detail Horizontally"/>
      <sheetName val="2004 Detail Horizontally"/>
      <sheetName val="Start Page"/>
      <sheetName val="CC Category Type"/>
      <sheetName val="CC Category"/>
      <sheetName val="CE Category"/>
      <sheetName val="District Category"/>
      <sheetName val="Oct 2006 Order commitments"/>
      <sheetName val="Under 1.2"/>
      <sheetName val="Interim Housing"/>
    </sheetNames>
    <sheetDataSet>
      <sheetData sheetId="0" refreshError="1"/>
      <sheetData sheetId="1" refreshError="1"/>
      <sheetData sheetId="2" refreshError="1"/>
      <sheetData sheetId="3" refreshError="1"/>
      <sheetData sheetId="4"/>
      <sheetData sheetId="5"/>
      <sheetData sheetId="6"/>
      <sheetData sheetId="7">
        <row r="2">
          <cell r="C2">
            <v>39021</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ata"/>
      <sheetName val="Snr Exempt Pay Rates"/>
      <sheetName val="Exempt Pay Rates"/>
      <sheetName val="CUPE 15 Non Pay Rates"/>
      <sheetName val="CUPE 1004 NON Parks Pay Rates"/>
      <sheetName val="Sheet4"/>
      <sheetName val="Scenario Analysis"/>
    </sheetNames>
    <sheetDataSet>
      <sheetData sheetId="0" refreshError="1"/>
      <sheetData sheetId="1">
        <row r="3">
          <cell r="A3" t="str">
            <v>Snr Exempt</v>
          </cell>
        </row>
        <row r="4">
          <cell r="A4" t="str">
            <v>Exempt</v>
          </cell>
        </row>
        <row r="5">
          <cell r="A5" t="str">
            <v>CUPE 15 Non Parks</v>
          </cell>
        </row>
        <row r="6">
          <cell r="A6" t="str">
            <v>CUPE 1004 Non Parks</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PIVOT"/>
      <sheetName val="MIRROR"/>
      <sheetName val="Service Catalogue"/>
      <sheetName val="Service Catalogue v4"/>
      <sheetName val="Service Catalogue v4.1"/>
      <sheetName val="MASTER METRICS"/>
      <sheetName val="City Managers Office"/>
      <sheetName val="Clerks"/>
      <sheetName val="Finance"/>
      <sheetName val="Information Technology"/>
      <sheetName val="Human Resources"/>
      <sheetName val="Legal"/>
      <sheetName val="REFM"/>
      <sheetName val="Community Services"/>
      <sheetName val="Engineering"/>
      <sheetName val="Fire and Rescue"/>
      <sheetName val="Park Board"/>
      <sheetName val="Planning and Development"/>
      <sheetName val="Vancouver Police Department"/>
      <sheetName val="Vancouver Public Library"/>
      <sheetName val="99"/>
      <sheetName val="Sustainability Tab"/>
      <sheetName val="Debt Calc"/>
      <sheetName val="LRP Water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AG1" t="str">
            <v>Police Services</v>
          </cell>
        </row>
      </sheetData>
      <sheetData sheetId="20">
        <row r="1">
          <cell r="AG1" t="str">
            <v>Collections and Resources</v>
          </cell>
          <cell r="AH1" t="str">
            <v>Reference and Information Services</v>
          </cell>
          <cell r="AI1" t="str">
            <v>Information Technology Access</v>
          </cell>
          <cell r="AJ1" t="str">
            <v>Library Facilities</v>
          </cell>
          <cell r="AK1" t="str">
            <v>Library Programming</v>
          </cell>
        </row>
      </sheetData>
      <sheetData sheetId="21"/>
      <sheetData sheetId="22"/>
      <sheetData sheetId="23" refreshError="1"/>
      <sheetData sheetId="2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Sheet3"/>
      <sheetName val="Template (2)"/>
      <sheetName val="WIP"/>
      <sheetName val="Contol vs Non Controllable"/>
      <sheetName val="Variance CPOC explanation"/>
      <sheetName val="Rank H P M E and C vs NC"/>
      <sheetName val="Explanations"/>
      <sheetName val="Grouped for CPOC"/>
    </sheetNames>
    <sheetDataSet>
      <sheetData sheetId="0"/>
      <sheetData sheetId="1">
        <row r="2">
          <cell r="A2" t="str">
            <v>(select)</v>
          </cell>
        </row>
        <row r="3">
          <cell r="A3" t="str">
            <v>Yes</v>
          </cell>
        </row>
        <row r="4">
          <cell r="A4" t="str">
            <v>No</v>
          </cell>
        </row>
      </sheetData>
      <sheetData sheetId="2"/>
      <sheetData sheetId="3"/>
      <sheetData sheetId="4"/>
      <sheetData sheetId="5"/>
      <sheetData sheetId="6"/>
      <sheetData sheetId="7"/>
      <sheetData sheetId="8"/>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Sheet3"/>
      <sheetName val="Template (2)"/>
      <sheetName val="WIP"/>
      <sheetName val="Contol vs Non Controllable"/>
      <sheetName val="Variance CPOC explanation"/>
      <sheetName val="Rank H P M E and C vs NC"/>
      <sheetName val="Explanations"/>
      <sheetName val="Grouped for CPOC"/>
      <sheetName val="2012 Forecast"/>
    </sheetNames>
    <sheetDataSet>
      <sheetData sheetId="0"/>
      <sheetData sheetId="1">
        <row r="2">
          <cell r="A2" t="str">
            <v>(select)</v>
          </cell>
        </row>
        <row r="3">
          <cell r="A3" t="str">
            <v>Yes</v>
          </cell>
        </row>
        <row r="4">
          <cell r="A4" t="str">
            <v>No</v>
          </cell>
        </row>
      </sheetData>
      <sheetData sheetId="2"/>
      <sheetData sheetId="3"/>
      <sheetData sheetId="4"/>
      <sheetData sheetId="5"/>
      <sheetData sheetId="6"/>
      <sheetData sheetId="7"/>
      <sheetData sheetId="8"/>
      <sheetData sheetId="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vance Approval Appendix A"/>
      <sheetName val="Advance Approval Appendix B"/>
      <sheetName val="Appendix A (do not use)"/>
      <sheetName val="Appdx A -PI Updated Dec 9"/>
      <sheetName val="Appdx A -Draft cleaned up"/>
      <sheetName val="Appdx B -PI Updated Dec 9"/>
      <sheetName val="Appdx B -Draft cleaned up"/>
      <sheetName val="Appendix A -Working Draft Dec 9"/>
      <sheetName val="Appendix A (Reworked Format)"/>
      <sheetName val="Appendix A Reformatted (2)"/>
      <sheetName val="Appendix A Reformatted (old)"/>
      <sheetName val="Appendix B (Old version)"/>
      <sheetName val="Appendix B Reformatted"/>
      <sheetName val="Top 10 Adv Approval (Old)"/>
      <sheetName val="Top 10 Adv Approval (Table)"/>
      <sheetName val="Top Ten Adv Appr Proj (Old 2)"/>
      <sheetName val="Top Ten Q1 Spend Continuing"/>
      <sheetName val="Sheet2"/>
      <sheetName val="Lookup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A2" t="str">
            <v>Yes</v>
          </cell>
        </row>
        <row r="3">
          <cell r="A3" t="str">
            <v>No</v>
          </cell>
        </row>
      </sheetData>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 2011 Plan"/>
      <sheetName val="CoV 2012 Increments"/>
      <sheetName val="CoV 2012 Plan (v1)"/>
      <sheetName val="Assumptions"/>
      <sheetName val="2012 Target Summary"/>
      <sheetName val="2012 Target Summary table"/>
      <sheetName val="Drivers by Dept"/>
      <sheetName val="Drivers by Dept - increment"/>
      <sheetName val="Drivers by Dept - one-time"/>
      <sheetName val="overview"/>
      <sheetName val="Kit's Summary"/>
      <sheetName val="Sheet1"/>
      <sheetName val="Budget Drivers"/>
      <sheetName val="Salary Drivers by Dept"/>
      <sheetName val="Salary Change"/>
      <sheetName val="Added Basic"/>
      <sheetName val="Other Items"/>
      <sheetName val="2012 FTE"/>
      <sheetName val="CPI_Monthly 2002=100"/>
      <sheetName val="LIST"/>
      <sheetName val="Sheet2"/>
      <sheetName val="RFT Staff - UPDATE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8A531-C888-471B-97B3-7C3985D18A78}">
  <sheetPr>
    <tabColor theme="9" tint="0.39997558519241921"/>
  </sheetPr>
  <dimension ref="A1:F50"/>
  <sheetViews>
    <sheetView showGridLines="0" topLeftCell="A20" zoomScale="90" zoomScaleNormal="90" zoomScaleSheetLayoutView="115" workbookViewId="0">
      <selection activeCell="C35" sqref="C35"/>
    </sheetView>
  </sheetViews>
  <sheetFormatPr defaultColWidth="10" defaultRowHeight="14.4" x14ac:dyDescent="0.3"/>
  <cols>
    <col min="1" max="1" width="47.44140625" style="1" customWidth="1"/>
    <col min="2" max="2" width="13.88671875" style="1" customWidth="1"/>
    <col min="3" max="3" width="13.44140625" style="1" customWidth="1"/>
    <col min="4" max="5" width="13.88671875" style="1" customWidth="1"/>
    <col min="6" max="16384" width="10" style="1"/>
  </cols>
  <sheetData>
    <row r="1" spans="1:5" x14ac:dyDescent="0.3">
      <c r="A1" s="23" t="s">
        <v>51</v>
      </c>
      <c r="B1" s="2"/>
      <c r="C1" s="2"/>
      <c r="D1" s="2"/>
      <c r="E1" s="2"/>
    </row>
    <row r="2" spans="1:5" x14ac:dyDescent="0.3">
      <c r="A2" s="23" t="s">
        <v>50</v>
      </c>
      <c r="B2" s="2"/>
      <c r="C2" s="2"/>
      <c r="D2" s="2"/>
      <c r="E2" s="2"/>
    </row>
    <row r="3" spans="1:5" x14ac:dyDescent="0.3">
      <c r="A3" s="23"/>
      <c r="B3" s="2"/>
      <c r="C3" s="2"/>
      <c r="D3" s="2"/>
      <c r="E3" s="2"/>
    </row>
    <row r="4" spans="1:5" ht="41.4" x14ac:dyDescent="0.3">
      <c r="A4" s="7" t="s">
        <v>49</v>
      </c>
      <c r="B4" s="22" t="s">
        <v>48</v>
      </c>
      <c r="C4" s="22" t="s">
        <v>47</v>
      </c>
      <c r="D4" s="22" t="s">
        <v>46</v>
      </c>
      <c r="E4" s="22" t="s">
        <v>45</v>
      </c>
    </row>
    <row r="5" spans="1:5" x14ac:dyDescent="0.3">
      <c r="A5" s="16" t="s">
        <v>44</v>
      </c>
      <c r="B5" s="15"/>
      <c r="C5" s="15"/>
      <c r="D5" s="15"/>
      <c r="E5" s="15"/>
    </row>
    <row r="6" spans="1:5" x14ac:dyDescent="0.3">
      <c r="A6" s="21" t="s">
        <v>43</v>
      </c>
      <c r="B6" s="9">
        <v>1259453597.8800001</v>
      </c>
      <c r="C6" s="9">
        <v>1336985800.9200001</v>
      </c>
      <c r="D6" s="9">
        <f t="shared" ref="D6:D15" si="0">C6-B6</f>
        <v>77532203.039999962</v>
      </c>
      <c r="E6" s="8">
        <f t="shared" ref="E6:E16" si="1">D6/B6</f>
        <v>6.156019020510764E-2</v>
      </c>
    </row>
    <row r="7" spans="1:5" x14ac:dyDescent="0.3">
      <c r="A7" s="21" t="s">
        <v>42</v>
      </c>
      <c r="B7" s="9">
        <v>424573228.89999998</v>
      </c>
      <c r="C7" s="9">
        <v>491931790.50999999</v>
      </c>
      <c r="D7" s="9">
        <f t="shared" si="0"/>
        <v>67358561.610000014</v>
      </c>
      <c r="E7" s="8">
        <f t="shared" si="1"/>
        <v>0.15865004438578256</v>
      </c>
    </row>
    <row r="8" spans="1:5" x14ac:dyDescent="0.3">
      <c r="A8" s="21" t="s">
        <v>41</v>
      </c>
      <c r="B8" s="9">
        <v>75475351.030000001</v>
      </c>
      <c r="C8" s="9">
        <v>82802541.75</v>
      </c>
      <c r="D8" s="9">
        <f t="shared" si="0"/>
        <v>7327190.7199999988</v>
      </c>
      <c r="E8" s="8">
        <f t="shared" si="1"/>
        <v>9.7080578228613754E-2</v>
      </c>
    </row>
    <row r="9" spans="1:5" x14ac:dyDescent="0.3">
      <c r="A9" s="21" t="s">
        <v>40</v>
      </c>
      <c r="B9" s="9">
        <v>116748432.08</v>
      </c>
      <c r="C9" s="9">
        <v>139082971.08000001</v>
      </c>
      <c r="D9" s="9">
        <f t="shared" si="0"/>
        <v>22334539.000000015</v>
      </c>
      <c r="E9" s="8">
        <f t="shared" si="1"/>
        <v>0.19130483041258858</v>
      </c>
    </row>
    <row r="10" spans="1:5" x14ac:dyDescent="0.3">
      <c r="A10" s="21" t="s">
        <v>39</v>
      </c>
      <c r="B10" s="9">
        <v>76293514.969999999</v>
      </c>
      <c r="C10" s="9">
        <v>80380029.469999999</v>
      </c>
      <c r="D10" s="9">
        <f t="shared" si="0"/>
        <v>4086514.5</v>
      </c>
      <c r="E10" s="8">
        <f t="shared" si="1"/>
        <v>5.3563064981432457E-2</v>
      </c>
    </row>
    <row r="11" spans="1:5" x14ac:dyDescent="0.3">
      <c r="A11" s="21" t="s">
        <v>38</v>
      </c>
      <c r="B11" s="9">
        <v>70640448.769999996</v>
      </c>
      <c r="C11" s="9">
        <v>70870268.400000006</v>
      </c>
      <c r="D11" s="9">
        <f t="shared" si="0"/>
        <v>229819.63000001013</v>
      </c>
      <c r="E11" s="8">
        <f t="shared" si="1"/>
        <v>3.2533716022711805E-3</v>
      </c>
    </row>
    <row r="12" spans="1:5" x14ac:dyDescent="0.3">
      <c r="A12" s="21" t="s">
        <v>37</v>
      </c>
      <c r="B12" s="9">
        <v>24217486</v>
      </c>
      <c r="C12" s="9">
        <v>33276511.219999999</v>
      </c>
      <c r="D12" s="9">
        <f t="shared" si="0"/>
        <v>9059025.2199999988</v>
      </c>
      <c r="E12" s="8">
        <f t="shared" si="1"/>
        <v>0.37406959665425216</v>
      </c>
    </row>
    <row r="13" spans="1:5" x14ac:dyDescent="0.3">
      <c r="A13" s="21" t="s">
        <v>36</v>
      </c>
      <c r="B13" s="9">
        <v>19223199.789287101</v>
      </c>
      <c r="C13" s="9">
        <v>52549999.340000004</v>
      </c>
      <c r="D13" s="9">
        <f t="shared" si="0"/>
        <v>33326799.550712902</v>
      </c>
      <c r="E13" s="8">
        <f t="shared" si="1"/>
        <v>1.7336759704950679</v>
      </c>
    </row>
    <row r="14" spans="1:5" x14ac:dyDescent="0.3">
      <c r="A14" s="21" t="s">
        <v>35</v>
      </c>
      <c r="B14" s="9">
        <v>37283730.060000002</v>
      </c>
      <c r="C14" s="9">
        <v>41747811.490000002</v>
      </c>
      <c r="D14" s="9">
        <f t="shared" si="0"/>
        <v>4464081.43</v>
      </c>
      <c r="E14" s="8">
        <f t="shared" si="1"/>
        <v>0.11973269366600492</v>
      </c>
    </row>
    <row r="15" spans="1:5" x14ac:dyDescent="0.3">
      <c r="A15" s="21" t="s">
        <v>34</v>
      </c>
      <c r="B15" s="9">
        <v>25626098.920000002</v>
      </c>
      <c r="C15" s="9">
        <v>26262778.960000001</v>
      </c>
      <c r="D15" s="9">
        <f t="shared" si="0"/>
        <v>636680.03999999911</v>
      </c>
      <c r="E15" s="8">
        <f t="shared" si="1"/>
        <v>2.4844984872164813E-2</v>
      </c>
    </row>
    <row r="16" spans="1:5" x14ac:dyDescent="0.3">
      <c r="A16" s="20" t="s">
        <v>33</v>
      </c>
      <c r="B16" s="19">
        <f>SUBTOTAL(9,B6:B15)</f>
        <v>2129535088.3992872</v>
      </c>
      <c r="C16" s="19">
        <f>SUBTOTAL(9,C6:C15)</f>
        <v>2355890503.1399999</v>
      </c>
      <c r="D16" s="19">
        <f>SUBTOTAL(9,D6:D15)</f>
        <v>226355414.74071291</v>
      </c>
      <c r="E16" s="18">
        <f t="shared" si="1"/>
        <v>0.10629334824008842</v>
      </c>
    </row>
    <row r="17" spans="1:5" x14ac:dyDescent="0.3">
      <c r="A17" s="16" t="s">
        <v>32</v>
      </c>
      <c r="B17" s="15"/>
      <c r="C17" s="15"/>
      <c r="D17" s="14"/>
      <c r="E17" s="13"/>
    </row>
    <row r="18" spans="1:5" x14ac:dyDescent="0.3">
      <c r="A18" s="17" t="s">
        <v>31</v>
      </c>
      <c r="B18" s="9">
        <v>483615461.48999995</v>
      </c>
      <c r="C18" s="9">
        <v>558781994.15999997</v>
      </c>
      <c r="D18" s="9">
        <f t="shared" ref="D18:D31" si="2">C18-B18</f>
        <v>75166532.670000017</v>
      </c>
      <c r="E18" s="12">
        <f t="shared" ref="E18:E31" si="3">D18/B18</f>
        <v>0.15542623976167952</v>
      </c>
    </row>
    <row r="19" spans="1:5" x14ac:dyDescent="0.3">
      <c r="A19" s="17" t="s">
        <v>30</v>
      </c>
      <c r="B19" s="9">
        <v>128910076.71999997</v>
      </c>
      <c r="C19" s="9">
        <v>139031199.54999992</v>
      </c>
      <c r="D19" s="9">
        <f t="shared" si="2"/>
        <v>10121122.829999954</v>
      </c>
      <c r="E19" s="12">
        <f t="shared" si="3"/>
        <v>7.8513046361640207E-2</v>
      </c>
    </row>
    <row r="20" spans="1:5" x14ac:dyDescent="0.3">
      <c r="A20" s="17" t="s">
        <v>29</v>
      </c>
      <c r="B20" s="9">
        <v>442662494.98000008</v>
      </c>
      <c r="C20" s="9">
        <v>453433697.79000002</v>
      </c>
      <c r="D20" s="9">
        <f t="shared" si="2"/>
        <v>10771202.809999943</v>
      </c>
      <c r="E20" s="12">
        <f t="shared" si="3"/>
        <v>2.4332765780138196E-2</v>
      </c>
    </row>
    <row r="21" spans="1:5" x14ac:dyDescent="0.3">
      <c r="A21" s="17" t="s">
        <v>28</v>
      </c>
      <c r="B21" s="9">
        <v>187084765.13</v>
      </c>
      <c r="C21" s="9">
        <v>195166476.35000002</v>
      </c>
      <c r="D21" s="9">
        <f t="shared" si="2"/>
        <v>8081711.2200000286</v>
      </c>
      <c r="E21" s="12">
        <f t="shared" si="3"/>
        <v>4.3198125803478829E-2</v>
      </c>
    </row>
    <row r="22" spans="1:5" x14ac:dyDescent="0.3">
      <c r="A22" s="17" t="s">
        <v>27</v>
      </c>
      <c r="B22" s="9">
        <v>171519846.63000003</v>
      </c>
      <c r="C22" s="9">
        <v>183894419.28999996</v>
      </c>
      <c r="D22" s="9">
        <f t="shared" si="2"/>
        <v>12374572.659999937</v>
      </c>
      <c r="E22" s="12">
        <f t="shared" si="3"/>
        <v>7.2146593546659213E-2</v>
      </c>
    </row>
    <row r="23" spans="1:5" x14ac:dyDescent="0.3">
      <c r="A23" s="17" t="s">
        <v>26</v>
      </c>
      <c r="B23" s="9">
        <v>62876898.159999996</v>
      </c>
      <c r="C23" s="9">
        <v>64454080.799999997</v>
      </c>
      <c r="D23" s="9">
        <f t="shared" si="2"/>
        <v>1577182.6400000006</v>
      </c>
      <c r="E23" s="8">
        <f t="shared" si="3"/>
        <v>2.508365848433896E-2</v>
      </c>
    </row>
    <row r="24" spans="1:5" x14ac:dyDescent="0.3">
      <c r="A24" s="17" t="s">
        <v>25</v>
      </c>
      <c r="B24" s="9">
        <v>6385048.4000000004</v>
      </c>
      <c r="C24" s="9">
        <v>6374475.9399999995</v>
      </c>
      <c r="D24" s="9">
        <f t="shared" si="2"/>
        <v>-10572.460000000894</v>
      </c>
      <c r="E24" s="8">
        <f t="shared" si="3"/>
        <v>-1.6558151697019076E-3</v>
      </c>
    </row>
    <row r="25" spans="1:5" x14ac:dyDescent="0.3">
      <c r="A25" s="17" t="s">
        <v>24</v>
      </c>
      <c r="B25" s="9">
        <v>15502523.18</v>
      </c>
      <c r="C25" s="9">
        <v>16185861.230000004</v>
      </c>
      <c r="D25" s="9">
        <f t="shared" si="2"/>
        <v>683338.05000000447</v>
      </c>
      <c r="E25" s="8">
        <f t="shared" si="3"/>
        <v>4.4079150346415061E-2</v>
      </c>
    </row>
    <row r="26" spans="1:5" x14ac:dyDescent="0.3">
      <c r="A26" s="17" t="s">
        <v>23</v>
      </c>
      <c r="B26" s="9">
        <v>48602016.110000014</v>
      </c>
      <c r="C26" s="9">
        <v>49930412.970000014</v>
      </c>
      <c r="D26" s="9">
        <f t="shared" si="2"/>
        <v>1328396.8599999994</v>
      </c>
      <c r="E26" s="8">
        <f t="shared" si="3"/>
        <v>2.733213488496988E-2</v>
      </c>
    </row>
    <row r="27" spans="1:5" x14ac:dyDescent="0.3">
      <c r="A27" s="17" t="s">
        <v>22</v>
      </c>
      <c r="B27" s="9">
        <v>32839895</v>
      </c>
      <c r="C27" s="9">
        <v>33562372.68</v>
      </c>
      <c r="D27" s="9">
        <f t="shared" si="2"/>
        <v>722477.6799999997</v>
      </c>
      <c r="E27" s="8">
        <f t="shared" si="3"/>
        <v>2.1999999695492319E-2</v>
      </c>
    </row>
    <row r="28" spans="1:5" x14ac:dyDescent="0.3">
      <c r="A28" s="17" t="s">
        <v>21</v>
      </c>
      <c r="B28" s="9">
        <v>34852341.150000006</v>
      </c>
      <c r="C28" s="9">
        <v>44100732.749999985</v>
      </c>
      <c r="D28" s="9">
        <f t="shared" si="2"/>
        <v>9248391.5999999791</v>
      </c>
      <c r="E28" s="12">
        <f t="shared" si="3"/>
        <v>0.26535926410785687</v>
      </c>
    </row>
    <row r="29" spans="1:5" x14ac:dyDescent="0.3">
      <c r="A29" s="17" t="s">
        <v>20</v>
      </c>
      <c r="B29" s="9">
        <v>50818181.029999986</v>
      </c>
      <c r="C29" s="9">
        <v>50637994.929999992</v>
      </c>
      <c r="D29" s="9">
        <f t="shared" si="2"/>
        <v>-180186.09999999404</v>
      </c>
      <c r="E29" s="12">
        <f t="shared" si="3"/>
        <v>-3.5457014861201555E-3</v>
      </c>
    </row>
    <row r="30" spans="1:5" x14ac:dyDescent="0.3">
      <c r="A30" s="17" t="s">
        <v>19</v>
      </c>
      <c r="B30" s="9">
        <v>4219373.97</v>
      </c>
      <c r="C30" s="9">
        <v>4314026.67</v>
      </c>
      <c r="D30" s="9">
        <f t="shared" si="2"/>
        <v>94652.700000000186</v>
      </c>
      <c r="E30" s="12">
        <f t="shared" si="3"/>
        <v>2.2432877643220658E-2</v>
      </c>
    </row>
    <row r="31" spans="1:5" x14ac:dyDescent="0.3">
      <c r="A31" s="17" t="s">
        <v>18</v>
      </c>
      <c r="B31" s="9">
        <v>2412000</v>
      </c>
      <c r="C31" s="9">
        <v>2532999.64</v>
      </c>
      <c r="D31" s="9">
        <f t="shared" si="2"/>
        <v>120999.64000000013</v>
      </c>
      <c r="E31" s="12">
        <f t="shared" si="3"/>
        <v>5.0165688225539025E-2</v>
      </c>
    </row>
    <row r="32" spans="1:5" x14ac:dyDescent="0.3">
      <c r="A32" s="16" t="s">
        <v>17</v>
      </c>
      <c r="B32" s="15"/>
      <c r="C32" s="15"/>
      <c r="D32" s="14"/>
      <c r="E32" s="13"/>
    </row>
    <row r="33" spans="1:5" x14ac:dyDescent="0.3">
      <c r="A33" s="11" t="s">
        <v>16</v>
      </c>
      <c r="B33" s="9">
        <v>37926200.569999926</v>
      </c>
      <c r="C33" s="9">
        <v>38214569.069999926</v>
      </c>
      <c r="D33" s="9">
        <f t="shared" ref="D33:D48" si="4">C33-B33</f>
        <v>288368.5</v>
      </c>
      <c r="E33" s="12">
        <f t="shared" ref="E33:E49" si="5">D33/B33</f>
        <v>7.6034112477932443E-3</v>
      </c>
    </row>
    <row r="34" spans="1:5" x14ac:dyDescent="0.3">
      <c r="A34" s="11" t="s">
        <v>15</v>
      </c>
      <c r="B34" s="9">
        <v>18209023.312873058</v>
      </c>
      <c r="C34" s="9">
        <v>18245905.690000001</v>
      </c>
      <c r="D34" s="9">
        <f t="shared" si="4"/>
        <v>36882.37712694332</v>
      </c>
      <c r="E34" s="12">
        <f t="shared" si="5"/>
        <v>2.0255000223361208E-3</v>
      </c>
    </row>
    <row r="35" spans="1:5" x14ac:dyDescent="0.3">
      <c r="A35" s="11" t="s">
        <v>14</v>
      </c>
      <c r="B35" s="9">
        <v>47098326.839999996</v>
      </c>
      <c r="C35" s="9">
        <v>53699782.809999995</v>
      </c>
      <c r="D35" s="9">
        <f t="shared" si="4"/>
        <v>6601455.9699999988</v>
      </c>
      <c r="E35" s="12">
        <f t="shared" si="5"/>
        <v>0.14016327994890612</v>
      </c>
    </row>
    <row r="36" spans="1:5" x14ac:dyDescent="0.3">
      <c r="A36" s="11" t="s">
        <v>13</v>
      </c>
      <c r="B36" s="9">
        <v>10837010.11999999</v>
      </c>
      <c r="C36" s="9">
        <v>11588862.029999992</v>
      </c>
      <c r="D36" s="9">
        <f t="shared" si="4"/>
        <v>751851.91000000201</v>
      </c>
      <c r="E36" s="8">
        <f t="shared" si="5"/>
        <v>6.9378168117831623E-2</v>
      </c>
    </row>
    <row r="37" spans="1:5" x14ac:dyDescent="0.3">
      <c r="A37" s="11" t="s">
        <v>12</v>
      </c>
      <c r="B37" s="9">
        <v>8888182.0299999993</v>
      </c>
      <c r="C37" s="9">
        <v>9228306.3399999961</v>
      </c>
      <c r="D37" s="9">
        <f t="shared" si="4"/>
        <v>340124.3099999968</v>
      </c>
      <c r="E37" s="12">
        <f t="shared" si="5"/>
        <v>3.8267027931244653E-2</v>
      </c>
    </row>
    <row r="38" spans="1:5" x14ac:dyDescent="0.3">
      <c r="A38" s="11" t="s">
        <v>11</v>
      </c>
      <c r="B38" s="9">
        <v>7191332.5999999996</v>
      </c>
      <c r="C38" s="9">
        <v>7291831.6599999983</v>
      </c>
      <c r="D38" s="9">
        <f t="shared" si="4"/>
        <v>100499.05999999866</v>
      </c>
      <c r="E38" s="12">
        <f t="shared" si="5"/>
        <v>1.397502599170544E-2</v>
      </c>
    </row>
    <row r="39" spans="1:5" x14ac:dyDescent="0.3">
      <c r="A39" s="11" t="s">
        <v>10</v>
      </c>
      <c r="B39" s="9">
        <v>6806146.3199999984</v>
      </c>
      <c r="C39" s="9">
        <v>6704947.4999999991</v>
      </c>
      <c r="D39" s="9">
        <f t="shared" si="4"/>
        <v>-101198.81999999937</v>
      </c>
      <c r="E39" s="12">
        <f t="shared" si="5"/>
        <v>-1.486873999499902E-2</v>
      </c>
    </row>
    <row r="40" spans="1:5" x14ac:dyDescent="0.3">
      <c r="A40" s="11" t="s">
        <v>9</v>
      </c>
      <c r="B40" s="9">
        <v>4393069.620000001</v>
      </c>
      <c r="C40" s="9">
        <v>5497778.4200000009</v>
      </c>
      <c r="D40" s="9">
        <f t="shared" si="4"/>
        <v>1104708.7999999998</v>
      </c>
      <c r="E40" s="8">
        <f t="shared" si="5"/>
        <v>0.25146626289978979</v>
      </c>
    </row>
    <row r="41" spans="1:5" x14ac:dyDescent="0.3">
      <c r="A41" s="11" t="s">
        <v>8</v>
      </c>
      <c r="B41" s="9">
        <v>415765.99000000115</v>
      </c>
      <c r="C41" s="9">
        <v>410181.59000000032</v>
      </c>
      <c r="D41" s="9">
        <f t="shared" si="4"/>
        <v>-5584.4000000008382</v>
      </c>
      <c r="E41" s="8">
        <f t="shared" si="5"/>
        <v>-1.3431594056071836E-2</v>
      </c>
    </row>
    <row r="42" spans="1:5" x14ac:dyDescent="0.3">
      <c r="A42" s="11" t="s">
        <v>7</v>
      </c>
      <c r="B42" s="9">
        <v>2805785.12</v>
      </c>
      <c r="C42" s="9">
        <v>2715329.9600000004</v>
      </c>
      <c r="D42" s="9">
        <f t="shared" si="4"/>
        <v>-90455.159999999683</v>
      </c>
      <c r="E42" s="8">
        <f t="shared" si="5"/>
        <v>-3.2238805229674782E-2</v>
      </c>
    </row>
    <row r="43" spans="1:5" x14ac:dyDescent="0.3">
      <c r="A43" s="11" t="s">
        <v>6</v>
      </c>
      <c r="B43" s="9">
        <v>2369391.06</v>
      </c>
      <c r="C43" s="9">
        <v>2383685.9300000002</v>
      </c>
      <c r="D43" s="9">
        <f t="shared" si="4"/>
        <v>14294.870000000112</v>
      </c>
      <c r="E43" s="8">
        <f t="shared" si="5"/>
        <v>6.0331408526543995E-3</v>
      </c>
    </row>
    <row r="44" spans="1:5" x14ac:dyDescent="0.3">
      <c r="A44" s="11" t="s">
        <v>5</v>
      </c>
      <c r="B44" s="9">
        <v>354999.95999999996</v>
      </c>
      <c r="C44" s="9">
        <v>873009.96</v>
      </c>
      <c r="D44" s="9">
        <f t="shared" si="4"/>
        <v>518010</v>
      </c>
      <c r="E44" s="8">
        <f t="shared" si="5"/>
        <v>1.4591832630065651</v>
      </c>
    </row>
    <row r="45" spans="1:5" x14ac:dyDescent="0.3">
      <c r="A45" s="11" t="s">
        <v>4</v>
      </c>
      <c r="B45" s="9">
        <v>966381.04</v>
      </c>
      <c r="C45" s="9">
        <v>1003181.65</v>
      </c>
      <c r="D45" s="9">
        <f t="shared" si="4"/>
        <v>36800.609999999986</v>
      </c>
      <c r="E45" s="8">
        <f t="shared" si="5"/>
        <v>3.8080848523269852E-2</v>
      </c>
    </row>
    <row r="46" spans="1:5" x14ac:dyDescent="0.3">
      <c r="A46" s="11" t="s">
        <v>3</v>
      </c>
      <c r="B46" s="9">
        <v>897273.91999999993</v>
      </c>
      <c r="C46" s="9">
        <v>908415.69999999984</v>
      </c>
      <c r="D46" s="9">
        <f t="shared" si="4"/>
        <v>11141.779999999912</v>
      </c>
      <c r="E46" s="8">
        <f t="shared" si="5"/>
        <v>1.2417367485728229E-2</v>
      </c>
    </row>
    <row r="47" spans="1:5" x14ac:dyDescent="0.3">
      <c r="A47" s="10" t="s">
        <v>2</v>
      </c>
      <c r="B47" s="9">
        <v>135575277.9959681</v>
      </c>
      <c r="C47" s="9">
        <v>206115856.09999996</v>
      </c>
      <c r="D47" s="9">
        <f t="shared" si="4"/>
        <v>70540578.104031861</v>
      </c>
      <c r="E47" s="8">
        <f t="shared" si="5"/>
        <v>0.52030561284284937</v>
      </c>
    </row>
    <row r="48" spans="1:5" x14ac:dyDescent="0.3">
      <c r="A48" s="10" t="s">
        <v>1</v>
      </c>
      <c r="B48" s="9">
        <v>172500000</v>
      </c>
      <c r="C48" s="9">
        <v>188608033.25</v>
      </c>
      <c r="D48" s="9">
        <f t="shared" si="4"/>
        <v>16108033.25</v>
      </c>
      <c r="E48" s="8">
        <f t="shared" si="5"/>
        <v>9.3379902898550721E-2</v>
      </c>
    </row>
    <row r="49" spans="1:6" x14ac:dyDescent="0.3">
      <c r="A49" s="7" t="s">
        <v>0</v>
      </c>
      <c r="B49" s="6">
        <f>SUBTOTAL(9,B18:B48)</f>
        <v>2129535088.4488413</v>
      </c>
      <c r="C49" s="6">
        <f>SUBTOTAL(9,C18:C48)</f>
        <v>2355890422.4100003</v>
      </c>
      <c r="D49" s="6">
        <f>SUBTOTAL(9,D18:D48)</f>
        <v>226355333.96115872</v>
      </c>
      <c r="E49" s="5">
        <f t="shared" si="5"/>
        <v>0.10629331030466209</v>
      </c>
      <c r="F49" s="4"/>
    </row>
    <row r="50" spans="1:6" x14ac:dyDescent="0.3">
      <c r="A50" s="2"/>
      <c r="B50" s="3"/>
      <c r="C50" s="3"/>
      <c r="D50" s="2"/>
      <c r="E50" s="2"/>
    </row>
  </sheetData>
  <pageMargins left="0.7" right="0.7" top="0.75" bottom="0.75" header="0.3" footer="0.3"/>
  <pageSetup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9163-8C4D-4B6B-900E-803EC43A66F6}">
  <sheetPr>
    <pageSetUpPr fitToPage="1"/>
  </sheetPr>
  <dimension ref="A2:I124"/>
  <sheetViews>
    <sheetView showGridLines="0" tabSelected="1" topLeftCell="C20" workbookViewId="0">
      <selection activeCell="D34" sqref="D34"/>
    </sheetView>
  </sheetViews>
  <sheetFormatPr defaultColWidth="10" defaultRowHeight="13.2" outlineLevelRow="1" outlineLevelCol="1" x14ac:dyDescent="0.25"/>
  <cols>
    <col min="1" max="1" width="49.33203125" style="24" hidden="1" customWidth="1" outlineLevel="1"/>
    <col min="2" max="2" width="54.44140625" style="24" hidden="1" customWidth="1" outlineLevel="1"/>
    <col min="3" max="3" width="54.109375" style="24" customWidth="1" collapsed="1"/>
    <col min="4" max="7" width="11.88671875" style="24" customWidth="1"/>
    <col min="8" max="8" width="11.88671875" style="56" customWidth="1"/>
    <col min="9" max="9" width="12.88671875" style="24" bestFit="1" customWidth="1"/>
    <col min="10" max="16384" width="10" style="24"/>
  </cols>
  <sheetData>
    <row r="2" spans="1:8" x14ac:dyDescent="0.25">
      <c r="C2" s="24" t="s">
        <v>51</v>
      </c>
    </row>
    <row r="3" spans="1:8" x14ac:dyDescent="0.25">
      <c r="C3" s="24" t="s">
        <v>210</v>
      </c>
    </row>
    <row r="4" spans="1:8" ht="39.6" x14ac:dyDescent="0.25">
      <c r="C4" s="55" t="s">
        <v>281</v>
      </c>
      <c r="D4" s="54" t="s">
        <v>126</v>
      </c>
      <c r="E4" s="54" t="s">
        <v>125</v>
      </c>
      <c r="F4" s="54" t="s">
        <v>124</v>
      </c>
      <c r="G4" s="53" t="s">
        <v>123</v>
      </c>
      <c r="H4" s="52" t="s">
        <v>122</v>
      </c>
    </row>
    <row r="5" spans="1:8" x14ac:dyDescent="0.25">
      <c r="A5" s="27" t="s">
        <v>97</v>
      </c>
      <c r="B5" s="27" t="s">
        <v>96</v>
      </c>
      <c r="C5" s="27" t="s">
        <v>324</v>
      </c>
    </row>
    <row r="6" spans="1:8" x14ac:dyDescent="0.25">
      <c r="C6" s="33" t="s">
        <v>516</v>
      </c>
    </row>
    <row r="7" spans="1:8" x14ac:dyDescent="0.25">
      <c r="A7" s="145" t="s">
        <v>483</v>
      </c>
      <c r="B7" s="24" t="s">
        <v>13</v>
      </c>
      <c r="C7" s="40" t="s">
        <v>13</v>
      </c>
      <c r="D7" s="67">
        <v>10837010.11999999</v>
      </c>
      <c r="E7" s="67">
        <v>11588862.029999992</v>
      </c>
      <c r="F7" s="67">
        <f t="shared" ref="F7:F19" si="0">E7-D7</f>
        <v>751851.91000000201</v>
      </c>
      <c r="G7" s="47">
        <f t="shared" ref="G7:G19" si="1">E7/D7-1</f>
        <v>6.9378168117831596E-2</v>
      </c>
      <c r="H7" s="65">
        <v>36</v>
      </c>
    </row>
    <row r="8" spans="1:8" x14ac:dyDescent="0.25">
      <c r="A8" s="145" t="s">
        <v>482</v>
      </c>
      <c r="B8" s="24" t="s">
        <v>12</v>
      </c>
      <c r="C8" s="40" t="s">
        <v>12</v>
      </c>
      <c r="D8" s="67">
        <v>8888182.0299999993</v>
      </c>
      <c r="E8" s="67">
        <v>9228306.3399999961</v>
      </c>
      <c r="F8" s="67">
        <f t="shared" si="0"/>
        <v>340124.3099999968</v>
      </c>
      <c r="G8" s="47">
        <f t="shared" si="1"/>
        <v>3.8267027931244701E-2</v>
      </c>
      <c r="H8" s="65">
        <v>37</v>
      </c>
    </row>
    <row r="9" spans="1:8" x14ac:dyDescent="0.25">
      <c r="A9" s="145" t="s">
        <v>481</v>
      </c>
      <c r="B9" s="24" t="s">
        <v>11</v>
      </c>
      <c r="C9" s="40" t="s">
        <v>11</v>
      </c>
      <c r="D9" s="67">
        <v>7191332.5999999996</v>
      </c>
      <c r="E9" s="67">
        <v>7291831.6599999983</v>
      </c>
      <c r="F9" s="67">
        <f t="shared" si="0"/>
        <v>100499.05999999866</v>
      </c>
      <c r="G9" s="47">
        <f t="shared" si="1"/>
        <v>1.3975025991705525E-2</v>
      </c>
      <c r="H9" s="65">
        <v>38</v>
      </c>
    </row>
    <row r="10" spans="1:8" x14ac:dyDescent="0.25">
      <c r="A10" s="145" t="s">
        <v>480</v>
      </c>
      <c r="B10" s="24" t="s">
        <v>10</v>
      </c>
      <c r="C10" s="40" t="s">
        <v>10</v>
      </c>
      <c r="D10" s="67">
        <v>6806146.3199999984</v>
      </c>
      <c r="E10" s="67">
        <v>6704947.4999999991</v>
      </c>
      <c r="F10" s="67">
        <f t="shared" si="0"/>
        <v>-101198.81999999937</v>
      </c>
      <c r="G10" s="47">
        <f t="shared" si="1"/>
        <v>-1.4868739994999047E-2</v>
      </c>
      <c r="H10" s="65">
        <v>39</v>
      </c>
    </row>
    <row r="11" spans="1:8" x14ac:dyDescent="0.25">
      <c r="A11" s="145" t="s">
        <v>479</v>
      </c>
      <c r="B11" s="24" t="s">
        <v>456</v>
      </c>
      <c r="C11" s="40" t="s">
        <v>456</v>
      </c>
      <c r="D11" s="67">
        <v>4393069.620000001</v>
      </c>
      <c r="E11" s="67">
        <v>5497778.4200000009</v>
      </c>
      <c r="F11" s="67">
        <f t="shared" si="0"/>
        <v>1104708.7999999998</v>
      </c>
      <c r="G11" s="47">
        <f t="shared" si="1"/>
        <v>0.25146626289978968</v>
      </c>
      <c r="H11" s="65">
        <v>40</v>
      </c>
    </row>
    <row r="12" spans="1:8" x14ac:dyDescent="0.25">
      <c r="A12" s="145" t="s">
        <v>478</v>
      </c>
      <c r="B12" s="24" t="s">
        <v>8</v>
      </c>
      <c r="C12" s="40" t="s">
        <v>8</v>
      </c>
      <c r="D12" s="67">
        <v>415765.99000000115</v>
      </c>
      <c r="E12" s="67">
        <v>410181.59000000032</v>
      </c>
      <c r="F12" s="67">
        <f t="shared" si="0"/>
        <v>-5584.4000000008382</v>
      </c>
      <c r="G12" s="47">
        <f t="shared" si="1"/>
        <v>-1.3431594056071861E-2</v>
      </c>
      <c r="H12" s="65"/>
    </row>
    <row r="13" spans="1:8" x14ac:dyDescent="0.25">
      <c r="A13" s="145" t="s">
        <v>477</v>
      </c>
      <c r="B13" s="24" t="s">
        <v>7</v>
      </c>
      <c r="C13" s="40" t="s">
        <v>7</v>
      </c>
      <c r="D13" s="67">
        <v>2805785.12</v>
      </c>
      <c r="E13" s="67">
        <v>2715329.9600000004</v>
      </c>
      <c r="F13" s="67">
        <f t="shared" si="0"/>
        <v>-90455.159999999683</v>
      </c>
      <c r="G13" s="47">
        <f t="shared" si="1"/>
        <v>-3.2238805229674816E-2</v>
      </c>
      <c r="H13" s="65"/>
    </row>
    <row r="14" spans="1:8" x14ac:dyDescent="0.25">
      <c r="A14" s="145" t="s">
        <v>476</v>
      </c>
      <c r="B14" s="24" t="s">
        <v>6</v>
      </c>
      <c r="C14" s="40" t="s">
        <v>6</v>
      </c>
      <c r="D14" s="67">
        <v>2369391.06</v>
      </c>
      <c r="E14" s="67">
        <v>2383685.9300000002</v>
      </c>
      <c r="F14" s="67">
        <f t="shared" si="0"/>
        <v>14294.870000000112</v>
      </c>
      <c r="G14" s="47">
        <f t="shared" si="1"/>
        <v>6.0331408526543839E-3</v>
      </c>
      <c r="H14" s="65"/>
    </row>
    <row r="15" spans="1:8" x14ac:dyDescent="0.25">
      <c r="A15" s="145" t="s">
        <v>475</v>
      </c>
      <c r="B15" s="24" t="s">
        <v>5</v>
      </c>
      <c r="C15" s="40" t="s">
        <v>5</v>
      </c>
      <c r="D15" s="67">
        <v>354999.95999999996</v>
      </c>
      <c r="E15" s="67">
        <v>873009.96</v>
      </c>
      <c r="F15" s="67">
        <f t="shared" si="0"/>
        <v>518010</v>
      </c>
      <c r="G15" s="47">
        <f t="shared" si="1"/>
        <v>1.4591832630065649</v>
      </c>
      <c r="H15" s="65">
        <v>41</v>
      </c>
    </row>
    <row r="16" spans="1:8" x14ac:dyDescent="0.25">
      <c r="A16" s="145" t="s">
        <v>474</v>
      </c>
      <c r="B16" s="24" t="s">
        <v>4</v>
      </c>
      <c r="C16" s="40" t="s">
        <v>4</v>
      </c>
      <c r="D16" s="67">
        <v>966381.04</v>
      </c>
      <c r="E16" s="67">
        <v>1003181.65</v>
      </c>
      <c r="F16" s="67">
        <f t="shared" si="0"/>
        <v>36800.609999999986</v>
      </c>
      <c r="G16" s="47">
        <f t="shared" si="1"/>
        <v>3.8080848523269761E-2</v>
      </c>
      <c r="H16" s="65"/>
    </row>
    <row r="17" spans="1:8" x14ac:dyDescent="0.25">
      <c r="A17" s="145" t="s">
        <v>472</v>
      </c>
      <c r="B17" s="24" t="s">
        <v>3</v>
      </c>
      <c r="C17" s="40" t="s">
        <v>3</v>
      </c>
      <c r="D17" s="112">
        <v>897273.91999999993</v>
      </c>
      <c r="E17" s="112">
        <v>908415.69999999984</v>
      </c>
      <c r="F17" s="112">
        <f t="shared" si="0"/>
        <v>11141.779999999912</v>
      </c>
      <c r="G17" s="111">
        <f t="shared" si="1"/>
        <v>1.2417367485728192E-2</v>
      </c>
      <c r="H17" s="107"/>
    </row>
    <row r="18" spans="1:8" x14ac:dyDescent="0.25">
      <c r="A18" s="24" t="s">
        <v>515</v>
      </c>
      <c r="B18" s="24" t="s">
        <v>514</v>
      </c>
      <c r="C18" s="144" t="s">
        <v>514</v>
      </c>
      <c r="D18" s="128">
        <f>SUM(D7:D17)</f>
        <v>45925337.780000001</v>
      </c>
      <c r="E18" s="128">
        <f>SUM(E7:E17)</f>
        <v>48605530.739999995</v>
      </c>
      <c r="F18" s="128">
        <f t="shared" si="0"/>
        <v>2680192.9599999934</v>
      </c>
      <c r="G18" s="127">
        <f t="shared" si="1"/>
        <v>5.8359787637036975E-2</v>
      </c>
      <c r="H18" s="114"/>
    </row>
    <row r="19" spans="1:8" x14ac:dyDescent="0.25">
      <c r="C19" s="27" t="s">
        <v>513</v>
      </c>
      <c r="D19" s="90">
        <f>D18+'Page 7'!D35+'Page 7'!D31+'Page 7'!D30</f>
        <v>149158888.502873</v>
      </c>
      <c r="E19" s="90">
        <f>E18+'Page 7'!E35+'Page 7'!E31+'Page 7'!E30</f>
        <v>158765788.30999991</v>
      </c>
      <c r="F19" s="90">
        <f t="shared" si="0"/>
        <v>9606899.8071269095</v>
      </c>
      <c r="G19" s="88">
        <f t="shared" si="1"/>
        <v>6.4407156043817526E-2</v>
      </c>
      <c r="H19" s="65"/>
    </row>
    <row r="20" spans="1:8" x14ac:dyDescent="0.25">
      <c r="C20" s="27" t="s">
        <v>2</v>
      </c>
      <c r="D20" s="67"/>
      <c r="E20" s="67"/>
      <c r="F20" s="67"/>
      <c r="G20" s="47"/>
      <c r="H20" s="65"/>
    </row>
    <row r="21" spans="1:8" x14ac:dyDescent="0.25">
      <c r="C21" s="33" t="s">
        <v>505</v>
      </c>
      <c r="D21" s="67"/>
      <c r="E21" s="67"/>
      <c r="F21" s="67"/>
      <c r="G21" s="47"/>
      <c r="H21" s="65"/>
    </row>
    <row r="22" spans="1:8" x14ac:dyDescent="0.25">
      <c r="A22" s="24" t="s">
        <v>512</v>
      </c>
      <c r="B22" s="24" t="s">
        <v>511</v>
      </c>
      <c r="C22" s="40" t="s">
        <v>511</v>
      </c>
      <c r="D22" s="67">
        <v>85410414.557126924</v>
      </c>
      <c r="E22" s="67">
        <v>110397979.28999999</v>
      </c>
      <c r="F22" s="67">
        <f t="shared" ref="F22:F34" si="2">E22-D22</f>
        <v>24987564.732873067</v>
      </c>
      <c r="G22" s="47">
        <f>E22/D22-1</f>
        <v>0.29255875717779234</v>
      </c>
      <c r="H22" s="60">
        <v>42.1</v>
      </c>
    </row>
    <row r="23" spans="1:8" x14ac:dyDescent="0.25">
      <c r="A23" s="24" t="s">
        <v>510</v>
      </c>
      <c r="B23" s="24" t="s">
        <v>509</v>
      </c>
      <c r="C23" s="40" t="s">
        <v>509</v>
      </c>
      <c r="D23" s="67">
        <v>-21760019.32115883</v>
      </c>
      <c r="E23" s="67">
        <v>16424216.82</v>
      </c>
      <c r="F23" s="67">
        <f t="shared" si="2"/>
        <v>38184236.141158834</v>
      </c>
      <c r="G23" s="38">
        <f>-E23/D23+1</f>
        <v>1.7547887057264493</v>
      </c>
      <c r="H23" s="60">
        <v>42.2</v>
      </c>
    </row>
    <row r="24" spans="1:8" x14ac:dyDescent="0.25">
      <c r="A24" s="24" t="s">
        <v>508</v>
      </c>
      <c r="B24" s="24" t="s">
        <v>507</v>
      </c>
      <c r="C24" s="37" t="s">
        <v>507</v>
      </c>
      <c r="D24" s="96">
        <v>7044920.7599999998</v>
      </c>
      <c r="E24" s="96">
        <v>6665744.9900000002</v>
      </c>
      <c r="F24" s="96">
        <f t="shared" si="2"/>
        <v>-379175.76999999955</v>
      </c>
      <c r="G24" s="95">
        <f t="shared" ref="G24:G34" si="3">E24/D24-1</f>
        <v>-5.3822574151990876E-2</v>
      </c>
      <c r="H24" s="143">
        <v>42.3</v>
      </c>
    </row>
    <row r="25" spans="1:8" x14ac:dyDescent="0.25">
      <c r="A25" s="24" t="s">
        <v>506</v>
      </c>
      <c r="B25" s="24" t="s">
        <v>505</v>
      </c>
      <c r="C25" s="33" t="s">
        <v>504</v>
      </c>
      <c r="D25" s="90">
        <f>SUM(D22:D24)</f>
        <v>70695315.995968103</v>
      </c>
      <c r="E25" s="90">
        <f>SUM(E22:E24)</f>
        <v>133487941.09999998</v>
      </c>
      <c r="F25" s="90">
        <f t="shared" si="2"/>
        <v>62792625.104031876</v>
      </c>
      <c r="G25" s="88">
        <f t="shared" si="3"/>
        <v>0.88821478791626118</v>
      </c>
      <c r="H25" s="65"/>
    </row>
    <row r="26" spans="1:8" x14ac:dyDescent="0.25">
      <c r="A26" s="24" t="s">
        <v>503</v>
      </c>
      <c r="B26" s="24" t="s">
        <v>502</v>
      </c>
      <c r="C26" s="64" t="s">
        <v>502</v>
      </c>
      <c r="D26" s="67">
        <v>47600000</v>
      </c>
      <c r="E26" s="67">
        <v>53300000</v>
      </c>
      <c r="F26" s="67">
        <f t="shared" si="2"/>
        <v>5700000</v>
      </c>
      <c r="G26" s="47">
        <f t="shared" si="3"/>
        <v>0.11974789915966388</v>
      </c>
      <c r="H26" s="60">
        <v>42.4</v>
      </c>
    </row>
    <row r="27" spans="1:8" x14ac:dyDescent="0.25">
      <c r="A27" s="24" t="s">
        <v>501</v>
      </c>
      <c r="B27" s="24" t="s">
        <v>500</v>
      </c>
      <c r="C27" s="110" t="s">
        <v>500</v>
      </c>
      <c r="D27" s="96">
        <v>17279962</v>
      </c>
      <c r="E27" s="96">
        <v>19327915</v>
      </c>
      <c r="F27" s="96">
        <f t="shared" si="2"/>
        <v>2047953</v>
      </c>
      <c r="G27" s="95">
        <f t="shared" si="3"/>
        <v>0.11851605923670427</v>
      </c>
      <c r="H27" s="143">
        <v>42.5</v>
      </c>
    </row>
    <row r="28" spans="1:8" x14ac:dyDescent="0.25">
      <c r="A28" s="24" t="s">
        <v>470</v>
      </c>
      <c r="B28" s="24" t="s">
        <v>2</v>
      </c>
      <c r="C28" s="27" t="s">
        <v>499</v>
      </c>
      <c r="D28" s="90">
        <f>SUM(D25:D27)</f>
        <v>135575277.9959681</v>
      </c>
      <c r="E28" s="90">
        <f>SUM(E25:E27)</f>
        <v>206115856.09999996</v>
      </c>
      <c r="F28" s="90">
        <f t="shared" si="2"/>
        <v>70540578.104031861</v>
      </c>
      <c r="G28" s="88">
        <f t="shared" si="3"/>
        <v>0.52030561284284937</v>
      </c>
      <c r="H28" s="65">
        <v>42</v>
      </c>
    </row>
    <row r="29" spans="1:8" x14ac:dyDescent="0.25">
      <c r="C29" s="30" t="s">
        <v>498</v>
      </c>
      <c r="D29" s="79">
        <f>D28+D19+'Page 7'!D22+'Page 7'!D21+'Page 7'!D17+'Page 7'!D10+'Page 6'!D46+'Page 6'!D41+'Page 6'!D32+'Page 6'!D31+'Page 6'!D30+'Page 6'!D26+'page 5'!D28+'page 5'!D22+'page 5'!D14</f>
        <v>1957035088.4488411</v>
      </c>
      <c r="E29" s="79">
        <f>E28+E19+'Page 7'!E22+'Page 7'!E21+'Page 7'!E17+'Page 7'!E10+'Page 6'!E46+'Page 6'!E41+'Page 6'!E32+'Page 6'!E31+'Page 6'!E30+'Page 6'!E26+'page 5'!E28+'page 5'!E22+'page 5'!E14</f>
        <v>2167282389.1599998</v>
      </c>
      <c r="F29" s="79">
        <f t="shared" si="2"/>
        <v>210247300.71115875</v>
      </c>
      <c r="G29" s="28">
        <f t="shared" si="3"/>
        <v>0.10743154374293939</v>
      </c>
      <c r="H29" s="58"/>
    </row>
    <row r="30" spans="1:8" x14ac:dyDescent="0.25">
      <c r="A30" s="24" t="s">
        <v>497</v>
      </c>
      <c r="B30" s="24" t="s">
        <v>496</v>
      </c>
      <c r="C30" s="64" t="s">
        <v>496</v>
      </c>
      <c r="D30" s="67">
        <v>95000000</v>
      </c>
      <c r="E30" s="67">
        <v>100000000</v>
      </c>
      <c r="F30" s="67">
        <f t="shared" si="2"/>
        <v>5000000</v>
      </c>
      <c r="G30" s="47">
        <f t="shared" si="3"/>
        <v>5.2631578947368363E-2</v>
      </c>
      <c r="H30" s="65">
        <v>43</v>
      </c>
    </row>
    <row r="31" spans="1:8" x14ac:dyDescent="0.25">
      <c r="A31" s="24" t="s">
        <v>495</v>
      </c>
      <c r="B31" s="24" t="s">
        <v>494</v>
      </c>
      <c r="C31" s="64" t="s">
        <v>494</v>
      </c>
      <c r="D31" s="67">
        <v>76807803</v>
      </c>
      <c r="E31" s="67">
        <v>87908033.25</v>
      </c>
      <c r="F31" s="67">
        <f t="shared" si="2"/>
        <v>11100230.25</v>
      </c>
      <c r="G31" s="47">
        <f t="shared" si="3"/>
        <v>0.1445195646332964</v>
      </c>
      <c r="H31" s="65">
        <v>44</v>
      </c>
    </row>
    <row r="32" spans="1:8" x14ac:dyDescent="0.25">
      <c r="A32" s="24" t="s">
        <v>493</v>
      </c>
      <c r="B32" s="24" t="s">
        <v>492</v>
      </c>
      <c r="C32" s="64" t="s">
        <v>492</v>
      </c>
      <c r="D32" s="67">
        <v>692197</v>
      </c>
      <c r="E32" s="67">
        <v>700000</v>
      </c>
      <c r="F32" s="67">
        <f t="shared" si="2"/>
        <v>7803</v>
      </c>
      <c r="G32" s="47">
        <f t="shared" si="3"/>
        <v>1.1272802395849713E-2</v>
      </c>
      <c r="H32" s="65"/>
    </row>
    <row r="33" spans="1:8" x14ac:dyDescent="0.25">
      <c r="A33" s="24" t="s">
        <v>491</v>
      </c>
      <c r="B33" s="24" t="s">
        <v>1</v>
      </c>
      <c r="C33" s="30" t="s">
        <v>1</v>
      </c>
      <c r="D33" s="79">
        <f>SUM(D30:D32)</f>
        <v>172500000</v>
      </c>
      <c r="E33" s="79">
        <f>SUM(E30:E32)</f>
        <v>188608033.25</v>
      </c>
      <c r="F33" s="79">
        <f t="shared" si="2"/>
        <v>16108033.25</v>
      </c>
      <c r="G33" s="28">
        <f t="shared" si="3"/>
        <v>9.3379902898550693E-2</v>
      </c>
      <c r="H33" s="58"/>
    </row>
    <row r="34" spans="1:8" x14ac:dyDescent="0.25">
      <c r="C34" s="55" t="s">
        <v>490</v>
      </c>
      <c r="D34" s="78">
        <f>D33+D29</f>
        <v>2129535088.4488411</v>
      </c>
      <c r="E34" s="78">
        <f>E33+E29</f>
        <v>2355890422.4099998</v>
      </c>
      <c r="F34" s="78">
        <f t="shared" si="2"/>
        <v>226355333.96115875</v>
      </c>
      <c r="G34" s="77">
        <f t="shared" si="3"/>
        <v>0.10629331030466216</v>
      </c>
      <c r="H34" s="76"/>
    </row>
    <row r="35" spans="1:8" x14ac:dyDescent="0.25">
      <c r="C35" s="27"/>
    </row>
    <row r="36" spans="1:8" x14ac:dyDescent="0.25">
      <c r="C36" s="55" t="s">
        <v>489</v>
      </c>
      <c r="D36" s="142">
        <v>0</v>
      </c>
      <c r="E36" s="142">
        <v>0</v>
      </c>
      <c r="F36" s="142">
        <v>0</v>
      </c>
      <c r="G36" s="142">
        <v>0</v>
      </c>
      <c r="H36" s="76"/>
    </row>
    <row r="37" spans="1:8" x14ac:dyDescent="0.25">
      <c r="C37" s="24" t="s">
        <v>98</v>
      </c>
      <c r="H37" s="65"/>
    </row>
    <row r="38" spans="1:8" x14ac:dyDescent="0.25">
      <c r="G38" s="47"/>
      <c r="H38" s="65"/>
    </row>
    <row r="39" spans="1:8" x14ac:dyDescent="0.25">
      <c r="G39" s="47"/>
      <c r="H39" s="65"/>
    </row>
    <row r="40" spans="1:8" x14ac:dyDescent="0.25">
      <c r="E40" s="26"/>
    </row>
    <row r="43" spans="1:8" x14ac:dyDescent="0.25">
      <c r="A43" s="27"/>
      <c r="E43" s="106"/>
    </row>
    <row r="44" spans="1:8" x14ac:dyDescent="0.25">
      <c r="B44" s="27"/>
    </row>
    <row r="45" spans="1:8" x14ac:dyDescent="0.25">
      <c r="B45" s="27"/>
    </row>
    <row r="47" spans="1:8" hidden="1" outlineLevel="1" x14ac:dyDescent="0.25">
      <c r="B47" s="27"/>
    </row>
    <row r="48" spans="1:8" hidden="1" outlineLevel="1" x14ac:dyDescent="0.25">
      <c r="B48" s="27" t="s">
        <v>488</v>
      </c>
    </row>
    <row r="49" spans="2:9" hidden="1" outlineLevel="1" x14ac:dyDescent="0.25">
      <c r="B49" s="24" t="s">
        <v>243</v>
      </c>
      <c r="C49" s="24" t="s">
        <v>242</v>
      </c>
      <c r="D49" s="24" t="s">
        <v>242</v>
      </c>
      <c r="E49" s="106">
        <f>'page 4'!D30</f>
        <v>483615461.48999995</v>
      </c>
      <c r="F49" s="24" t="s">
        <v>487</v>
      </c>
      <c r="G49" s="26">
        <v>483615</v>
      </c>
      <c r="H49" s="140">
        <f t="shared" ref="H49:H78" si="4">(G49*1000)-E49</f>
        <v>-461.4899999499321</v>
      </c>
      <c r="I49" s="24">
        <v>513034</v>
      </c>
    </row>
    <row r="50" spans="2:9" hidden="1" outlineLevel="1" x14ac:dyDescent="0.25">
      <c r="B50" s="24" t="s">
        <v>310</v>
      </c>
      <c r="C50" s="24" t="s">
        <v>309</v>
      </c>
      <c r="D50" s="24" t="s">
        <v>309</v>
      </c>
      <c r="E50" s="106">
        <f>'page 5'!D13</f>
        <v>128910076.71999997</v>
      </c>
      <c r="F50" s="24" t="s">
        <v>486</v>
      </c>
      <c r="G50" s="26">
        <v>128910</v>
      </c>
      <c r="H50" s="140">
        <f t="shared" si="4"/>
        <v>-76.719999969005585</v>
      </c>
      <c r="I50" s="24">
        <v>137099</v>
      </c>
    </row>
    <row r="51" spans="2:9" hidden="1" outlineLevel="1" x14ac:dyDescent="0.25">
      <c r="B51" s="24" t="s">
        <v>294</v>
      </c>
      <c r="C51" s="24" t="s">
        <v>293</v>
      </c>
      <c r="D51" s="24" t="s">
        <v>293</v>
      </c>
      <c r="E51" s="106">
        <f>'page 5'!D22</f>
        <v>442662494.98000008</v>
      </c>
      <c r="F51" s="24" t="s">
        <v>486</v>
      </c>
      <c r="G51" s="26">
        <v>442662</v>
      </c>
      <c r="H51" s="140">
        <f t="shared" si="4"/>
        <v>-494.98000007867813</v>
      </c>
      <c r="I51" s="24">
        <v>450797</v>
      </c>
    </row>
    <row r="52" spans="2:9" hidden="1" outlineLevel="1" x14ac:dyDescent="0.25">
      <c r="B52" s="24" t="s">
        <v>283</v>
      </c>
      <c r="C52" s="24" t="s">
        <v>282</v>
      </c>
      <c r="D52" s="24" t="s">
        <v>282</v>
      </c>
      <c r="E52" s="106">
        <f>'page 5'!D28</f>
        <v>187084765.13</v>
      </c>
      <c r="F52" s="24" t="s">
        <v>486</v>
      </c>
      <c r="G52" s="26">
        <v>187085</v>
      </c>
      <c r="H52" s="140">
        <f t="shared" si="4"/>
        <v>234.87000000476837</v>
      </c>
      <c r="I52" s="24">
        <v>195316</v>
      </c>
    </row>
    <row r="53" spans="2:9" hidden="1" outlineLevel="1" x14ac:dyDescent="0.25">
      <c r="B53" s="24" t="s">
        <v>381</v>
      </c>
      <c r="C53" s="24" t="s">
        <v>380</v>
      </c>
      <c r="D53" s="24" t="s">
        <v>380</v>
      </c>
      <c r="E53" s="106">
        <f>'Page 6'!D26</f>
        <v>171519846.63000003</v>
      </c>
      <c r="F53" s="24" t="s">
        <v>485</v>
      </c>
      <c r="G53" s="26">
        <v>171520</v>
      </c>
      <c r="H53" s="140">
        <f t="shared" si="4"/>
        <v>153.36999997496605</v>
      </c>
      <c r="I53" s="24">
        <v>181306</v>
      </c>
    </row>
    <row r="54" spans="2:9" hidden="1" outlineLevel="1" x14ac:dyDescent="0.25">
      <c r="B54" s="24" t="s">
        <v>377</v>
      </c>
      <c r="C54" s="24" t="s">
        <v>376</v>
      </c>
      <c r="D54" s="24" t="s">
        <v>376</v>
      </c>
      <c r="E54" s="106">
        <f>'Page 6'!D30</f>
        <v>62876898.159999996</v>
      </c>
      <c r="F54" s="24" t="s">
        <v>485</v>
      </c>
      <c r="G54" s="26">
        <v>62877</v>
      </c>
      <c r="H54" s="140">
        <f t="shared" si="4"/>
        <v>101.84000000357628</v>
      </c>
      <c r="I54" s="24">
        <v>64336</v>
      </c>
    </row>
    <row r="55" spans="2:9" hidden="1" outlineLevel="1" x14ac:dyDescent="0.25">
      <c r="B55" s="24" t="s">
        <v>375</v>
      </c>
      <c r="C55" s="24" t="s">
        <v>339</v>
      </c>
      <c r="D55" s="24" t="s">
        <v>339</v>
      </c>
      <c r="E55" s="106">
        <f>'Page 6'!D31</f>
        <v>6385048.4000000004</v>
      </c>
      <c r="F55" s="24" t="s">
        <v>485</v>
      </c>
      <c r="G55" s="26">
        <v>6385</v>
      </c>
      <c r="H55" s="140">
        <f t="shared" si="4"/>
        <v>-48.400000000372529</v>
      </c>
      <c r="I55" s="24">
        <v>6374</v>
      </c>
    </row>
    <row r="56" spans="2:9" hidden="1" outlineLevel="1" x14ac:dyDescent="0.25">
      <c r="B56" s="24" t="s">
        <v>374</v>
      </c>
      <c r="C56" s="24" t="s">
        <v>338</v>
      </c>
      <c r="D56" s="24" t="s">
        <v>338</v>
      </c>
      <c r="E56" s="106">
        <f>'Page 6'!D32</f>
        <v>15502523.18</v>
      </c>
      <c r="F56" s="24" t="s">
        <v>485</v>
      </c>
      <c r="G56" s="26">
        <v>15503</v>
      </c>
      <c r="H56" s="140">
        <f t="shared" si="4"/>
        <v>476.82000000029802</v>
      </c>
      <c r="I56" s="24">
        <v>16028</v>
      </c>
    </row>
    <row r="57" spans="2:9" hidden="1" outlineLevel="1" x14ac:dyDescent="0.25">
      <c r="B57" s="24" t="s">
        <v>366</v>
      </c>
      <c r="C57" s="24" t="s">
        <v>365</v>
      </c>
      <c r="D57" s="24" t="s">
        <v>365</v>
      </c>
      <c r="E57" s="106">
        <f>'Page 6'!D41</f>
        <v>48602016.110000014</v>
      </c>
      <c r="F57" s="24" t="s">
        <v>485</v>
      </c>
      <c r="G57" s="26">
        <v>48602</v>
      </c>
      <c r="H57" s="140">
        <f t="shared" si="4"/>
        <v>-16.110000014305115</v>
      </c>
      <c r="I57" s="24">
        <v>49397</v>
      </c>
    </row>
    <row r="58" spans="2:9" hidden="1" outlineLevel="1" x14ac:dyDescent="0.25">
      <c r="B58" s="24" t="s">
        <v>360</v>
      </c>
      <c r="C58" s="24" t="s">
        <v>359</v>
      </c>
      <c r="D58" s="24" t="s">
        <v>359</v>
      </c>
      <c r="E58" s="106">
        <f>'Page 6'!D46</f>
        <v>32839895</v>
      </c>
      <c r="F58" s="24" t="s">
        <v>485</v>
      </c>
      <c r="G58" s="26">
        <v>32840</v>
      </c>
      <c r="H58" s="140">
        <f t="shared" si="4"/>
        <v>105</v>
      </c>
      <c r="I58" s="24">
        <v>33562</v>
      </c>
    </row>
    <row r="59" spans="2:9" hidden="1" outlineLevel="1" x14ac:dyDescent="0.25">
      <c r="B59" s="24" t="s">
        <v>445</v>
      </c>
      <c r="C59" s="24" t="s">
        <v>444</v>
      </c>
      <c r="D59" s="24" t="s">
        <v>444</v>
      </c>
      <c r="E59" s="106">
        <f>'Page 7'!D10</f>
        <v>34852341.150000006</v>
      </c>
      <c r="F59" s="24" t="s">
        <v>484</v>
      </c>
      <c r="G59" s="26">
        <v>34852</v>
      </c>
      <c r="H59" s="140">
        <f t="shared" si="4"/>
        <v>-341.15000000596046</v>
      </c>
      <c r="I59" s="24">
        <v>38489</v>
      </c>
    </row>
    <row r="60" spans="2:9" hidden="1" outlineLevel="1" x14ac:dyDescent="0.25">
      <c r="B60" s="24" t="s">
        <v>432</v>
      </c>
      <c r="C60" s="24" t="s">
        <v>431</v>
      </c>
      <c r="D60" s="24" t="s">
        <v>431</v>
      </c>
      <c r="E60" s="106">
        <f>'Page 7'!D17</f>
        <v>50818181.029999986</v>
      </c>
      <c r="F60" s="24" t="s">
        <v>484</v>
      </c>
      <c r="G60" s="26">
        <v>50818</v>
      </c>
      <c r="H60" s="140">
        <f t="shared" si="4"/>
        <v>-181.02999998629093</v>
      </c>
      <c r="I60" s="24">
        <v>50138</v>
      </c>
    </row>
    <row r="61" spans="2:9" hidden="1" outlineLevel="1" x14ac:dyDescent="0.25">
      <c r="B61" s="24" t="s">
        <v>426</v>
      </c>
      <c r="C61" s="24" t="s">
        <v>19</v>
      </c>
      <c r="D61" s="24" t="s">
        <v>19</v>
      </c>
      <c r="E61" s="106">
        <f>'Page 7'!D21</f>
        <v>4219373.97</v>
      </c>
      <c r="F61" s="24" t="s">
        <v>484</v>
      </c>
      <c r="G61" s="26">
        <v>4219</v>
      </c>
      <c r="H61" s="140">
        <f t="shared" si="4"/>
        <v>-373.96999999973923</v>
      </c>
      <c r="I61" s="24">
        <v>4314</v>
      </c>
    </row>
    <row r="62" spans="2:9" hidden="1" outlineLevel="1" x14ac:dyDescent="0.25">
      <c r="B62" s="24" t="s">
        <v>424</v>
      </c>
      <c r="C62" s="24" t="s">
        <v>18</v>
      </c>
      <c r="D62" s="24" t="s">
        <v>18</v>
      </c>
      <c r="E62" s="106">
        <f>'Page 7'!D22</f>
        <v>2412000</v>
      </c>
      <c r="F62" s="24" t="s">
        <v>484</v>
      </c>
      <c r="G62" s="26">
        <v>2412</v>
      </c>
      <c r="H62" s="140">
        <f t="shared" si="4"/>
        <v>0</v>
      </c>
      <c r="I62" s="24">
        <v>2418</v>
      </c>
    </row>
    <row r="63" spans="2:9" hidden="1" outlineLevel="1" x14ac:dyDescent="0.25">
      <c r="B63" s="24" t="s">
        <v>412</v>
      </c>
      <c r="C63" s="24" t="s">
        <v>411</v>
      </c>
      <c r="D63" s="24" t="s">
        <v>411</v>
      </c>
      <c r="E63" s="106">
        <f>'Page 7'!D30</f>
        <v>37926200.569999926</v>
      </c>
      <c r="F63" s="24" t="s">
        <v>484</v>
      </c>
      <c r="G63" s="26">
        <v>37926</v>
      </c>
      <c r="H63" s="140">
        <f t="shared" si="4"/>
        <v>-200.56999992579222</v>
      </c>
      <c r="I63" s="24">
        <v>37875</v>
      </c>
    </row>
    <row r="64" spans="2:9" hidden="1" outlineLevel="1" x14ac:dyDescent="0.25">
      <c r="B64" s="24" t="s">
        <v>410</v>
      </c>
      <c r="C64" s="24" t="s">
        <v>409</v>
      </c>
      <c r="D64" s="24" t="s">
        <v>409</v>
      </c>
      <c r="E64" s="106">
        <f>'Page 7'!D31</f>
        <v>18209023.312873058</v>
      </c>
      <c r="F64" s="24" t="s">
        <v>484</v>
      </c>
      <c r="G64" s="26">
        <v>18209</v>
      </c>
      <c r="H64" s="140">
        <f t="shared" si="4"/>
        <v>-23.312873058021069</v>
      </c>
      <c r="I64" s="24">
        <v>20510</v>
      </c>
    </row>
    <row r="65" spans="2:9" hidden="1" outlineLevel="1" x14ac:dyDescent="0.25">
      <c r="B65" s="24" t="s">
        <v>404</v>
      </c>
      <c r="C65" s="24" t="s">
        <v>403</v>
      </c>
      <c r="D65" s="24" t="s">
        <v>403</v>
      </c>
      <c r="E65" s="106">
        <f>'Page 7'!D35</f>
        <v>47098326.839999996</v>
      </c>
      <c r="F65" s="24" t="s">
        <v>484</v>
      </c>
      <c r="G65" s="26">
        <v>47098</v>
      </c>
      <c r="H65" s="140">
        <f t="shared" si="4"/>
        <v>-326.8399999961257</v>
      </c>
      <c r="I65" s="24">
        <v>50579</v>
      </c>
    </row>
    <row r="66" spans="2:9" hidden="1" outlineLevel="1" x14ac:dyDescent="0.25">
      <c r="B66" s="24" t="s">
        <v>483</v>
      </c>
      <c r="C66" s="24" t="s">
        <v>13</v>
      </c>
      <c r="D66" s="24" t="s">
        <v>13</v>
      </c>
      <c r="E66" s="106">
        <f t="shared" ref="E66:E76" si="5">D7</f>
        <v>10837010.11999999</v>
      </c>
      <c r="F66" s="24" t="s">
        <v>473</v>
      </c>
      <c r="G66" s="26">
        <v>10837</v>
      </c>
      <c r="H66" s="140">
        <f t="shared" si="4"/>
        <v>-10.11999998986721</v>
      </c>
      <c r="I66" s="24">
        <v>11539</v>
      </c>
    </row>
    <row r="67" spans="2:9" hidden="1" outlineLevel="1" x14ac:dyDescent="0.25">
      <c r="B67" s="24" t="s">
        <v>482</v>
      </c>
      <c r="C67" s="24" t="s">
        <v>12</v>
      </c>
      <c r="D67" s="24" t="s">
        <v>12</v>
      </c>
      <c r="E67" s="106">
        <f t="shared" si="5"/>
        <v>8888182.0299999993</v>
      </c>
      <c r="F67" s="24" t="s">
        <v>473</v>
      </c>
      <c r="G67" s="26">
        <v>8888</v>
      </c>
      <c r="H67" s="140">
        <f t="shared" si="4"/>
        <v>-182.02999999932945</v>
      </c>
      <c r="I67" s="24">
        <v>8749</v>
      </c>
    </row>
    <row r="68" spans="2:9" hidden="1" outlineLevel="1" x14ac:dyDescent="0.25">
      <c r="B68" s="24" t="s">
        <v>481</v>
      </c>
      <c r="C68" s="24" t="s">
        <v>11</v>
      </c>
      <c r="D68" s="24" t="s">
        <v>11</v>
      </c>
      <c r="E68" s="106">
        <f t="shared" si="5"/>
        <v>7191332.5999999996</v>
      </c>
      <c r="F68" s="24" t="s">
        <v>473</v>
      </c>
      <c r="G68" s="26">
        <v>7191</v>
      </c>
      <c r="H68" s="140">
        <f t="shared" si="4"/>
        <v>-332.59999999962747</v>
      </c>
      <c r="I68" s="24">
        <v>7292</v>
      </c>
    </row>
    <row r="69" spans="2:9" hidden="1" outlineLevel="1" x14ac:dyDescent="0.25">
      <c r="B69" s="24" t="s">
        <v>480</v>
      </c>
      <c r="C69" s="24" t="s">
        <v>10</v>
      </c>
      <c r="D69" s="24" t="s">
        <v>10</v>
      </c>
      <c r="E69" s="106">
        <f t="shared" si="5"/>
        <v>6806146.3199999984</v>
      </c>
      <c r="F69" s="24" t="s">
        <v>473</v>
      </c>
      <c r="G69" s="26">
        <v>6806</v>
      </c>
      <c r="H69" s="140">
        <f t="shared" si="4"/>
        <v>-146.31999999843538</v>
      </c>
      <c r="I69" s="24">
        <v>6705</v>
      </c>
    </row>
    <row r="70" spans="2:9" hidden="1" outlineLevel="1" x14ac:dyDescent="0.25">
      <c r="B70" s="24" t="s">
        <v>479</v>
      </c>
      <c r="C70" s="24" t="s">
        <v>456</v>
      </c>
      <c r="D70" s="24" t="s">
        <v>456</v>
      </c>
      <c r="E70" s="106">
        <f t="shared" si="5"/>
        <v>4393069.620000001</v>
      </c>
      <c r="F70" s="24" t="s">
        <v>473</v>
      </c>
      <c r="G70" s="26">
        <v>4393</v>
      </c>
      <c r="H70" s="140">
        <f t="shared" si="4"/>
        <v>-69.620000001043081</v>
      </c>
      <c r="I70" s="24">
        <v>4498</v>
      </c>
    </row>
    <row r="71" spans="2:9" hidden="1" outlineLevel="1" x14ac:dyDescent="0.25">
      <c r="B71" s="24" t="s">
        <v>478</v>
      </c>
      <c r="C71" s="24" t="s">
        <v>8</v>
      </c>
      <c r="D71" s="24" t="s">
        <v>8</v>
      </c>
      <c r="E71" s="106">
        <f t="shared" si="5"/>
        <v>415765.99000000115</v>
      </c>
      <c r="F71" s="24" t="s">
        <v>473</v>
      </c>
      <c r="G71" s="26">
        <v>416</v>
      </c>
      <c r="H71" s="140">
        <f t="shared" si="4"/>
        <v>234.00999999884516</v>
      </c>
      <c r="I71" s="24">
        <v>2950</v>
      </c>
    </row>
    <row r="72" spans="2:9" hidden="1" outlineLevel="1" x14ac:dyDescent="0.25">
      <c r="B72" s="24" t="s">
        <v>477</v>
      </c>
      <c r="C72" s="24" t="s">
        <v>7</v>
      </c>
      <c r="D72" s="24" t="s">
        <v>7</v>
      </c>
      <c r="E72" s="106">
        <f t="shared" si="5"/>
        <v>2805785.12</v>
      </c>
      <c r="F72" s="24" t="s">
        <v>473</v>
      </c>
      <c r="G72" s="26">
        <v>2806</v>
      </c>
      <c r="H72" s="140">
        <f t="shared" si="4"/>
        <v>214.87999999988824</v>
      </c>
      <c r="I72" s="24">
        <v>2715</v>
      </c>
    </row>
    <row r="73" spans="2:9" hidden="1" outlineLevel="1" x14ac:dyDescent="0.25">
      <c r="B73" s="24" t="s">
        <v>476</v>
      </c>
      <c r="C73" s="24" t="s">
        <v>6</v>
      </c>
      <c r="D73" s="24" t="s">
        <v>6</v>
      </c>
      <c r="E73" s="106">
        <f t="shared" si="5"/>
        <v>2369391.06</v>
      </c>
      <c r="F73" s="24" t="s">
        <v>473</v>
      </c>
      <c r="G73" s="26">
        <v>2369</v>
      </c>
      <c r="H73" s="140">
        <f t="shared" si="4"/>
        <v>-391.06000000005588</v>
      </c>
      <c r="I73" s="24">
        <v>2384</v>
      </c>
    </row>
    <row r="74" spans="2:9" hidden="1" outlineLevel="1" x14ac:dyDescent="0.25">
      <c r="B74" s="24" t="s">
        <v>475</v>
      </c>
      <c r="C74" s="24" t="s">
        <v>5</v>
      </c>
      <c r="D74" s="24" t="s">
        <v>5</v>
      </c>
      <c r="E74" s="106">
        <f t="shared" si="5"/>
        <v>354999.95999999996</v>
      </c>
      <c r="F74" s="24" t="s">
        <v>473</v>
      </c>
      <c r="G74" s="26">
        <v>355</v>
      </c>
      <c r="H74" s="140">
        <f t="shared" si="4"/>
        <v>4.0000000037252903E-2</v>
      </c>
      <c r="I74" s="24">
        <v>1014</v>
      </c>
    </row>
    <row r="75" spans="2:9" hidden="1" outlineLevel="1" x14ac:dyDescent="0.25">
      <c r="B75" s="24" t="s">
        <v>474</v>
      </c>
      <c r="C75" s="24" t="s">
        <v>4</v>
      </c>
      <c r="D75" s="24" t="s">
        <v>4</v>
      </c>
      <c r="E75" s="106">
        <f t="shared" si="5"/>
        <v>966381.04</v>
      </c>
      <c r="F75" s="24" t="s">
        <v>473</v>
      </c>
      <c r="G75" s="26">
        <v>966</v>
      </c>
      <c r="H75" s="140">
        <f t="shared" si="4"/>
        <v>-381.04000000003725</v>
      </c>
      <c r="I75" s="24">
        <v>1003</v>
      </c>
    </row>
    <row r="76" spans="2:9" hidden="1" outlineLevel="1" x14ac:dyDescent="0.25">
      <c r="B76" s="24" t="s">
        <v>472</v>
      </c>
      <c r="C76" s="24" t="s">
        <v>3</v>
      </c>
      <c r="D76" s="24" t="s">
        <v>3</v>
      </c>
      <c r="E76" s="106">
        <f t="shared" si="5"/>
        <v>897273.91999999993</v>
      </c>
      <c r="F76" s="24" t="s">
        <v>471</v>
      </c>
      <c r="G76" s="26">
        <v>897</v>
      </c>
      <c r="H76" s="140">
        <f t="shared" si="4"/>
        <v>-273.91999999992549</v>
      </c>
      <c r="I76" s="24">
        <v>908</v>
      </c>
    </row>
    <row r="77" spans="2:9" hidden="1" outlineLevel="1" x14ac:dyDescent="0.25">
      <c r="B77" s="130" t="s">
        <v>470</v>
      </c>
      <c r="C77" s="130" t="s">
        <v>2</v>
      </c>
      <c r="D77" s="130" t="s">
        <v>2</v>
      </c>
      <c r="E77" s="141">
        <f>D28</f>
        <v>135575277.9959681</v>
      </c>
      <c r="G77" s="26">
        <v>135575</v>
      </c>
      <c r="H77" s="140">
        <f t="shared" si="4"/>
        <v>-277.99596810340881</v>
      </c>
      <c r="I77" s="24">
        <v>204035</v>
      </c>
    </row>
    <row r="78" spans="2:9" hidden="1" outlineLevel="1" x14ac:dyDescent="0.25">
      <c r="D78" s="139" t="s">
        <v>454</v>
      </c>
      <c r="E78" s="106">
        <f>SUM(E49:E77)</f>
        <v>1957035088.4488413</v>
      </c>
      <c r="G78" s="26">
        <f>SUM(G49:G77)</f>
        <v>1957032</v>
      </c>
      <c r="H78" s="140">
        <f t="shared" si="4"/>
        <v>-3088.4488413333893</v>
      </c>
      <c r="I78" s="26">
        <f>SUM(I49:I77)</f>
        <v>2105364</v>
      </c>
    </row>
    <row r="79" spans="2:9" hidden="1" outlineLevel="1" x14ac:dyDescent="0.25">
      <c r="D79" s="138" t="s">
        <v>453</v>
      </c>
      <c r="E79" s="106">
        <f>D29</f>
        <v>1957035088.4488411</v>
      </c>
      <c r="G79" s="26"/>
    </row>
    <row r="80" spans="2:9" hidden="1" outlineLevel="1" x14ac:dyDescent="0.25">
      <c r="D80" s="138" t="s">
        <v>193</v>
      </c>
      <c r="E80" s="106">
        <f>E78-D29</f>
        <v>0</v>
      </c>
      <c r="G80" s="26"/>
    </row>
    <row r="81" spans="2:7" hidden="1" outlineLevel="1" x14ac:dyDescent="0.25">
      <c r="G81" s="26"/>
    </row>
    <row r="82" spans="2:7" hidden="1" outlineLevel="1" x14ac:dyDescent="0.25"/>
    <row r="83" spans="2:7" hidden="1" outlineLevel="1" x14ac:dyDescent="0.25"/>
    <row r="84" spans="2:7" hidden="1" outlineLevel="1" x14ac:dyDescent="0.25"/>
    <row r="85" spans="2:7" hidden="1" outlineLevel="1" x14ac:dyDescent="0.25">
      <c r="B85" s="24" t="s">
        <v>469</v>
      </c>
      <c r="C85" s="71"/>
    </row>
    <row r="86" spans="2:7" hidden="1" outlineLevel="1" x14ac:dyDescent="0.25">
      <c r="B86" s="24" t="s">
        <v>242</v>
      </c>
      <c r="C86" s="71">
        <v>483615</v>
      </c>
    </row>
    <row r="87" spans="2:7" hidden="1" outlineLevel="1" x14ac:dyDescent="0.25">
      <c r="B87" s="24" t="s">
        <v>307</v>
      </c>
      <c r="C87" s="71">
        <v>130933</v>
      </c>
    </row>
    <row r="88" spans="2:7" hidden="1" outlineLevel="1" x14ac:dyDescent="0.25">
      <c r="B88" s="24" t="s">
        <v>468</v>
      </c>
      <c r="C88" s="71">
        <v>442662</v>
      </c>
    </row>
    <row r="89" spans="2:7" hidden="1" outlineLevel="1" x14ac:dyDescent="0.25">
      <c r="B89" s="24" t="s">
        <v>467</v>
      </c>
      <c r="C89" s="71">
        <v>187085</v>
      </c>
    </row>
    <row r="90" spans="2:7" hidden="1" outlineLevel="1" x14ac:dyDescent="0.25">
      <c r="B90" s="24" t="s">
        <v>466</v>
      </c>
      <c r="C90" s="71">
        <v>171520</v>
      </c>
    </row>
    <row r="91" spans="2:7" hidden="1" outlineLevel="1" x14ac:dyDescent="0.25">
      <c r="B91" s="24" t="s">
        <v>26</v>
      </c>
      <c r="C91" s="71">
        <v>62877</v>
      </c>
    </row>
    <row r="92" spans="2:7" hidden="1" outlineLevel="1" x14ac:dyDescent="0.25">
      <c r="B92" s="24" t="s">
        <v>465</v>
      </c>
      <c r="C92" s="71">
        <v>6385</v>
      </c>
    </row>
    <row r="93" spans="2:7" hidden="1" outlineLevel="1" x14ac:dyDescent="0.25">
      <c r="B93" s="24" t="s">
        <v>464</v>
      </c>
      <c r="C93" s="71">
        <v>15503</v>
      </c>
    </row>
    <row r="94" spans="2:7" hidden="1" outlineLevel="1" x14ac:dyDescent="0.25">
      <c r="B94" s="24" t="s">
        <v>463</v>
      </c>
      <c r="C94" s="71">
        <v>48602</v>
      </c>
    </row>
    <row r="95" spans="2:7" hidden="1" outlineLevel="1" x14ac:dyDescent="0.25">
      <c r="B95" s="24" t="s">
        <v>22</v>
      </c>
      <c r="C95" s="71">
        <v>32840</v>
      </c>
    </row>
    <row r="96" spans="2:7" hidden="1" outlineLevel="1" x14ac:dyDescent="0.25">
      <c r="B96" s="24" t="s">
        <v>462</v>
      </c>
      <c r="C96" s="24">
        <v>34852</v>
      </c>
    </row>
    <row r="97" spans="2:3" hidden="1" outlineLevel="1" x14ac:dyDescent="0.25">
      <c r="B97" s="24" t="s">
        <v>461</v>
      </c>
      <c r="C97" s="24">
        <v>50818</v>
      </c>
    </row>
    <row r="98" spans="2:3" hidden="1" outlineLevel="1" x14ac:dyDescent="0.25">
      <c r="B98" s="24" t="s">
        <v>19</v>
      </c>
      <c r="C98" s="24">
        <v>4219</v>
      </c>
    </row>
    <row r="99" spans="2:3" hidden="1" outlineLevel="1" x14ac:dyDescent="0.25">
      <c r="B99" s="24" t="s">
        <v>460</v>
      </c>
      <c r="C99" s="24">
        <v>2412</v>
      </c>
    </row>
    <row r="100" spans="2:3" hidden="1" outlineLevel="1" x14ac:dyDescent="0.25">
      <c r="B100" s="24" t="s">
        <v>459</v>
      </c>
      <c r="C100" s="24">
        <v>37617</v>
      </c>
    </row>
    <row r="101" spans="2:3" hidden="1" outlineLevel="1" x14ac:dyDescent="0.25">
      <c r="B101" s="24" t="s">
        <v>458</v>
      </c>
      <c r="C101" s="24">
        <v>20426</v>
      </c>
    </row>
    <row r="102" spans="2:3" hidden="1" outlineLevel="1" x14ac:dyDescent="0.25">
      <c r="B102" s="24" t="s">
        <v>457</v>
      </c>
      <c r="C102" s="24">
        <v>47098</v>
      </c>
    </row>
    <row r="103" spans="2:3" hidden="1" outlineLevel="1" x14ac:dyDescent="0.25">
      <c r="B103" s="24" t="s">
        <v>13</v>
      </c>
      <c r="C103" s="24">
        <v>10837</v>
      </c>
    </row>
    <row r="104" spans="2:3" hidden="1" outlineLevel="1" x14ac:dyDescent="0.25">
      <c r="B104" s="24" t="s">
        <v>12</v>
      </c>
      <c r="C104" s="24">
        <v>8437</v>
      </c>
    </row>
    <row r="105" spans="2:3" hidden="1" outlineLevel="1" x14ac:dyDescent="0.25">
      <c r="B105" s="24" t="s">
        <v>11</v>
      </c>
      <c r="C105" s="24">
        <v>7191</v>
      </c>
    </row>
    <row r="106" spans="2:3" hidden="1" outlineLevel="1" x14ac:dyDescent="0.25">
      <c r="B106" s="24" t="s">
        <v>10</v>
      </c>
      <c r="C106" s="24">
        <v>6806</v>
      </c>
    </row>
    <row r="107" spans="2:3" hidden="1" outlineLevel="1" x14ac:dyDescent="0.25">
      <c r="B107" s="24" t="s">
        <v>456</v>
      </c>
      <c r="C107" s="24">
        <v>4393</v>
      </c>
    </row>
    <row r="108" spans="2:3" hidden="1" outlineLevel="1" x14ac:dyDescent="0.25">
      <c r="B108" s="24" t="s">
        <v>8</v>
      </c>
      <c r="C108" s="24">
        <v>416</v>
      </c>
    </row>
    <row r="109" spans="2:3" hidden="1" outlineLevel="1" x14ac:dyDescent="0.25">
      <c r="B109" s="24" t="s">
        <v>7</v>
      </c>
      <c r="C109" s="24">
        <v>2806</v>
      </c>
    </row>
    <row r="110" spans="2:3" hidden="1" outlineLevel="1" x14ac:dyDescent="0.25">
      <c r="B110" s="24" t="s">
        <v>6</v>
      </c>
      <c r="C110" s="24">
        <v>2369</v>
      </c>
    </row>
    <row r="111" spans="2:3" hidden="1" outlineLevel="1" x14ac:dyDescent="0.25">
      <c r="B111" s="24" t="s">
        <v>5</v>
      </c>
      <c r="C111" s="24">
        <v>355</v>
      </c>
    </row>
    <row r="112" spans="2:3" hidden="1" outlineLevel="1" x14ac:dyDescent="0.25">
      <c r="B112" s="24" t="s">
        <v>4</v>
      </c>
      <c r="C112" s="24">
        <v>966</v>
      </c>
    </row>
    <row r="113" spans="2:4" hidden="1" outlineLevel="1" x14ac:dyDescent="0.25">
      <c r="B113" s="24" t="s">
        <v>3</v>
      </c>
      <c r="C113" s="24">
        <v>897</v>
      </c>
    </row>
    <row r="114" spans="2:4" hidden="1" outlineLevel="1" x14ac:dyDescent="0.25">
      <c r="B114" s="130" t="s">
        <v>455</v>
      </c>
      <c r="C114" s="130">
        <v>131588</v>
      </c>
    </row>
    <row r="115" spans="2:4" hidden="1" outlineLevel="1" x14ac:dyDescent="0.25">
      <c r="B115" s="27" t="s">
        <v>454</v>
      </c>
      <c r="C115" s="137">
        <f>SUM(C86:C114)</f>
        <v>1956525</v>
      </c>
    </row>
    <row r="116" spans="2:4" hidden="1" outlineLevel="1" x14ac:dyDescent="0.25">
      <c r="B116" s="24" t="s">
        <v>453</v>
      </c>
      <c r="C116" s="24">
        <v>1135185</v>
      </c>
    </row>
    <row r="117" spans="2:4" hidden="1" outlineLevel="1" x14ac:dyDescent="0.25">
      <c r="B117" s="24" t="s">
        <v>193</v>
      </c>
      <c r="C117" s="136">
        <f>C115-C116</f>
        <v>821340</v>
      </c>
      <c r="D117" s="24" t="s">
        <v>452</v>
      </c>
    </row>
    <row r="118" spans="2:4" hidden="1" outlineLevel="1" x14ac:dyDescent="0.25"/>
    <row r="119" spans="2:4" hidden="1" outlineLevel="1" x14ac:dyDescent="0.25"/>
    <row r="120" spans="2:4" hidden="1" outlineLevel="1" x14ac:dyDescent="0.25"/>
    <row r="121" spans="2:4" hidden="1" outlineLevel="1" x14ac:dyDescent="0.25"/>
    <row r="122" spans="2:4" hidden="1" outlineLevel="1" x14ac:dyDescent="0.25"/>
    <row r="123" spans="2:4" hidden="1" outlineLevel="1" x14ac:dyDescent="0.25"/>
    <row r="124" spans="2:4" collapsed="1" x14ac:dyDescent="0.25"/>
  </sheetData>
  <pageMargins left="0.7" right="0.7" top="0.75" bottom="0.75" header="0.3" footer="0.3"/>
  <pageSetup scale="81"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FE4FB-3B37-4192-88F9-0F2F78D85A1A}">
  <sheetPr>
    <tabColor theme="1"/>
  </sheetPr>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1D5D9-67E8-4765-8B42-FB3C1B723616}">
  <sheetPr>
    <pageSetUpPr fitToPage="1"/>
  </sheetPr>
  <dimension ref="A2:H69"/>
  <sheetViews>
    <sheetView showGridLines="0" topLeftCell="C1" zoomScaleNormal="100" workbookViewId="0">
      <selection activeCell="C3" sqref="C3"/>
    </sheetView>
  </sheetViews>
  <sheetFormatPr defaultColWidth="10.21875" defaultRowHeight="13.2" outlineLevelCol="1" x14ac:dyDescent="0.25"/>
  <cols>
    <col min="1" max="1" width="59.33203125" style="24" hidden="1" customWidth="1" outlineLevel="1"/>
    <col min="2" max="2" width="34.88671875" style="24" hidden="1" customWidth="1" outlineLevel="1"/>
    <col min="3" max="3" width="54.109375" style="24" customWidth="1" collapsed="1"/>
    <col min="4" max="6" width="11.88671875" style="26" customWidth="1"/>
    <col min="7" max="7" width="11.88671875" style="25" customWidth="1"/>
    <col min="8" max="8" width="11.88671875" style="24" customWidth="1"/>
    <col min="9" max="16384" width="10.21875" style="24"/>
  </cols>
  <sheetData>
    <row r="2" spans="1:8" x14ac:dyDescent="0.25">
      <c r="C2" s="24" t="s">
        <v>51</v>
      </c>
    </row>
    <row r="3" spans="1:8" x14ac:dyDescent="0.25">
      <c r="C3" s="24" t="s">
        <v>128</v>
      </c>
      <c r="D3" s="51"/>
      <c r="E3" s="51"/>
      <c r="F3" s="51"/>
      <c r="G3" s="50"/>
    </row>
    <row r="4" spans="1:8" ht="39.6" x14ac:dyDescent="0.25">
      <c r="C4" s="55" t="s">
        <v>127</v>
      </c>
      <c r="D4" s="54" t="s">
        <v>126</v>
      </c>
      <c r="E4" s="54" t="s">
        <v>125</v>
      </c>
      <c r="F4" s="54" t="s">
        <v>124</v>
      </c>
      <c r="G4" s="53" t="s">
        <v>123</v>
      </c>
      <c r="H4" s="52" t="s">
        <v>122</v>
      </c>
    </row>
    <row r="5" spans="1:8" x14ac:dyDescent="0.25">
      <c r="A5" s="27" t="s">
        <v>97</v>
      </c>
      <c r="B5" s="27" t="s">
        <v>96</v>
      </c>
      <c r="D5" s="51"/>
      <c r="E5" s="51"/>
      <c r="F5" s="51"/>
      <c r="G5" s="50"/>
    </row>
    <row r="6" spans="1:8" x14ac:dyDescent="0.25">
      <c r="B6" s="24" t="s">
        <v>95</v>
      </c>
      <c r="C6" s="27" t="s">
        <v>95</v>
      </c>
      <c r="D6" s="51"/>
      <c r="E6" s="51"/>
      <c r="F6" s="51"/>
      <c r="G6" s="50"/>
    </row>
    <row r="7" spans="1:8" x14ac:dyDescent="0.25">
      <c r="A7" s="24" t="s">
        <v>121</v>
      </c>
      <c r="B7" s="24" t="s">
        <v>93</v>
      </c>
      <c r="C7" s="40" t="s">
        <v>93</v>
      </c>
      <c r="D7" s="39">
        <v>1155300403.9200001</v>
      </c>
      <c r="E7" s="39">
        <v>1223763494.96</v>
      </c>
      <c r="F7" s="39">
        <f>E7-D7</f>
        <v>68463091.039999962</v>
      </c>
      <c r="G7" s="38">
        <f>E7/D7-1</f>
        <v>5.9259990568427678E-2</v>
      </c>
      <c r="H7" s="34">
        <v>1</v>
      </c>
    </row>
    <row r="8" spans="1:8" x14ac:dyDescent="0.25">
      <c r="A8" s="24" t="s">
        <v>120</v>
      </c>
      <c r="B8" s="24" t="s">
        <v>91</v>
      </c>
      <c r="C8" s="40" t="s">
        <v>91</v>
      </c>
      <c r="D8" s="39">
        <v>44000000</v>
      </c>
      <c r="E8" s="39">
        <v>50000000</v>
      </c>
      <c r="F8" s="39">
        <f>E8-D8</f>
        <v>6000000</v>
      </c>
      <c r="G8" s="38">
        <f>E8/D8-1</f>
        <v>0.13636363636363646</v>
      </c>
      <c r="H8" s="34">
        <v>2</v>
      </c>
    </row>
    <row r="9" spans="1:8" x14ac:dyDescent="0.25">
      <c r="A9" s="24" t="s">
        <v>119</v>
      </c>
      <c r="B9" s="24" t="s">
        <v>89</v>
      </c>
      <c r="C9" s="40" t="s">
        <v>89</v>
      </c>
      <c r="D9" s="39">
        <v>16579961</v>
      </c>
      <c r="E9" s="39">
        <v>18612514</v>
      </c>
      <c r="F9" s="39">
        <f>E9-D9</f>
        <v>2032553</v>
      </c>
      <c r="G9" s="38">
        <f>E9/D9-1</f>
        <v>0.12259093974949642</v>
      </c>
      <c r="H9" s="34">
        <v>3</v>
      </c>
    </row>
    <row r="10" spans="1:8" x14ac:dyDescent="0.25">
      <c r="A10" s="24" t="s">
        <v>118</v>
      </c>
      <c r="B10" s="24" t="s">
        <v>87</v>
      </c>
      <c r="C10" s="40" t="s">
        <v>87</v>
      </c>
      <c r="D10" s="39">
        <v>43573232.960000001</v>
      </c>
      <c r="E10" s="39">
        <v>44609791.960000001</v>
      </c>
      <c r="F10" s="39">
        <f>E10-D10</f>
        <v>1036559</v>
      </c>
      <c r="G10" s="38">
        <f>E10/D10-1</f>
        <v>2.3788893538185585E-2</v>
      </c>
      <c r="H10" s="34">
        <v>4</v>
      </c>
    </row>
    <row r="11" spans="1:8" x14ac:dyDescent="0.25">
      <c r="A11" s="24" t="s">
        <v>117</v>
      </c>
      <c r="C11" s="30" t="s">
        <v>116</v>
      </c>
      <c r="D11" s="29">
        <v>1259453597.8800001</v>
      </c>
      <c r="E11" s="29">
        <v>1336985800.9200001</v>
      </c>
      <c r="F11" s="29">
        <f>SUM(F7:F10)</f>
        <v>77532203.039999962</v>
      </c>
      <c r="G11" s="28">
        <f>E11/D11-1</f>
        <v>6.1560190205107723E-2</v>
      </c>
      <c r="H11" s="49"/>
    </row>
    <row r="12" spans="1:8" x14ac:dyDescent="0.25">
      <c r="C12" s="27" t="s">
        <v>115</v>
      </c>
      <c r="D12" s="48"/>
      <c r="E12" s="48"/>
      <c r="F12" s="48"/>
      <c r="G12" s="47"/>
      <c r="H12" s="47"/>
    </row>
    <row r="13" spans="1:8" x14ac:dyDescent="0.25">
      <c r="B13" s="24" t="s">
        <v>85</v>
      </c>
      <c r="C13" s="33" t="s">
        <v>85</v>
      </c>
      <c r="D13" s="48"/>
      <c r="E13" s="48"/>
      <c r="F13" s="48"/>
      <c r="G13" s="47"/>
      <c r="H13" s="47"/>
    </row>
    <row r="14" spans="1:8" x14ac:dyDescent="0.25">
      <c r="A14" s="45" t="s">
        <v>114</v>
      </c>
      <c r="B14" s="24" t="s">
        <v>83</v>
      </c>
      <c r="C14" s="40" t="s">
        <v>83</v>
      </c>
      <c r="D14" s="39">
        <v>93516695.010000005</v>
      </c>
      <c r="E14" s="39">
        <v>94549128.510000005</v>
      </c>
      <c r="F14" s="39">
        <f>E14-D14</f>
        <v>1032433.5</v>
      </c>
      <c r="G14" s="38">
        <f>E14/D14-1</f>
        <v>1.1040098240101326E-2</v>
      </c>
      <c r="H14" s="38"/>
    </row>
    <row r="15" spans="1:8" x14ac:dyDescent="0.25">
      <c r="A15" s="45" t="s">
        <v>113</v>
      </c>
      <c r="B15" s="24" t="s">
        <v>81</v>
      </c>
      <c r="C15" s="40" t="s">
        <v>81</v>
      </c>
      <c r="D15" s="39">
        <v>61301529.960000001</v>
      </c>
      <c r="E15" s="39">
        <v>61672796.75</v>
      </c>
      <c r="F15" s="39">
        <f>E15-D15</f>
        <v>371266.78999999911</v>
      </c>
      <c r="G15" s="38">
        <f>E15/D15-1</f>
        <v>6.0564033270009698E-3</v>
      </c>
      <c r="H15" s="38"/>
    </row>
    <row r="16" spans="1:8" x14ac:dyDescent="0.25">
      <c r="A16" s="45" t="s">
        <v>112</v>
      </c>
      <c r="B16" s="24" t="s">
        <v>79</v>
      </c>
      <c r="C16" s="40" t="s">
        <v>79</v>
      </c>
      <c r="D16" s="39">
        <v>5817768.96</v>
      </c>
      <c r="E16" s="39">
        <v>7016908.7800000003</v>
      </c>
      <c r="F16" s="39">
        <f>E16-D16</f>
        <v>1199139.8200000003</v>
      </c>
      <c r="G16" s="38">
        <f>E16/D16-1</f>
        <v>0.20611678260939392</v>
      </c>
      <c r="H16" s="38"/>
    </row>
    <row r="17" spans="1:8" x14ac:dyDescent="0.25">
      <c r="A17" s="24" t="s">
        <v>78</v>
      </c>
      <c r="B17" s="24" t="s">
        <v>77</v>
      </c>
      <c r="C17" s="37" t="s">
        <v>111</v>
      </c>
      <c r="D17" s="36">
        <f>D18-SUM(D14:D16)</f>
        <v>4078707.9599999785</v>
      </c>
      <c r="E17" s="36">
        <f>E18-SUM(E14:E16)</f>
        <v>4461838.8700000346</v>
      </c>
      <c r="F17" s="36">
        <f>E17-D17</f>
        <v>383130.91000005603</v>
      </c>
      <c r="G17" s="35">
        <f>E17/D17-1</f>
        <v>9.3934381612371665E-2</v>
      </c>
      <c r="H17" s="35"/>
    </row>
    <row r="18" spans="1:8" x14ac:dyDescent="0.25">
      <c r="A18" s="24" t="s">
        <v>76</v>
      </c>
      <c r="C18" s="33" t="s">
        <v>110</v>
      </c>
      <c r="D18" s="32">
        <v>164714701.88999999</v>
      </c>
      <c r="E18" s="32">
        <v>167700672.91000003</v>
      </c>
      <c r="F18" s="32">
        <f>SUM(F14:F17)</f>
        <v>2985971.0200000554</v>
      </c>
      <c r="G18" s="31">
        <f>E18/D18-1</f>
        <v>1.8128139053392722E-2</v>
      </c>
      <c r="H18" s="34">
        <v>5</v>
      </c>
    </row>
    <row r="19" spans="1:8" x14ac:dyDescent="0.25">
      <c r="C19" s="33" t="s">
        <v>109</v>
      </c>
      <c r="D19" s="39"/>
      <c r="E19" s="39"/>
      <c r="F19" s="39"/>
      <c r="G19" s="38"/>
      <c r="H19" s="38"/>
    </row>
    <row r="20" spans="1:8" x14ac:dyDescent="0.25">
      <c r="A20" s="45" t="s">
        <v>108</v>
      </c>
      <c r="B20" s="24" t="s">
        <v>74</v>
      </c>
      <c r="C20" s="40" t="s">
        <v>74</v>
      </c>
      <c r="D20" s="39">
        <v>93857875</v>
      </c>
      <c r="E20" s="39">
        <v>126936132.84999999</v>
      </c>
      <c r="F20" s="39">
        <f>E20-D20</f>
        <v>33078257.849999994</v>
      </c>
      <c r="G20" s="38">
        <f>E20/D20-1</f>
        <v>0.35242922184206704</v>
      </c>
      <c r="H20" s="38"/>
    </row>
    <row r="21" spans="1:8" x14ac:dyDescent="0.25">
      <c r="A21" s="45" t="s">
        <v>107</v>
      </c>
      <c r="B21" s="24" t="s">
        <v>72</v>
      </c>
      <c r="C21" s="40" t="s">
        <v>72</v>
      </c>
      <c r="D21" s="39">
        <v>60213707.039999999</v>
      </c>
      <c r="E21" s="39">
        <v>83680300</v>
      </c>
      <c r="F21" s="39">
        <f>E21-D21</f>
        <v>23466592.960000001</v>
      </c>
      <c r="G21" s="38">
        <f>E21/D21-1</f>
        <v>0.38972177787378426</v>
      </c>
      <c r="H21" s="38"/>
    </row>
    <row r="22" spans="1:8" ht="14.4" x14ac:dyDescent="0.3">
      <c r="A22" s="46" t="s">
        <v>106</v>
      </c>
      <c r="B22" s="24" t="s">
        <v>70</v>
      </c>
      <c r="C22" s="40" t="s">
        <v>105</v>
      </c>
      <c r="D22" s="39">
        <v>1234934</v>
      </c>
      <c r="E22" s="39">
        <v>1259632.68</v>
      </c>
      <c r="F22" s="39">
        <f>E22-D22</f>
        <v>24698.679999999935</v>
      </c>
      <c r="G22" s="38">
        <f>E22/D22-1</f>
        <v>2.0000000000000018E-2</v>
      </c>
      <c r="H22" s="38"/>
    </row>
    <row r="23" spans="1:8" x14ac:dyDescent="0.25">
      <c r="A23" s="45" t="s">
        <v>104</v>
      </c>
      <c r="B23" s="24" t="s">
        <v>68</v>
      </c>
      <c r="C23" s="37" t="s">
        <v>103</v>
      </c>
      <c r="D23" s="36">
        <v>906250</v>
      </c>
      <c r="E23" s="36">
        <v>909673.98</v>
      </c>
      <c r="F23" s="36">
        <f>E23-D23</f>
        <v>3423.9799999999814</v>
      </c>
      <c r="G23" s="35">
        <f>E23/D23-1</f>
        <v>3.778184827586184E-3</v>
      </c>
      <c r="H23" s="35"/>
    </row>
    <row r="24" spans="1:8" x14ac:dyDescent="0.25">
      <c r="A24" s="24" t="s">
        <v>67</v>
      </c>
      <c r="B24" s="24" t="s">
        <v>66</v>
      </c>
      <c r="C24" s="33" t="s">
        <v>66</v>
      </c>
      <c r="D24" s="32">
        <f>SUM(D20:D23)</f>
        <v>156212766.03999999</v>
      </c>
      <c r="E24" s="32">
        <f>SUM(E20:E23)</f>
        <v>212785739.50999999</v>
      </c>
      <c r="F24" s="32">
        <f>SUM(F20:F23)</f>
        <v>56572973.469999991</v>
      </c>
      <c r="G24" s="31">
        <f>E24/D24-1</f>
        <v>0.3621533303847515</v>
      </c>
      <c r="H24" s="34">
        <v>6</v>
      </c>
    </row>
    <row r="25" spans="1:8" x14ac:dyDescent="0.25">
      <c r="C25" s="33" t="s">
        <v>102</v>
      </c>
      <c r="D25" s="32"/>
      <c r="E25" s="32"/>
      <c r="F25" s="32"/>
      <c r="G25" s="31"/>
      <c r="H25" s="31"/>
    </row>
    <row r="26" spans="1:8" x14ac:dyDescent="0.25">
      <c r="A26" s="24" t="s">
        <v>65</v>
      </c>
      <c r="B26" s="24" t="s">
        <v>64</v>
      </c>
      <c r="C26" s="40" t="s">
        <v>64</v>
      </c>
      <c r="D26" s="39">
        <v>51734023</v>
      </c>
      <c r="E26" s="39">
        <v>54723178.560000002</v>
      </c>
      <c r="F26" s="43">
        <f>E26-D26</f>
        <v>2989155.5600000024</v>
      </c>
      <c r="G26" s="42">
        <f>E26/D26-1</f>
        <v>5.7779298547882219E-2</v>
      </c>
      <c r="H26" s="44"/>
    </row>
    <row r="27" spans="1:8" x14ac:dyDescent="0.25">
      <c r="A27" s="24" t="s">
        <v>63</v>
      </c>
      <c r="B27" s="24" t="s">
        <v>62</v>
      </c>
      <c r="C27" s="37" t="s">
        <v>62</v>
      </c>
      <c r="D27" s="36">
        <v>43459334</v>
      </c>
      <c r="E27" s="36">
        <v>47598525.359999999</v>
      </c>
      <c r="F27" s="36">
        <f>E27-D27</f>
        <v>4139191.3599999994</v>
      </c>
      <c r="G27" s="35">
        <f>E27/D27-1</f>
        <v>9.5242862212292501E-2</v>
      </c>
      <c r="H27" s="41"/>
    </row>
    <row r="28" spans="1:8" x14ac:dyDescent="0.25">
      <c r="A28" s="24" t="s">
        <v>61</v>
      </c>
      <c r="B28" s="24" t="s">
        <v>60</v>
      </c>
      <c r="C28" s="33" t="s">
        <v>60</v>
      </c>
      <c r="D28" s="32">
        <f>SUM(D26:D27)</f>
        <v>95193357</v>
      </c>
      <c r="E28" s="32">
        <f>SUM(E26:E27)</f>
        <v>102321703.92</v>
      </c>
      <c r="F28" s="32">
        <f>SUM(F26:F27)</f>
        <v>7128346.9200000018</v>
      </c>
      <c r="G28" s="31">
        <f>E28/D28-1</f>
        <v>7.4882818976538479E-2</v>
      </c>
      <c r="H28" s="34">
        <v>7</v>
      </c>
    </row>
    <row r="29" spans="1:8" x14ac:dyDescent="0.25">
      <c r="C29" s="33" t="s">
        <v>101</v>
      </c>
      <c r="D29" s="39"/>
      <c r="E29" s="39"/>
      <c r="F29" s="39"/>
      <c r="G29" s="38"/>
      <c r="H29" s="38"/>
    </row>
    <row r="30" spans="1:8" x14ac:dyDescent="0.25">
      <c r="A30" s="24" t="s">
        <v>59</v>
      </c>
      <c r="B30" s="24" t="s">
        <v>58</v>
      </c>
      <c r="C30" s="40" t="s">
        <v>100</v>
      </c>
      <c r="D30" s="39">
        <v>4829359.96</v>
      </c>
      <c r="E30" s="39">
        <v>5232077.1100000003</v>
      </c>
      <c r="F30" s="39">
        <f>E30-D30</f>
        <v>402717.15000000037</v>
      </c>
      <c r="G30" s="38">
        <f>E30/D30-1</f>
        <v>8.3389342135515632E-2</v>
      </c>
      <c r="H30" s="38"/>
    </row>
    <row r="31" spans="1:8" x14ac:dyDescent="0.25">
      <c r="A31" s="24" t="s">
        <v>57</v>
      </c>
      <c r="B31" s="24" t="s">
        <v>56</v>
      </c>
      <c r="C31" s="37" t="s">
        <v>99</v>
      </c>
      <c r="D31" s="36">
        <v>3623044.01</v>
      </c>
      <c r="E31" s="36">
        <v>3891597.06</v>
      </c>
      <c r="F31" s="36">
        <f>E31-D31</f>
        <v>268553.05000000028</v>
      </c>
      <c r="G31" s="35">
        <f>E31/D31-1</f>
        <v>7.4123595865455805E-2</v>
      </c>
      <c r="H31" s="35"/>
    </row>
    <row r="32" spans="1:8" x14ac:dyDescent="0.25">
      <c r="A32" s="24" t="s">
        <v>55</v>
      </c>
      <c r="B32" s="24" t="s">
        <v>54</v>
      </c>
      <c r="C32" s="33" t="s">
        <v>54</v>
      </c>
      <c r="D32" s="32">
        <f>SUM(D30:D31)</f>
        <v>8452403.9699999988</v>
      </c>
      <c r="E32" s="32">
        <f>SUM(E30:E31)</f>
        <v>9123674.1699999999</v>
      </c>
      <c r="F32" s="32">
        <f>SUM(F30:F31)</f>
        <v>671270.20000000065</v>
      </c>
      <c r="G32" s="31">
        <f>E32/D32-1</f>
        <v>7.9417666545817278E-2</v>
      </c>
      <c r="H32" s="34">
        <v>8</v>
      </c>
    </row>
    <row r="33" spans="1:8" x14ac:dyDescent="0.25">
      <c r="A33" s="24" t="s">
        <v>53</v>
      </c>
      <c r="B33" s="24" t="s">
        <v>52</v>
      </c>
      <c r="C33" s="30" t="s">
        <v>52</v>
      </c>
      <c r="D33" s="29">
        <f>D18+D24+D28+D32</f>
        <v>424573228.89999998</v>
      </c>
      <c r="E33" s="29">
        <f>E18+E24+E28+E32</f>
        <v>491931790.51000005</v>
      </c>
      <c r="F33" s="29">
        <f>F18+F24+F28+F32</f>
        <v>67358561.610000044</v>
      </c>
      <c r="G33" s="28">
        <f>E33/D33-1</f>
        <v>0.15865004438578278</v>
      </c>
      <c r="H33" s="28"/>
    </row>
    <row r="34" spans="1:8" x14ac:dyDescent="0.25">
      <c r="C34" s="24" t="s">
        <v>98</v>
      </c>
    </row>
    <row r="41" spans="1:8" x14ac:dyDescent="0.25">
      <c r="A41" s="27" t="s">
        <v>97</v>
      </c>
      <c r="B41" s="27" t="s">
        <v>96</v>
      </c>
    </row>
    <row r="42" spans="1:8" ht="12.75" customHeight="1" x14ac:dyDescent="0.25">
      <c r="B42" s="24" t="s">
        <v>95</v>
      </c>
    </row>
    <row r="43" spans="1:8" ht="12.75" customHeight="1" x14ac:dyDescent="0.25">
      <c r="A43" s="24" t="s">
        <v>94</v>
      </c>
      <c r="B43" s="24" t="s">
        <v>93</v>
      </c>
    </row>
    <row r="44" spans="1:8" ht="12.75" customHeight="1" x14ac:dyDescent="0.25">
      <c r="A44" s="24" t="s">
        <v>92</v>
      </c>
      <c r="B44" s="24" t="s">
        <v>91</v>
      </c>
    </row>
    <row r="45" spans="1:8" x14ac:dyDescent="0.25">
      <c r="A45" s="24" t="s">
        <v>90</v>
      </c>
      <c r="B45" s="24" t="s">
        <v>89</v>
      </c>
    </row>
    <row r="46" spans="1:8" ht="15.75" customHeight="1" x14ac:dyDescent="0.25">
      <c r="A46" s="24" t="s">
        <v>88</v>
      </c>
      <c r="B46" s="24" t="s">
        <v>87</v>
      </c>
    </row>
    <row r="47" spans="1:8" ht="15.75" customHeight="1" x14ac:dyDescent="0.25">
      <c r="A47" s="24" t="s">
        <v>86</v>
      </c>
    </row>
    <row r="48" spans="1:8" ht="15.75" customHeight="1" x14ac:dyDescent="0.25"/>
    <row r="49" spans="1:2" x14ac:dyDescent="0.25">
      <c r="B49" s="24" t="s">
        <v>85</v>
      </c>
    </row>
    <row r="50" spans="1:2" x14ac:dyDescent="0.25">
      <c r="A50" s="24" t="s">
        <v>84</v>
      </c>
      <c r="B50" s="24" t="s">
        <v>83</v>
      </c>
    </row>
    <row r="51" spans="1:2" x14ac:dyDescent="0.25">
      <c r="A51" s="24" t="s">
        <v>82</v>
      </c>
      <c r="B51" s="24" t="s">
        <v>81</v>
      </c>
    </row>
    <row r="52" spans="1:2" x14ac:dyDescent="0.25">
      <c r="A52" s="24" t="s">
        <v>80</v>
      </c>
      <c r="B52" s="24" t="s">
        <v>79</v>
      </c>
    </row>
    <row r="53" spans="1:2" x14ac:dyDescent="0.25">
      <c r="A53" s="24" t="s">
        <v>78</v>
      </c>
      <c r="B53" s="24" t="s">
        <v>77</v>
      </c>
    </row>
    <row r="54" spans="1:2" x14ac:dyDescent="0.25">
      <c r="A54" s="24" t="s">
        <v>76</v>
      </c>
    </row>
    <row r="56" spans="1:2" x14ac:dyDescent="0.25">
      <c r="A56" s="24" t="s">
        <v>75</v>
      </c>
      <c r="B56" s="24" t="s">
        <v>74</v>
      </c>
    </row>
    <row r="57" spans="1:2" x14ac:dyDescent="0.25">
      <c r="A57" s="24" t="s">
        <v>73</v>
      </c>
      <c r="B57" s="24" t="s">
        <v>72</v>
      </c>
    </row>
    <row r="58" spans="1:2" x14ac:dyDescent="0.25">
      <c r="A58" s="24" t="s">
        <v>71</v>
      </c>
      <c r="B58" s="24" t="s">
        <v>70</v>
      </c>
    </row>
    <row r="59" spans="1:2" x14ac:dyDescent="0.25">
      <c r="A59" s="24" t="s">
        <v>69</v>
      </c>
      <c r="B59" s="24" t="s">
        <v>68</v>
      </c>
    </row>
    <row r="60" spans="1:2" x14ac:dyDescent="0.25">
      <c r="A60" s="24" t="s">
        <v>67</v>
      </c>
      <c r="B60" s="24" t="s">
        <v>66</v>
      </c>
    </row>
    <row r="62" spans="1:2" x14ac:dyDescent="0.25">
      <c r="A62" s="24" t="s">
        <v>65</v>
      </c>
      <c r="B62" s="24" t="s">
        <v>64</v>
      </c>
    </row>
    <row r="63" spans="1:2" x14ac:dyDescent="0.25">
      <c r="A63" s="24" t="s">
        <v>63</v>
      </c>
      <c r="B63" s="24" t="s">
        <v>62</v>
      </c>
    </row>
    <row r="64" spans="1:2" x14ac:dyDescent="0.25">
      <c r="A64" s="24" t="s">
        <v>61</v>
      </c>
      <c r="B64" s="24" t="s">
        <v>60</v>
      </c>
    </row>
    <row r="66" spans="1:2" x14ac:dyDescent="0.25">
      <c r="A66" s="24" t="s">
        <v>59</v>
      </c>
      <c r="B66" s="24" t="s">
        <v>58</v>
      </c>
    </row>
    <row r="67" spans="1:2" x14ac:dyDescent="0.25">
      <c r="A67" s="24" t="s">
        <v>57</v>
      </c>
      <c r="B67" s="24" t="s">
        <v>56</v>
      </c>
    </row>
    <row r="68" spans="1:2" x14ac:dyDescent="0.25">
      <c r="A68" s="24" t="s">
        <v>55</v>
      </c>
      <c r="B68" s="24" t="s">
        <v>54</v>
      </c>
    </row>
    <row r="69" spans="1:2" x14ac:dyDescent="0.25">
      <c r="A69" s="24" t="s">
        <v>53</v>
      </c>
      <c r="B69" s="24" t="s">
        <v>52</v>
      </c>
    </row>
  </sheetData>
  <pageMargins left="0.7" right="0.7" top="0.75" bottom="0.75" header="0.3" footer="0.3"/>
  <pageSetup scale="81"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4D0B7-9420-4761-B036-3BF6E24CA8C8}">
  <sheetPr>
    <pageSetUpPr fitToPage="1"/>
  </sheetPr>
  <dimension ref="A2:H49"/>
  <sheetViews>
    <sheetView showGridLines="0" topLeftCell="C11" workbookViewId="0">
      <selection activeCell="E29" sqref="E29"/>
    </sheetView>
  </sheetViews>
  <sheetFormatPr defaultColWidth="10" defaultRowHeight="13.2" outlineLevelCol="1" x14ac:dyDescent="0.25"/>
  <cols>
    <col min="1" max="1" width="35.109375" style="24" hidden="1" customWidth="1" outlineLevel="1"/>
    <col min="2" max="2" width="34.88671875" style="24" hidden="1" customWidth="1" outlineLevel="1"/>
    <col min="3" max="3" width="54.109375" style="24" customWidth="1" collapsed="1"/>
    <col min="4" max="6" width="11.88671875" style="26" customWidth="1"/>
    <col min="7" max="7" width="11.88671875" style="25" customWidth="1"/>
    <col min="8" max="8" width="11.88671875" style="24" customWidth="1"/>
    <col min="9" max="16384" width="10" style="24"/>
  </cols>
  <sheetData>
    <row r="2" spans="1:8" x14ac:dyDescent="0.25">
      <c r="C2" s="24" t="s">
        <v>51</v>
      </c>
    </row>
    <row r="3" spans="1:8" x14ac:dyDescent="0.25">
      <c r="C3" s="24" t="s">
        <v>210</v>
      </c>
      <c r="D3" s="51"/>
      <c r="E3" s="51"/>
      <c r="F3" s="51"/>
      <c r="G3" s="50"/>
    </row>
    <row r="4" spans="1:8" ht="39.6" x14ac:dyDescent="0.25">
      <c r="C4" s="55" t="s">
        <v>127</v>
      </c>
      <c r="D4" s="54" t="s">
        <v>126</v>
      </c>
      <c r="E4" s="54" t="s">
        <v>125</v>
      </c>
      <c r="F4" s="54" t="s">
        <v>124</v>
      </c>
      <c r="G4" s="53" t="s">
        <v>123</v>
      </c>
      <c r="H4" s="52" t="s">
        <v>122</v>
      </c>
    </row>
    <row r="5" spans="1:8" x14ac:dyDescent="0.25">
      <c r="A5" s="27" t="s">
        <v>97</v>
      </c>
      <c r="B5" s="27" t="s">
        <v>96</v>
      </c>
      <c r="D5" s="51"/>
      <c r="E5" s="51"/>
      <c r="F5" s="51"/>
      <c r="G5" s="50"/>
    </row>
    <row r="6" spans="1:8" x14ac:dyDescent="0.25">
      <c r="C6" s="27" t="s">
        <v>209</v>
      </c>
      <c r="D6" s="51"/>
      <c r="E6" s="51"/>
      <c r="F6" s="51"/>
      <c r="G6" s="50"/>
    </row>
    <row r="7" spans="1:8" x14ac:dyDescent="0.25">
      <c r="A7" s="24" t="s">
        <v>208</v>
      </c>
      <c r="B7" s="24" t="s">
        <v>207</v>
      </c>
      <c r="C7" s="40" t="s">
        <v>207</v>
      </c>
      <c r="D7" s="43">
        <v>35420214</v>
      </c>
      <c r="E7" s="43">
        <v>37206306.840000004</v>
      </c>
      <c r="F7" s="39">
        <f t="shared" ref="F7:F12" si="0">E7-D7</f>
        <v>1786092.8400000036</v>
      </c>
      <c r="G7" s="38">
        <f t="shared" ref="G7:G13" si="1">E7/D7-1</f>
        <v>5.0425806010093721E-2</v>
      </c>
      <c r="H7" s="38"/>
    </row>
    <row r="8" spans="1:8" x14ac:dyDescent="0.25">
      <c r="A8" s="24" t="s">
        <v>206</v>
      </c>
      <c r="B8" s="24" t="s">
        <v>205</v>
      </c>
      <c r="C8" s="40" t="s">
        <v>205</v>
      </c>
      <c r="D8" s="43">
        <v>17006535.079999998</v>
      </c>
      <c r="E8" s="43">
        <v>17674852.079999998</v>
      </c>
      <c r="F8" s="39">
        <f t="shared" si="0"/>
        <v>668317</v>
      </c>
      <c r="G8" s="38">
        <f t="shared" si="1"/>
        <v>3.9297658038876637E-2</v>
      </c>
      <c r="H8" s="38"/>
    </row>
    <row r="9" spans="1:8" x14ac:dyDescent="0.25">
      <c r="A9" s="24" t="s">
        <v>204</v>
      </c>
      <c r="B9" s="24" t="s">
        <v>203</v>
      </c>
      <c r="C9" s="40" t="s">
        <v>203</v>
      </c>
      <c r="D9" s="43">
        <v>11155945.940000001</v>
      </c>
      <c r="E9" s="43">
        <v>11672539.560000001</v>
      </c>
      <c r="F9" s="39">
        <f t="shared" si="0"/>
        <v>516593.61999999918</v>
      </c>
      <c r="G9" s="38">
        <f t="shared" si="1"/>
        <v>4.6306572546908509E-2</v>
      </c>
      <c r="H9" s="38"/>
    </row>
    <row r="10" spans="1:8" x14ac:dyDescent="0.25">
      <c r="A10" s="24" t="s">
        <v>202</v>
      </c>
      <c r="B10" s="24" t="s">
        <v>201</v>
      </c>
      <c r="C10" s="40" t="s">
        <v>201</v>
      </c>
      <c r="D10" s="43">
        <v>8473956.0299999993</v>
      </c>
      <c r="E10" s="43">
        <v>11104474.289999999</v>
      </c>
      <c r="F10" s="39">
        <f t="shared" si="0"/>
        <v>2630518.2599999998</v>
      </c>
      <c r="G10" s="38">
        <f t="shared" si="1"/>
        <v>0.31042387412529449</v>
      </c>
      <c r="H10" s="38"/>
    </row>
    <row r="11" spans="1:8" x14ac:dyDescent="0.25">
      <c r="A11" s="24" t="s">
        <v>200</v>
      </c>
      <c r="B11" s="24" t="s">
        <v>199</v>
      </c>
      <c r="C11" s="40" t="s">
        <v>199</v>
      </c>
      <c r="D11" s="43">
        <v>1967399.98</v>
      </c>
      <c r="E11" s="43">
        <v>3607168.9799999995</v>
      </c>
      <c r="F11" s="39">
        <f t="shared" si="0"/>
        <v>1639768.9999999995</v>
      </c>
      <c r="G11" s="38">
        <f t="shared" si="1"/>
        <v>0.8334700704835829</v>
      </c>
      <c r="H11" s="38"/>
    </row>
    <row r="12" spans="1:8" x14ac:dyDescent="0.25">
      <c r="A12" s="24" t="s">
        <v>198</v>
      </c>
      <c r="B12" s="24" t="s">
        <v>197</v>
      </c>
      <c r="C12" s="40" t="s">
        <v>197</v>
      </c>
      <c r="D12" s="43">
        <v>1451300</v>
      </c>
      <c r="E12" s="43">
        <v>1537200</v>
      </c>
      <c r="F12" s="39">
        <f t="shared" si="0"/>
        <v>85900</v>
      </c>
      <c r="G12" s="38">
        <f t="shared" si="1"/>
        <v>5.9188313925446101E-2</v>
      </c>
      <c r="H12" s="38"/>
    </row>
    <row r="13" spans="1:8" x14ac:dyDescent="0.25">
      <c r="A13" s="24" t="s">
        <v>196</v>
      </c>
      <c r="B13" s="24" t="s">
        <v>195</v>
      </c>
      <c r="C13" s="30" t="s">
        <v>194</v>
      </c>
      <c r="D13" s="29">
        <v>75475351.029999986</v>
      </c>
      <c r="E13" s="29">
        <v>82802541.750000015</v>
      </c>
      <c r="F13" s="29">
        <f>SUM(F7:F12)</f>
        <v>7327190.7200000025</v>
      </c>
      <c r="G13" s="28">
        <f t="shared" si="1"/>
        <v>9.7080578228614156E-2</v>
      </c>
      <c r="H13" s="74">
        <v>9</v>
      </c>
    </row>
    <row r="14" spans="1:8" hidden="1" x14ac:dyDescent="0.25">
      <c r="C14" s="24" t="s">
        <v>98</v>
      </c>
      <c r="D14" s="71"/>
      <c r="E14" s="71"/>
    </row>
    <row r="15" spans="1:8" hidden="1" x14ac:dyDescent="0.25">
      <c r="C15" s="24" t="s">
        <v>193</v>
      </c>
      <c r="D15" s="73">
        <f>D14-D13</f>
        <v>-75475351.029999986</v>
      </c>
      <c r="E15" s="73">
        <f>E14-E13</f>
        <v>-82802541.750000015</v>
      </c>
    </row>
    <row r="16" spans="1:8" hidden="1" x14ac:dyDescent="0.25"/>
    <row r="17" spans="1:8" ht="39.6" hidden="1" x14ac:dyDescent="0.25">
      <c r="C17" s="55" t="s">
        <v>127</v>
      </c>
      <c r="D17" s="54" t="s">
        <v>126</v>
      </c>
      <c r="E17" s="54" t="s">
        <v>125</v>
      </c>
      <c r="F17" s="54" t="s">
        <v>124</v>
      </c>
      <c r="G17" s="53" t="s">
        <v>123</v>
      </c>
      <c r="H17" s="52" t="s">
        <v>122</v>
      </c>
    </row>
    <row r="18" spans="1:8" hidden="1" x14ac:dyDescent="0.25">
      <c r="A18" s="27" t="s">
        <v>97</v>
      </c>
      <c r="B18" s="27" t="s">
        <v>96</v>
      </c>
      <c r="D18" s="51"/>
      <c r="E18" s="51"/>
      <c r="F18" s="51"/>
      <c r="G18" s="50"/>
      <c r="H18" s="56"/>
    </row>
    <row r="19" spans="1:8" x14ac:dyDescent="0.25">
      <c r="C19" s="27" t="s">
        <v>192</v>
      </c>
      <c r="D19" s="71"/>
      <c r="E19" s="71"/>
      <c r="F19" s="71"/>
      <c r="G19" s="72"/>
      <c r="H19" s="56"/>
    </row>
    <row r="20" spans="1:8" x14ac:dyDescent="0.25">
      <c r="C20" s="33" t="s">
        <v>191</v>
      </c>
      <c r="D20" s="71"/>
      <c r="E20" s="71"/>
      <c r="F20" s="71"/>
      <c r="H20" s="56"/>
    </row>
    <row r="21" spans="1:8" x14ac:dyDescent="0.25">
      <c r="A21" s="24" t="s">
        <v>190</v>
      </c>
      <c r="B21" s="24" t="s">
        <v>189</v>
      </c>
      <c r="C21" s="40" t="s">
        <v>189</v>
      </c>
      <c r="D21" s="43">
        <v>9924695</v>
      </c>
      <c r="E21" s="43">
        <v>12305033</v>
      </c>
      <c r="F21" s="39">
        <f t="shared" ref="F21:F26" si="2">E21-D21</f>
        <v>2380338</v>
      </c>
      <c r="G21" s="38">
        <f t="shared" ref="G21:G26" si="3">E21/D21-1</f>
        <v>0.23983991447596131</v>
      </c>
      <c r="H21" s="60" t="s">
        <v>188</v>
      </c>
    </row>
    <row r="22" spans="1:8" x14ac:dyDescent="0.25">
      <c r="A22" s="24" t="s">
        <v>187</v>
      </c>
      <c r="B22" s="24" t="s">
        <v>186</v>
      </c>
      <c r="C22" s="40" t="s">
        <v>186</v>
      </c>
      <c r="D22" s="43">
        <v>6718678.04</v>
      </c>
      <c r="E22" s="43">
        <v>7544803</v>
      </c>
      <c r="F22" s="39">
        <f t="shared" si="2"/>
        <v>826124.96</v>
      </c>
      <c r="G22" s="38">
        <f t="shared" si="3"/>
        <v>0.12295945051714363</v>
      </c>
      <c r="H22" s="60" t="s">
        <v>185</v>
      </c>
    </row>
    <row r="23" spans="1:8" x14ac:dyDescent="0.25">
      <c r="A23" s="24" t="s">
        <v>184</v>
      </c>
      <c r="B23" s="24" t="s">
        <v>183</v>
      </c>
      <c r="C23" s="40" t="s">
        <v>183</v>
      </c>
      <c r="D23" s="43">
        <v>2322939</v>
      </c>
      <c r="E23" s="43">
        <v>2573466</v>
      </c>
      <c r="F23" s="39">
        <f t="shared" si="2"/>
        <v>250527</v>
      </c>
      <c r="G23" s="38">
        <f t="shared" si="3"/>
        <v>0.10784915144134222</v>
      </c>
      <c r="H23" s="60" t="s">
        <v>182</v>
      </c>
    </row>
    <row r="24" spans="1:8" x14ac:dyDescent="0.25">
      <c r="A24" s="24">
        <v>418045</v>
      </c>
      <c r="B24" s="70" t="s">
        <v>181</v>
      </c>
      <c r="C24" s="40" t="s">
        <v>180</v>
      </c>
      <c r="D24" s="43">
        <v>714120.96</v>
      </c>
      <c r="E24" s="43">
        <v>1471168</v>
      </c>
      <c r="F24" s="39">
        <f t="shared" si="2"/>
        <v>757047.04</v>
      </c>
      <c r="G24" s="38">
        <f t="shared" si="3"/>
        <v>1.0601103768190758</v>
      </c>
      <c r="H24" s="60" t="s">
        <v>179</v>
      </c>
    </row>
    <row r="25" spans="1:8" x14ac:dyDescent="0.25">
      <c r="A25" s="24">
        <v>418040</v>
      </c>
      <c r="B25" s="70" t="s">
        <v>178</v>
      </c>
      <c r="C25" s="37" t="s">
        <v>178</v>
      </c>
      <c r="D25" s="43">
        <v>958428</v>
      </c>
      <c r="E25" s="43">
        <v>722290</v>
      </c>
      <c r="F25" s="66">
        <f t="shared" si="2"/>
        <v>-236138</v>
      </c>
      <c r="G25" s="38">
        <f t="shared" si="3"/>
        <v>-0.24638053145358862</v>
      </c>
      <c r="H25" s="63" t="s">
        <v>177</v>
      </c>
    </row>
    <row r="26" spans="1:8" x14ac:dyDescent="0.25">
      <c r="A26" s="59" t="s">
        <v>176</v>
      </c>
      <c r="B26" s="24" t="s">
        <v>175</v>
      </c>
      <c r="C26" s="33" t="s">
        <v>175</v>
      </c>
      <c r="D26" s="62">
        <v>20638861</v>
      </c>
      <c r="E26" s="62">
        <v>24616760</v>
      </c>
      <c r="F26" s="62">
        <f t="shared" si="2"/>
        <v>3977899</v>
      </c>
      <c r="G26" s="61">
        <f t="shared" si="3"/>
        <v>0.19273830081999188</v>
      </c>
      <c r="H26" s="60">
        <v>10.1</v>
      </c>
    </row>
    <row r="27" spans="1:8" x14ac:dyDescent="0.25">
      <c r="A27" s="59"/>
      <c r="C27" s="33" t="s">
        <v>174</v>
      </c>
      <c r="D27" s="69"/>
      <c r="E27" s="69"/>
      <c r="F27" s="69"/>
      <c r="G27" s="68"/>
      <c r="H27" s="65"/>
    </row>
    <row r="28" spans="1:8" x14ac:dyDescent="0.25">
      <c r="A28" s="59" t="s">
        <v>173</v>
      </c>
      <c r="B28" s="24" t="s">
        <v>172</v>
      </c>
      <c r="C28" s="40" t="s">
        <v>172</v>
      </c>
      <c r="D28" s="43">
        <v>27368243.039999999</v>
      </c>
      <c r="E28" s="43">
        <v>29763737.620000001</v>
      </c>
      <c r="F28" s="39">
        <f>E28-D28</f>
        <v>2395494.5800000019</v>
      </c>
      <c r="G28" s="38">
        <f>E28/D28-1</f>
        <v>8.7528255887631135E-2</v>
      </c>
      <c r="H28" s="65"/>
    </row>
    <row r="29" spans="1:8" x14ac:dyDescent="0.25">
      <c r="A29" s="59" t="s">
        <v>171</v>
      </c>
      <c r="B29" s="24" t="s">
        <v>170</v>
      </c>
      <c r="C29" s="40" t="s">
        <v>170</v>
      </c>
      <c r="D29" s="43">
        <v>1503618</v>
      </c>
      <c r="E29" s="43">
        <v>1593835.0799999998</v>
      </c>
      <c r="F29" s="39">
        <f>E29-D29</f>
        <v>90217.079999999842</v>
      </c>
      <c r="G29" s="38">
        <f>E29/D29-1</f>
        <v>5.9999999999999831E-2</v>
      </c>
      <c r="H29" s="65"/>
    </row>
    <row r="30" spans="1:8" x14ac:dyDescent="0.25">
      <c r="A30" s="59" t="s">
        <v>169</v>
      </c>
      <c r="B30" s="24" t="s">
        <v>168</v>
      </c>
      <c r="C30" s="37" t="s">
        <v>168</v>
      </c>
      <c r="D30" s="43">
        <v>787500</v>
      </c>
      <c r="E30" s="43">
        <v>1334750</v>
      </c>
      <c r="F30" s="39">
        <f>E30-D30</f>
        <v>547250</v>
      </c>
      <c r="G30" s="38">
        <f>E30/D30-1</f>
        <v>0.69492063492063494</v>
      </c>
      <c r="H30" s="63"/>
    </row>
    <row r="31" spans="1:8" ht="12.6" customHeight="1" x14ac:dyDescent="0.25">
      <c r="A31" s="59" t="s">
        <v>167</v>
      </c>
      <c r="B31" s="24" t="s">
        <v>166</v>
      </c>
      <c r="C31" s="33" t="s">
        <v>166</v>
      </c>
      <c r="D31" s="62">
        <v>29659361.039999999</v>
      </c>
      <c r="E31" s="62">
        <v>32692322.699999999</v>
      </c>
      <c r="F31" s="62">
        <f>E31-D31</f>
        <v>3032961.66</v>
      </c>
      <c r="G31" s="61">
        <f>E31/D31-1</f>
        <v>0.10225984490729956</v>
      </c>
      <c r="H31" s="60">
        <v>10.199999999999999</v>
      </c>
    </row>
    <row r="32" spans="1:8" x14ac:dyDescent="0.25">
      <c r="C32" s="33" t="s">
        <v>159</v>
      </c>
      <c r="D32" s="39"/>
      <c r="E32" s="39"/>
      <c r="F32" s="39"/>
      <c r="G32" s="38"/>
      <c r="H32" s="65"/>
    </row>
    <row r="33" spans="1:8" x14ac:dyDescent="0.25">
      <c r="A33" s="24" t="s">
        <v>165</v>
      </c>
      <c r="B33" s="24" t="s">
        <v>164</v>
      </c>
      <c r="C33" s="40" t="s">
        <v>163</v>
      </c>
      <c r="D33" s="43">
        <v>22517364</v>
      </c>
      <c r="E33" s="43">
        <v>29754962</v>
      </c>
      <c r="F33" s="48">
        <f t="shared" ref="F33:F38" si="4">E33-D33</f>
        <v>7237598</v>
      </c>
      <c r="G33" s="38">
        <f t="shared" ref="G33:G38" si="5">E33/D33-1</f>
        <v>0.32142296940263515</v>
      </c>
      <c r="H33" s="65" t="s">
        <v>162</v>
      </c>
    </row>
    <row r="34" spans="1:8" x14ac:dyDescent="0.25">
      <c r="A34" s="24" t="s">
        <v>161</v>
      </c>
      <c r="B34" s="24" t="s">
        <v>160</v>
      </c>
      <c r="C34" s="40" t="s">
        <v>159</v>
      </c>
      <c r="D34" s="43">
        <v>14105962.079999998</v>
      </c>
      <c r="E34" s="43">
        <v>14009446</v>
      </c>
      <c r="F34" s="67">
        <f t="shared" si="4"/>
        <v>-96516.079999998212</v>
      </c>
      <c r="G34" s="38">
        <f t="shared" si="5"/>
        <v>-6.842218875438677E-3</v>
      </c>
      <c r="H34" s="65" t="s">
        <v>158</v>
      </c>
    </row>
    <row r="35" spans="1:8" x14ac:dyDescent="0.25">
      <c r="A35" s="24" t="s">
        <v>157</v>
      </c>
      <c r="B35" s="24" t="s">
        <v>156</v>
      </c>
      <c r="C35" s="40" t="s">
        <v>155</v>
      </c>
      <c r="D35" s="43">
        <v>7288262.04</v>
      </c>
      <c r="E35" s="43">
        <v>14256351</v>
      </c>
      <c r="F35" s="39">
        <f t="shared" si="4"/>
        <v>6968088.96</v>
      </c>
      <c r="G35" s="38">
        <f t="shared" si="5"/>
        <v>0.95607003724031858</v>
      </c>
      <c r="H35" s="65" t="s">
        <v>154</v>
      </c>
    </row>
    <row r="36" spans="1:8" x14ac:dyDescent="0.25">
      <c r="A36" s="24" t="s">
        <v>153</v>
      </c>
      <c r="B36" s="24" t="s">
        <v>152</v>
      </c>
      <c r="C36" s="40" t="s">
        <v>151</v>
      </c>
      <c r="D36" s="43">
        <v>3416532</v>
      </c>
      <c r="E36" s="43">
        <v>2776633</v>
      </c>
      <c r="F36" s="67">
        <f t="shared" si="4"/>
        <v>-639899</v>
      </c>
      <c r="G36" s="38">
        <f t="shared" si="5"/>
        <v>-0.18729489435486046</v>
      </c>
      <c r="H36" s="65" t="s">
        <v>150</v>
      </c>
    </row>
    <row r="37" spans="1:8" x14ac:dyDescent="0.25">
      <c r="A37" s="24" t="s">
        <v>149</v>
      </c>
      <c r="B37" s="24" t="s">
        <v>148</v>
      </c>
      <c r="C37" s="37" t="s">
        <v>147</v>
      </c>
      <c r="D37" s="43">
        <v>1368192.96</v>
      </c>
      <c r="E37" s="43">
        <v>1133298</v>
      </c>
      <c r="F37" s="66">
        <f t="shared" si="4"/>
        <v>-234894.95999999996</v>
      </c>
      <c r="G37" s="38">
        <f t="shared" si="5"/>
        <v>-0.17168262581909499</v>
      </c>
      <c r="H37" s="63" t="s">
        <v>146</v>
      </c>
    </row>
    <row r="38" spans="1:8" x14ac:dyDescent="0.25">
      <c r="A38" s="59" t="s">
        <v>145</v>
      </c>
      <c r="B38" s="24" t="s">
        <v>144</v>
      </c>
      <c r="C38" s="33" t="s">
        <v>144</v>
      </c>
      <c r="D38" s="62">
        <v>48696313.079999998</v>
      </c>
      <c r="E38" s="62">
        <v>61930690</v>
      </c>
      <c r="F38" s="62">
        <f t="shared" si="4"/>
        <v>13234376.920000002</v>
      </c>
      <c r="G38" s="61">
        <f t="shared" si="5"/>
        <v>0.27177369461745715</v>
      </c>
      <c r="H38" s="60">
        <v>10.3</v>
      </c>
    </row>
    <row r="39" spans="1:8" x14ac:dyDescent="0.25">
      <c r="C39" s="33" t="s">
        <v>143</v>
      </c>
      <c r="D39" s="39"/>
      <c r="E39" s="39"/>
      <c r="F39" s="39"/>
      <c r="G39" s="38"/>
      <c r="H39" s="65"/>
    </row>
    <row r="40" spans="1:8" x14ac:dyDescent="0.25">
      <c r="A40" s="24">
        <v>418320</v>
      </c>
      <c r="B40" s="24" t="s">
        <v>142</v>
      </c>
      <c r="C40" s="40" t="s">
        <v>142</v>
      </c>
      <c r="D40" s="43">
        <v>3710000.04</v>
      </c>
      <c r="E40" s="43">
        <v>3750000</v>
      </c>
      <c r="F40" s="39">
        <f t="shared" ref="F40:F48" si="6">E40-D40</f>
        <v>39999.959999999963</v>
      </c>
      <c r="G40" s="38">
        <f t="shared" ref="G40:G48" si="7">E40/D40-1</f>
        <v>1.0781660261114157E-2</v>
      </c>
      <c r="H40" s="65"/>
    </row>
    <row r="41" spans="1:8" x14ac:dyDescent="0.25">
      <c r="A41" s="24">
        <v>490710</v>
      </c>
      <c r="B41" s="24" t="s">
        <v>141</v>
      </c>
      <c r="C41" s="40" t="s">
        <v>141</v>
      </c>
      <c r="D41" s="43">
        <v>1568800</v>
      </c>
      <c r="E41" s="43">
        <v>1500000</v>
      </c>
      <c r="F41" s="66">
        <f t="shared" si="6"/>
        <v>-68800</v>
      </c>
      <c r="G41" s="38">
        <f t="shared" si="7"/>
        <v>-4.3855175930647583E-2</v>
      </c>
      <c r="H41" s="65"/>
    </row>
    <row r="42" spans="1:8" x14ac:dyDescent="0.25">
      <c r="A42" s="24">
        <v>418300</v>
      </c>
      <c r="B42" s="24" t="s">
        <v>140</v>
      </c>
      <c r="C42" s="40" t="s">
        <v>140</v>
      </c>
      <c r="D42" s="43">
        <v>1086858.04</v>
      </c>
      <c r="E42" s="43">
        <v>1156547.52</v>
      </c>
      <c r="F42" s="66">
        <f t="shared" si="6"/>
        <v>69689.479999999981</v>
      </c>
      <c r="G42" s="38">
        <f t="shared" si="7"/>
        <v>6.4120131089061116E-2</v>
      </c>
      <c r="H42" s="65"/>
    </row>
    <row r="43" spans="1:8" x14ac:dyDescent="0.25">
      <c r="A43" s="24">
        <v>418290</v>
      </c>
      <c r="B43" s="24" t="s">
        <v>139</v>
      </c>
      <c r="C43" s="40" t="s">
        <v>139</v>
      </c>
      <c r="D43" s="43">
        <v>1300000</v>
      </c>
      <c r="E43" s="43">
        <v>1150000</v>
      </c>
      <c r="F43" s="66">
        <f t="shared" si="6"/>
        <v>-150000</v>
      </c>
      <c r="G43" s="38">
        <f t="shared" si="7"/>
        <v>-0.11538461538461542</v>
      </c>
      <c r="H43" s="65"/>
    </row>
    <row r="44" spans="1:8" x14ac:dyDescent="0.25">
      <c r="A44" s="24">
        <v>418280</v>
      </c>
      <c r="B44" s="24" t="s">
        <v>138</v>
      </c>
      <c r="C44" s="40" t="s">
        <v>138</v>
      </c>
      <c r="D44" s="43">
        <v>990040</v>
      </c>
      <c r="E44" s="43">
        <v>990040</v>
      </c>
      <c r="F44" s="39">
        <f t="shared" si="6"/>
        <v>0</v>
      </c>
      <c r="G44" s="38">
        <f t="shared" si="7"/>
        <v>0</v>
      </c>
      <c r="H44" s="65"/>
    </row>
    <row r="45" spans="1:8" x14ac:dyDescent="0.25">
      <c r="A45" s="59" t="s">
        <v>137</v>
      </c>
      <c r="B45" s="64" t="s">
        <v>136</v>
      </c>
      <c r="C45" s="37" t="s">
        <v>135</v>
      </c>
      <c r="D45" s="43">
        <v>7238198.8799999999</v>
      </c>
      <c r="E45" s="43">
        <v>8436610.8599999994</v>
      </c>
      <c r="F45" s="39">
        <f t="shared" si="6"/>
        <v>1198411.9799999995</v>
      </c>
      <c r="G45" s="38">
        <f t="shared" si="7"/>
        <v>0.16556770542895061</v>
      </c>
      <c r="H45" s="63"/>
    </row>
    <row r="46" spans="1:8" x14ac:dyDescent="0.25">
      <c r="A46" s="59" t="s">
        <v>134</v>
      </c>
      <c r="B46" s="24" t="s">
        <v>133</v>
      </c>
      <c r="C46" s="33" t="s">
        <v>133</v>
      </c>
      <c r="D46" s="62">
        <v>15893896.960000001</v>
      </c>
      <c r="E46" s="62">
        <v>16983198.379999999</v>
      </c>
      <c r="F46" s="62">
        <f t="shared" si="6"/>
        <v>1089301.4199999981</v>
      </c>
      <c r="G46" s="61">
        <f t="shared" si="7"/>
        <v>6.8535829994458286E-2</v>
      </c>
      <c r="H46" s="60">
        <v>10.4</v>
      </c>
    </row>
    <row r="47" spans="1:8" x14ac:dyDescent="0.25">
      <c r="A47" s="59" t="s">
        <v>132</v>
      </c>
      <c r="B47" s="24" t="s">
        <v>131</v>
      </c>
      <c r="C47" s="33" t="s">
        <v>131</v>
      </c>
      <c r="D47" s="32">
        <v>1860000</v>
      </c>
      <c r="E47" s="32">
        <v>2860000</v>
      </c>
      <c r="F47" s="32">
        <f t="shared" si="6"/>
        <v>1000000</v>
      </c>
      <c r="G47" s="31">
        <f t="shared" si="7"/>
        <v>0.5376344086021505</v>
      </c>
      <c r="H47" s="60">
        <v>10.5</v>
      </c>
    </row>
    <row r="48" spans="1:8" x14ac:dyDescent="0.25">
      <c r="A48" s="59" t="s">
        <v>130</v>
      </c>
      <c r="C48" s="30" t="s">
        <v>129</v>
      </c>
      <c r="D48" s="29">
        <f>D26+D31+D38+D46+D47</f>
        <v>116748432.08000001</v>
      </c>
      <c r="E48" s="29">
        <f>E26+E31+E38+E46+E47</f>
        <v>139082971.08000001</v>
      </c>
      <c r="F48" s="29">
        <f t="shared" si="6"/>
        <v>22334539</v>
      </c>
      <c r="G48" s="28">
        <f t="shared" si="7"/>
        <v>0.19130483041258839</v>
      </c>
      <c r="H48" s="58">
        <v>10</v>
      </c>
    </row>
    <row r="49" spans="3:8" x14ac:dyDescent="0.25">
      <c r="C49" s="24" t="s">
        <v>98</v>
      </c>
      <c r="D49" s="57"/>
      <c r="E49" s="57"/>
      <c r="F49" s="57"/>
      <c r="G49" s="50"/>
      <c r="H49" s="56"/>
    </row>
  </sheetData>
  <pageMargins left="0.7" right="0.7" top="0.75" bottom="0.75" header="0.3" footer="0.3"/>
  <pageSetup scale="81" fitToHeight="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CC1F4-49B7-41FC-AD50-491D6EC31D14}">
  <sheetPr>
    <pageSetUpPr fitToPage="1"/>
  </sheetPr>
  <dimension ref="A2:H28"/>
  <sheetViews>
    <sheetView showGridLines="0" topLeftCell="C1" workbookViewId="0">
      <selection activeCell="I5" sqref="I5"/>
    </sheetView>
  </sheetViews>
  <sheetFormatPr defaultColWidth="10" defaultRowHeight="13.2" outlineLevelCol="1" x14ac:dyDescent="0.25"/>
  <cols>
    <col min="1" max="1" width="35.109375" style="24" hidden="1" customWidth="1" outlineLevel="1"/>
    <col min="2" max="2" width="34.88671875" style="24" hidden="1" customWidth="1" outlineLevel="1"/>
    <col min="3" max="3" width="54.109375" style="24" customWidth="1" collapsed="1"/>
    <col min="4" max="6" width="11.88671875" style="26" customWidth="1"/>
    <col min="7" max="7" width="11.88671875" style="25" customWidth="1"/>
    <col min="8" max="8" width="11.88671875" style="75" customWidth="1"/>
    <col min="9" max="16384" width="10" style="24"/>
  </cols>
  <sheetData>
    <row r="2" spans="1:8" x14ac:dyDescent="0.25">
      <c r="C2" s="24" t="s">
        <v>51</v>
      </c>
    </row>
    <row r="3" spans="1:8" x14ac:dyDescent="0.25">
      <c r="C3" s="24" t="s">
        <v>210</v>
      </c>
      <c r="D3" s="51"/>
      <c r="E3" s="51"/>
      <c r="F3" s="51"/>
      <c r="G3" s="50"/>
    </row>
    <row r="4" spans="1:8" ht="39.6" x14ac:dyDescent="0.25">
      <c r="C4" s="55" t="s">
        <v>127</v>
      </c>
      <c r="D4" s="54" t="s">
        <v>126</v>
      </c>
      <c r="E4" s="54" t="s">
        <v>125</v>
      </c>
      <c r="F4" s="54" t="s">
        <v>124</v>
      </c>
      <c r="G4" s="53" t="s">
        <v>123</v>
      </c>
      <c r="H4" s="52" t="s">
        <v>122</v>
      </c>
    </row>
    <row r="5" spans="1:8" x14ac:dyDescent="0.25">
      <c r="A5" s="27" t="s">
        <v>97</v>
      </c>
      <c r="B5" s="27" t="s">
        <v>96</v>
      </c>
      <c r="D5" s="51"/>
      <c r="E5" s="51"/>
      <c r="F5" s="51"/>
      <c r="G5" s="50"/>
    </row>
    <row r="6" spans="1:8" x14ac:dyDescent="0.25">
      <c r="C6" s="27" t="s">
        <v>39</v>
      </c>
      <c r="D6" s="51"/>
      <c r="E6" s="51"/>
      <c r="F6" s="51"/>
      <c r="G6" s="50"/>
    </row>
    <row r="7" spans="1:8" x14ac:dyDescent="0.25">
      <c r="A7" s="59" t="s">
        <v>241</v>
      </c>
      <c r="B7" s="24" t="s">
        <v>240</v>
      </c>
      <c r="C7" s="40" t="s">
        <v>39</v>
      </c>
      <c r="D7" s="43">
        <v>74073515.050000012</v>
      </c>
      <c r="E7" s="43">
        <v>77960029.550000012</v>
      </c>
      <c r="F7" s="39">
        <v>3886514.4541119998</v>
      </c>
      <c r="G7" s="38">
        <f>E7/D7-1</f>
        <v>5.2468341719392964E-2</v>
      </c>
      <c r="H7" s="87"/>
    </row>
    <row r="8" spans="1:8" x14ac:dyDescent="0.25">
      <c r="A8" s="59" t="s">
        <v>239</v>
      </c>
      <c r="B8" s="24" t="s">
        <v>238</v>
      </c>
      <c r="C8" s="40" t="s">
        <v>238</v>
      </c>
      <c r="D8" s="43">
        <v>2219999.92</v>
      </c>
      <c r="E8" s="43">
        <v>2419999.92</v>
      </c>
      <c r="F8" s="39">
        <v>200000.0000004</v>
      </c>
      <c r="G8" s="38">
        <f>E8/D8-1</f>
        <v>9.0090093336580024E-2</v>
      </c>
      <c r="H8" s="87"/>
    </row>
    <row r="9" spans="1:8" x14ac:dyDescent="0.25">
      <c r="A9" s="24" t="s">
        <v>237</v>
      </c>
      <c r="B9" s="24" t="s">
        <v>194</v>
      </c>
      <c r="C9" s="30" t="s">
        <v>236</v>
      </c>
      <c r="D9" s="29">
        <f>SUM(D7:D8)</f>
        <v>76293514.970000014</v>
      </c>
      <c r="E9" s="29">
        <f>SUM(E7:E8)</f>
        <v>80380029.470000014</v>
      </c>
      <c r="F9" s="29">
        <f>SUM(F7:F8)</f>
        <v>4086514.4541123998</v>
      </c>
      <c r="G9" s="28">
        <f>E9/D9-1</f>
        <v>5.3563064981432484E-2</v>
      </c>
      <c r="H9" s="58">
        <v>11</v>
      </c>
    </row>
    <row r="10" spans="1:8" hidden="1" x14ac:dyDescent="0.25">
      <c r="C10" s="24" t="s">
        <v>98</v>
      </c>
    </row>
    <row r="11" spans="1:8" hidden="1" x14ac:dyDescent="0.25"/>
    <row r="12" spans="1:8" ht="39.6" hidden="1" x14ac:dyDescent="0.25">
      <c r="A12" s="24" t="s">
        <v>97</v>
      </c>
      <c r="B12" s="24" t="s">
        <v>96</v>
      </c>
      <c r="C12" s="55" t="s">
        <v>127</v>
      </c>
      <c r="D12" s="54" t="s">
        <v>126</v>
      </c>
      <c r="E12" s="54" t="s">
        <v>125</v>
      </c>
      <c r="F12" s="54" t="s">
        <v>124</v>
      </c>
      <c r="G12" s="53" t="s">
        <v>123</v>
      </c>
      <c r="H12" s="52" t="s">
        <v>122</v>
      </c>
    </row>
    <row r="13" spans="1:8" s="26" customFormat="1" x14ac:dyDescent="0.25">
      <c r="A13" s="86"/>
      <c r="B13" s="86"/>
      <c r="C13" s="85" t="s">
        <v>235</v>
      </c>
      <c r="D13" s="84"/>
      <c r="E13" s="84"/>
      <c r="F13" s="84"/>
      <c r="G13" s="83"/>
      <c r="H13" s="82"/>
    </row>
    <row r="14" spans="1:8" s="26" customFormat="1" x14ac:dyDescent="0.25">
      <c r="A14" s="24" t="s">
        <v>234</v>
      </c>
      <c r="B14" s="24" t="s">
        <v>233</v>
      </c>
      <c r="C14" s="40" t="s">
        <v>233</v>
      </c>
      <c r="D14" s="43">
        <v>67885948.769999966</v>
      </c>
      <c r="E14" s="43">
        <v>68115768.399999976</v>
      </c>
      <c r="F14" s="67">
        <f>E14-D14</f>
        <v>229819.63000001013</v>
      </c>
      <c r="G14" s="47">
        <f>E14/D14-1</f>
        <v>3.3853784791113561E-3</v>
      </c>
      <c r="H14" s="82"/>
    </row>
    <row r="15" spans="1:8" s="26" customFormat="1" x14ac:dyDescent="0.25">
      <c r="A15" s="24" t="s">
        <v>232</v>
      </c>
      <c r="B15" s="24" t="s">
        <v>231</v>
      </c>
      <c r="C15" s="40" t="s">
        <v>231</v>
      </c>
      <c r="D15" s="43">
        <v>2754500</v>
      </c>
      <c r="E15" s="43">
        <v>2754500</v>
      </c>
      <c r="F15" s="67">
        <f>E15-D15</f>
        <v>0</v>
      </c>
      <c r="G15" s="47">
        <f>E15/D15-1</f>
        <v>0</v>
      </c>
      <c r="H15" s="82"/>
    </row>
    <row r="16" spans="1:8" ht="14.4" x14ac:dyDescent="0.3">
      <c r="A16" s="81" t="s">
        <v>230</v>
      </c>
      <c r="B16" s="24" t="s">
        <v>229</v>
      </c>
      <c r="C16" s="30" t="s">
        <v>229</v>
      </c>
      <c r="D16" s="29">
        <v>70640448.769999951</v>
      </c>
      <c r="E16" s="29">
        <v>70870268.399999976</v>
      </c>
      <c r="F16" s="79">
        <f>E16-D16</f>
        <v>229819.63000002503</v>
      </c>
      <c r="G16" s="28">
        <f>E16/D16-1</f>
        <v>3.2533716022713488E-3</v>
      </c>
      <c r="H16" s="58">
        <v>12</v>
      </c>
    </row>
    <row r="17" spans="1:8" x14ac:dyDescent="0.25">
      <c r="A17" s="24" t="s">
        <v>228</v>
      </c>
      <c r="B17" s="24" t="s">
        <v>37</v>
      </c>
      <c r="C17" s="30" t="s">
        <v>37</v>
      </c>
      <c r="D17" s="29">
        <v>24217486</v>
      </c>
      <c r="E17" s="29">
        <v>33276511.219999999</v>
      </c>
      <c r="F17" s="79">
        <f>E17-D17</f>
        <v>9059025.2199999988</v>
      </c>
      <c r="G17" s="28">
        <f>E17/D17-1</f>
        <v>0.37406959665425221</v>
      </c>
      <c r="H17" s="58">
        <v>13</v>
      </c>
    </row>
    <row r="18" spans="1:8" x14ac:dyDescent="0.25">
      <c r="A18" s="24" t="s">
        <v>227</v>
      </c>
      <c r="B18" s="24" t="s">
        <v>226</v>
      </c>
      <c r="C18" s="30" t="s">
        <v>226</v>
      </c>
      <c r="D18" s="29">
        <v>19223199.78928709</v>
      </c>
      <c r="E18" s="29">
        <v>52549999.339999996</v>
      </c>
      <c r="F18" s="79">
        <f>E18-D18</f>
        <v>33326799.550712906</v>
      </c>
      <c r="G18" s="28">
        <f>E18/D18-1</f>
        <v>1.7336759704950691</v>
      </c>
      <c r="H18" s="58">
        <v>14</v>
      </c>
    </row>
    <row r="19" spans="1:8" x14ac:dyDescent="0.25">
      <c r="C19" s="27" t="s">
        <v>225</v>
      </c>
      <c r="D19" s="67"/>
      <c r="E19" s="67"/>
      <c r="F19" s="67"/>
      <c r="G19" s="47"/>
      <c r="H19" s="65"/>
    </row>
    <row r="20" spans="1:8" s="26" customFormat="1" x14ac:dyDescent="0.25">
      <c r="A20" s="24" t="s">
        <v>224</v>
      </c>
      <c r="B20" s="24" t="s">
        <v>223</v>
      </c>
      <c r="C20" s="40" t="s">
        <v>223</v>
      </c>
      <c r="D20" s="43">
        <v>25653070</v>
      </c>
      <c r="E20" s="43">
        <v>26573689.039999999</v>
      </c>
      <c r="F20" s="67">
        <f>E20-D20</f>
        <v>920619.03999999911</v>
      </c>
      <c r="G20" s="47">
        <f>E20/D20-1</f>
        <v>3.588728522551099E-2</v>
      </c>
      <c r="H20" s="65"/>
    </row>
    <row r="21" spans="1:8" s="26" customFormat="1" x14ac:dyDescent="0.25">
      <c r="A21" s="24" t="s">
        <v>222</v>
      </c>
      <c r="B21" s="24" t="s">
        <v>221</v>
      </c>
      <c r="C21" s="40" t="s">
        <v>221</v>
      </c>
      <c r="D21" s="80">
        <v>-26971.079999999987</v>
      </c>
      <c r="E21" s="80">
        <v>-310910.07999999996</v>
      </c>
      <c r="F21" s="67">
        <f>E21-D21</f>
        <v>-283939</v>
      </c>
      <c r="G21" s="47">
        <f>E21/D21-1</f>
        <v>10.527535419419619</v>
      </c>
      <c r="H21" s="65"/>
    </row>
    <row r="22" spans="1:8" s="26" customFormat="1" x14ac:dyDescent="0.25">
      <c r="A22" s="24" t="s">
        <v>220</v>
      </c>
      <c r="B22" s="24" t="s">
        <v>219</v>
      </c>
      <c r="C22" s="30" t="s">
        <v>218</v>
      </c>
      <c r="D22" s="79">
        <f>SUM(D20:D21)</f>
        <v>25626098.920000002</v>
      </c>
      <c r="E22" s="79">
        <f>SUM(E20:E21)</f>
        <v>26262778.960000001</v>
      </c>
      <c r="F22" s="79">
        <f>SUM(F20:F21)</f>
        <v>636680.03999999911</v>
      </c>
      <c r="G22" s="28">
        <f>E22/D22-1</f>
        <v>2.4844984872164799E-2</v>
      </c>
      <c r="H22" s="58">
        <v>15</v>
      </c>
    </row>
    <row r="23" spans="1:8" s="26" customFormat="1" x14ac:dyDescent="0.25">
      <c r="A23" s="24"/>
      <c r="B23" s="24"/>
      <c r="C23" s="27" t="s">
        <v>35</v>
      </c>
      <c r="D23" s="67"/>
      <c r="E23" s="67"/>
      <c r="F23" s="67"/>
      <c r="G23" s="47"/>
      <c r="H23" s="65"/>
    </row>
    <row r="24" spans="1:8" s="26" customFormat="1" x14ac:dyDescent="0.25">
      <c r="A24" s="24" t="s">
        <v>217</v>
      </c>
      <c r="B24" s="24" t="s">
        <v>216</v>
      </c>
      <c r="C24" s="40" t="s">
        <v>216</v>
      </c>
      <c r="D24" s="43">
        <v>17481022.07</v>
      </c>
      <c r="E24" s="43">
        <v>21770264.450000003</v>
      </c>
      <c r="F24" s="67">
        <f>E24-D24</f>
        <v>4289242.3800000027</v>
      </c>
      <c r="G24" s="47">
        <f>E24/D24-1</f>
        <v>0.24536565212402373</v>
      </c>
      <c r="H24" s="65"/>
    </row>
    <row r="25" spans="1:8" s="26" customFormat="1" x14ac:dyDescent="0.25">
      <c r="A25" s="24" t="s">
        <v>215</v>
      </c>
      <c r="B25" s="24" t="s">
        <v>214</v>
      </c>
      <c r="C25" s="40" t="s">
        <v>214</v>
      </c>
      <c r="D25" s="43">
        <v>19802707.990000002</v>
      </c>
      <c r="E25" s="43">
        <v>19977547.040000007</v>
      </c>
      <c r="F25" s="67">
        <f>E25-D25</f>
        <v>174839.05000000447</v>
      </c>
      <c r="G25" s="47">
        <f>E25/D25-1</f>
        <v>8.8290475266461499E-3</v>
      </c>
      <c r="H25" s="65"/>
    </row>
    <row r="26" spans="1:8" s="26" customFormat="1" x14ac:dyDescent="0.25">
      <c r="A26" s="24" t="s">
        <v>213</v>
      </c>
      <c r="B26" s="24" t="s">
        <v>212</v>
      </c>
      <c r="C26" s="30" t="s">
        <v>212</v>
      </c>
      <c r="D26" s="79">
        <f>SUM(D24:D25)</f>
        <v>37283730.060000002</v>
      </c>
      <c r="E26" s="79">
        <f>SUM(E24:E25)</f>
        <v>41747811.49000001</v>
      </c>
      <c r="F26" s="79">
        <f>E26-D26</f>
        <v>4464081.4300000072</v>
      </c>
      <c r="G26" s="28">
        <f>E26/D26-1</f>
        <v>0.11973269366600503</v>
      </c>
      <c r="H26" s="58">
        <v>16</v>
      </c>
    </row>
    <row r="27" spans="1:8" s="26" customFormat="1" ht="12.6" customHeight="1" x14ac:dyDescent="0.25">
      <c r="A27" s="24"/>
      <c r="B27" s="24"/>
      <c r="C27" s="55" t="s">
        <v>211</v>
      </c>
      <c r="D27" s="78">
        <f>'page 1'!D11+'page 1'!D33+'page 2'!D13+'page 2'!D48+D9+D16+D17+D18+D22+D26</f>
        <v>2129535088.3992872</v>
      </c>
      <c r="E27" s="78">
        <f>'page 1'!E11+'page 1'!E33+'page 2'!E13+'page 2'!E48+E9+E16+E17+E18+E22+E26</f>
        <v>2355890503.1400003</v>
      </c>
      <c r="F27" s="78">
        <f>E27-D27</f>
        <v>226355414.74071312</v>
      </c>
      <c r="G27" s="77">
        <f>E27/D27-1</f>
        <v>0.10629334824008851</v>
      </c>
      <c r="H27" s="76"/>
    </row>
    <row r="28" spans="1:8" s="26" customFormat="1" x14ac:dyDescent="0.25">
      <c r="A28" s="24"/>
      <c r="B28" s="24"/>
      <c r="C28" s="24" t="s">
        <v>98</v>
      </c>
      <c r="D28" s="24"/>
      <c r="E28" s="24"/>
      <c r="F28" s="24"/>
      <c r="G28" s="24"/>
      <c r="H28" s="56"/>
    </row>
  </sheetData>
  <pageMargins left="0.7" right="0.7" top="0.75" bottom="0.75" header="0.3" footer="0.3"/>
  <pageSetup scale="81" fitToHeight="0"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36C1-AD13-473B-9ED0-18A6462F38DC}">
  <sheetPr>
    <pageSetUpPr fitToPage="1"/>
  </sheetPr>
  <dimension ref="A2:H31"/>
  <sheetViews>
    <sheetView showGridLines="0" topLeftCell="C1" workbookViewId="0">
      <selection activeCell="I8" sqref="I1:T1048576"/>
    </sheetView>
  </sheetViews>
  <sheetFormatPr defaultColWidth="10" defaultRowHeight="13.2" outlineLevelCol="1" x14ac:dyDescent="0.25"/>
  <cols>
    <col min="1" max="1" width="31.21875" style="24" hidden="1" customWidth="1" outlineLevel="1"/>
    <col min="2" max="2" width="31.6640625" style="24" hidden="1" customWidth="1" outlineLevel="1"/>
    <col min="3" max="3" width="54.109375" style="24" customWidth="1" collapsed="1"/>
    <col min="4" max="7" width="11.88671875" style="24" customWidth="1"/>
    <col min="8" max="8" width="11.88671875" style="56" customWidth="1"/>
    <col min="9" max="16384" width="10" style="24"/>
  </cols>
  <sheetData>
    <row r="2" spans="1:8" x14ac:dyDescent="0.25">
      <c r="C2" s="24" t="s">
        <v>51</v>
      </c>
      <c r="D2" s="26"/>
      <c r="E2" s="26"/>
      <c r="F2" s="26"/>
      <c r="G2" s="25"/>
    </row>
    <row r="3" spans="1:8" x14ac:dyDescent="0.25">
      <c r="C3" s="24" t="s">
        <v>210</v>
      </c>
      <c r="D3" s="51"/>
      <c r="E3" s="51"/>
      <c r="F3" s="51"/>
      <c r="G3" s="50"/>
    </row>
    <row r="4" spans="1:8" ht="39.6" x14ac:dyDescent="0.25">
      <c r="C4" s="55" t="s">
        <v>281</v>
      </c>
      <c r="D4" s="54" t="s">
        <v>126</v>
      </c>
      <c r="E4" s="54" t="s">
        <v>125</v>
      </c>
      <c r="F4" s="54" t="s">
        <v>124</v>
      </c>
      <c r="G4" s="53" t="s">
        <v>123</v>
      </c>
      <c r="H4" s="52" t="s">
        <v>122</v>
      </c>
    </row>
    <row r="5" spans="1:8" x14ac:dyDescent="0.25">
      <c r="C5" s="27" t="s">
        <v>280</v>
      </c>
    </row>
    <row r="6" spans="1:8" x14ac:dyDescent="0.25">
      <c r="C6" s="85" t="s">
        <v>30</v>
      </c>
      <c r="D6" s="104"/>
      <c r="E6" s="104"/>
      <c r="F6" s="104"/>
      <c r="G6" s="103"/>
      <c r="H6" s="102"/>
    </row>
    <row r="7" spans="1:8" x14ac:dyDescent="0.25">
      <c r="C7" s="101" t="s">
        <v>31</v>
      </c>
      <c r="D7" s="84"/>
      <c r="E7" s="84"/>
      <c r="F7" s="84"/>
      <c r="G7" s="83"/>
      <c r="H7" s="82"/>
    </row>
    <row r="8" spans="1:8" x14ac:dyDescent="0.25">
      <c r="A8" s="27" t="s">
        <v>97</v>
      </c>
      <c r="B8" s="27" t="s">
        <v>96</v>
      </c>
      <c r="C8" s="94" t="s">
        <v>279</v>
      </c>
      <c r="D8" s="99"/>
      <c r="E8" s="99"/>
      <c r="F8" s="99"/>
      <c r="G8" s="99"/>
      <c r="H8" s="100"/>
    </row>
    <row r="9" spans="1:8" x14ac:dyDescent="0.25">
      <c r="A9" s="24" t="s">
        <v>278</v>
      </c>
      <c r="B9" s="24" t="s">
        <v>277</v>
      </c>
      <c r="C9" s="98" t="s">
        <v>277</v>
      </c>
      <c r="D9" s="67">
        <v>100264867.98</v>
      </c>
      <c r="E9" s="67">
        <v>107544218.48999999</v>
      </c>
      <c r="F9" s="67">
        <f>E9-D9</f>
        <v>7279350.5099999905</v>
      </c>
      <c r="G9" s="47">
        <f>E9/D9-1</f>
        <v>7.2601207747583274E-2</v>
      </c>
      <c r="H9" s="65"/>
    </row>
    <row r="10" spans="1:8" x14ac:dyDescent="0.25">
      <c r="A10" s="24" t="s">
        <v>276</v>
      </c>
      <c r="B10" s="24" t="s">
        <v>275</v>
      </c>
      <c r="C10" s="98" t="s">
        <v>275</v>
      </c>
      <c r="D10" s="67">
        <v>20063899.088</v>
      </c>
      <c r="E10" s="67">
        <v>20454136.100000001</v>
      </c>
      <c r="F10" s="67">
        <f>E10-D10</f>
        <v>390237.01200000197</v>
      </c>
      <c r="G10" s="47">
        <f>E10/D10-1</f>
        <v>1.9449709664528747E-2</v>
      </c>
      <c r="H10" s="65"/>
    </row>
    <row r="11" spans="1:8" x14ac:dyDescent="0.25">
      <c r="A11" s="24" t="s">
        <v>274</v>
      </c>
      <c r="B11" s="24" t="s">
        <v>248</v>
      </c>
      <c r="C11" s="98" t="s">
        <v>248</v>
      </c>
      <c r="D11" s="67">
        <v>52704775.038000003</v>
      </c>
      <c r="E11" s="67">
        <v>33575000</v>
      </c>
      <c r="F11" s="67">
        <f>E11-D11</f>
        <v>-19129775.038000003</v>
      </c>
      <c r="G11" s="47">
        <f>E11/D11-1</f>
        <v>-0.36296094659748546</v>
      </c>
      <c r="H11" s="65"/>
    </row>
    <row r="12" spans="1:8" x14ac:dyDescent="0.25">
      <c r="A12" s="24" t="s">
        <v>273</v>
      </c>
      <c r="B12" s="24" t="s">
        <v>246</v>
      </c>
      <c r="C12" s="97" t="s">
        <v>246</v>
      </c>
      <c r="D12" s="96">
        <v>-7500783.1859999998</v>
      </c>
      <c r="E12" s="96">
        <v>9212722.5399999991</v>
      </c>
      <c r="F12" s="96">
        <f>E12-D12</f>
        <v>16713505.726</v>
      </c>
      <c r="G12" s="35">
        <f>-E12/D12+1</f>
        <v>2.2282347471655077</v>
      </c>
      <c r="H12" s="63"/>
    </row>
    <row r="13" spans="1:8" x14ac:dyDescent="0.25">
      <c r="A13" s="24" t="s">
        <v>272</v>
      </c>
      <c r="B13" s="24" t="s">
        <v>271</v>
      </c>
      <c r="C13" s="94" t="s">
        <v>271</v>
      </c>
      <c r="D13" s="90">
        <f>SUM(D9:D12)</f>
        <v>165532758.92000002</v>
      </c>
      <c r="E13" s="90">
        <f>SUM(E9:E12)</f>
        <v>170786077.13</v>
      </c>
      <c r="F13" s="90">
        <f>E13-D13</f>
        <v>5253318.2099999785</v>
      </c>
      <c r="G13" s="88">
        <f>E13/D13-1</f>
        <v>3.1735822228027066E-2</v>
      </c>
      <c r="H13" s="65">
        <v>17</v>
      </c>
    </row>
    <row r="14" spans="1:8" x14ac:dyDescent="0.25">
      <c r="C14" s="94" t="s">
        <v>270</v>
      </c>
      <c r="D14" s="67"/>
      <c r="E14" s="67"/>
      <c r="F14" s="67"/>
      <c r="G14" s="47"/>
      <c r="H14" s="65"/>
    </row>
    <row r="15" spans="1:8" ht="12.75" customHeight="1" x14ac:dyDescent="0.25">
      <c r="A15" s="24" t="s">
        <v>269</v>
      </c>
      <c r="B15" s="24" t="s">
        <v>268</v>
      </c>
      <c r="C15" s="98" t="s">
        <v>268</v>
      </c>
      <c r="D15" s="67">
        <v>115298372.52</v>
      </c>
      <c r="E15" s="67">
        <v>171000306.84</v>
      </c>
      <c r="F15" s="67">
        <f>E15-D15</f>
        <v>55701934.320000008</v>
      </c>
      <c r="G15" s="47">
        <f>E15/D15-1</f>
        <v>0.48311119318130702</v>
      </c>
      <c r="H15" s="65"/>
    </row>
    <row r="16" spans="1:8" ht="12.75" customHeight="1" x14ac:dyDescent="0.25">
      <c r="A16" s="24" t="s">
        <v>267</v>
      </c>
      <c r="B16" s="24" t="s">
        <v>266</v>
      </c>
      <c r="C16" s="98" t="s">
        <v>266</v>
      </c>
      <c r="D16" s="67">
        <v>15060736.99399999</v>
      </c>
      <c r="E16" s="67">
        <v>15290525.650000019</v>
      </c>
      <c r="F16" s="67">
        <f>E16-D16</f>
        <v>229788.6560000293</v>
      </c>
      <c r="G16" s="47">
        <f>E16/D16-1</f>
        <v>1.5257464232432572E-2</v>
      </c>
      <c r="H16" s="65"/>
    </row>
    <row r="17" spans="1:8" x14ac:dyDescent="0.25">
      <c r="A17" s="24" t="s">
        <v>265</v>
      </c>
      <c r="B17" s="24" t="s">
        <v>248</v>
      </c>
      <c r="C17" s="98" t="s">
        <v>248</v>
      </c>
      <c r="D17" s="67">
        <v>82523821.636000007</v>
      </c>
      <c r="E17" s="67">
        <v>90500000</v>
      </c>
      <c r="F17" s="67">
        <f>E17-D17</f>
        <v>7976178.3639999926</v>
      </c>
      <c r="G17" s="47">
        <f>E17/D17-1</f>
        <v>9.6653041580911037E-2</v>
      </c>
      <c r="H17" s="65"/>
    </row>
    <row r="18" spans="1:8" x14ac:dyDescent="0.25">
      <c r="A18" s="24" t="s">
        <v>264</v>
      </c>
      <c r="B18" s="24" t="s">
        <v>246</v>
      </c>
      <c r="C18" s="97" t="s">
        <v>246</v>
      </c>
      <c r="D18" s="96">
        <v>1137547.45</v>
      </c>
      <c r="E18" s="96">
        <v>-700000</v>
      </c>
      <c r="F18" s="96">
        <f>E18-D18</f>
        <v>-1837547.45</v>
      </c>
      <c r="G18" s="95">
        <f>E18/D18-1</f>
        <v>-1.6153589461257198</v>
      </c>
      <c r="H18" s="63"/>
    </row>
    <row r="19" spans="1:8" ht="15.75" customHeight="1" x14ac:dyDescent="0.25">
      <c r="A19" s="24" t="s">
        <v>263</v>
      </c>
      <c r="B19" s="24" t="s">
        <v>262</v>
      </c>
      <c r="C19" s="94" t="s">
        <v>262</v>
      </c>
      <c r="D19" s="90">
        <f>SUM(D15:D18)</f>
        <v>214020478.59999996</v>
      </c>
      <c r="E19" s="90">
        <f>SUM(E15:E18)</f>
        <v>276090832.49000001</v>
      </c>
      <c r="F19" s="90">
        <f>SUM(F15:F18)</f>
        <v>62070353.89000003</v>
      </c>
      <c r="G19" s="88">
        <f>E19/D19-1</f>
        <v>0.29002062931561001</v>
      </c>
      <c r="H19" s="65">
        <v>18</v>
      </c>
    </row>
    <row r="20" spans="1:8" ht="15.75" customHeight="1" x14ac:dyDescent="0.25">
      <c r="C20" s="94" t="s">
        <v>261</v>
      </c>
      <c r="D20" s="90"/>
      <c r="E20" s="90"/>
      <c r="F20" s="90"/>
      <c r="G20" s="88"/>
      <c r="H20" s="65"/>
    </row>
    <row r="21" spans="1:8" ht="15.75" customHeight="1" x14ac:dyDescent="0.25">
      <c r="A21" s="24" t="s">
        <v>260</v>
      </c>
      <c r="B21" s="24" t="s">
        <v>259</v>
      </c>
      <c r="C21" s="98" t="s">
        <v>259</v>
      </c>
      <c r="D21" s="67">
        <v>49737990.770000003</v>
      </c>
      <c r="E21" s="67">
        <v>52447875.289999992</v>
      </c>
      <c r="F21" s="67">
        <f>E21-D21</f>
        <v>2709884.5199999884</v>
      </c>
      <c r="G21" s="47">
        <f>E21/D21-1</f>
        <v>5.4483192385698098E-2</v>
      </c>
      <c r="H21" s="65"/>
    </row>
    <row r="22" spans="1:8" x14ac:dyDescent="0.25">
      <c r="A22" s="24" t="s">
        <v>258</v>
      </c>
      <c r="B22" s="24" t="s">
        <v>257</v>
      </c>
      <c r="C22" s="98" t="s">
        <v>257</v>
      </c>
      <c r="D22" s="67">
        <v>43149823.240000002</v>
      </c>
      <c r="E22" s="67">
        <v>46268096.639999993</v>
      </c>
      <c r="F22" s="67">
        <f>E22-D22</f>
        <v>3118273.3999999911</v>
      </c>
      <c r="G22" s="47">
        <f>E22/D22-1</f>
        <v>7.2266191744427388E-2</v>
      </c>
      <c r="H22" s="65"/>
    </row>
    <row r="23" spans="1:8" x14ac:dyDescent="0.25">
      <c r="A23" s="24" t="s">
        <v>256</v>
      </c>
      <c r="B23" s="24" t="s">
        <v>255</v>
      </c>
      <c r="C23" s="97" t="s">
        <v>255</v>
      </c>
      <c r="D23" s="96">
        <v>2722005.9899999998</v>
      </c>
      <c r="E23" s="96">
        <v>4065438.8000000012</v>
      </c>
      <c r="F23" s="96">
        <f>E23-D23</f>
        <v>1343432.8100000015</v>
      </c>
      <c r="G23" s="95">
        <f>E23/D23-1</f>
        <v>0.49354513360200269</v>
      </c>
      <c r="H23" s="63"/>
    </row>
    <row r="24" spans="1:8" x14ac:dyDescent="0.25">
      <c r="A24" s="24" t="s">
        <v>254</v>
      </c>
      <c r="B24" s="24" t="s">
        <v>253</v>
      </c>
      <c r="C24" s="94" t="s">
        <v>253</v>
      </c>
      <c r="D24" s="90">
        <f>SUM(D21:D23)</f>
        <v>95609820</v>
      </c>
      <c r="E24" s="90">
        <f>SUM(E21:E23)</f>
        <v>102781410.72999997</v>
      </c>
      <c r="F24" s="90">
        <f>SUM(F21:F23)</f>
        <v>7171590.7299999809</v>
      </c>
      <c r="G24" s="47">
        <f>E24/D24-1</f>
        <v>7.5008934542497574E-2</v>
      </c>
      <c r="H24" s="65">
        <v>19</v>
      </c>
    </row>
    <row r="25" spans="1:8" ht="15.75" customHeight="1" x14ac:dyDescent="0.25">
      <c r="C25" s="94" t="s">
        <v>252</v>
      </c>
      <c r="D25" s="67"/>
      <c r="E25" s="67"/>
      <c r="F25" s="67"/>
    </row>
    <row r="26" spans="1:8" ht="15.75" customHeight="1" x14ac:dyDescent="0.25">
      <c r="A26" s="24" t="s">
        <v>251</v>
      </c>
      <c r="B26" s="24" t="s">
        <v>250</v>
      </c>
      <c r="C26" s="98" t="s">
        <v>250</v>
      </c>
      <c r="D26" s="67">
        <v>4683326.6500000004</v>
      </c>
      <c r="E26" s="67">
        <v>4649925.83</v>
      </c>
      <c r="F26" s="67">
        <f>E26-D26</f>
        <v>-33400.820000000298</v>
      </c>
      <c r="G26" s="47">
        <f>E26/D26-1</f>
        <v>-7.1318578643239094E-3</v>
      </c>
      <c r="H26" s="65"/>
    </row>
    <row r="27" spans="1:8" ht="15.75" customHeight="1" x14ac:dyDescent="0.25">
      <c r="A27" s="24" t="s">
        <v>249</v>
      </c>
      <c r="B27" s="24" t="s">
        <v>248</v>
      </c>
      <c r="C27" s="98" t="s">
        <v>248</v>
      </c>
      <c r="D27" s="67">
        <v>2869996.02</v>
      </c>
      <c r="E27" s="67">
        <v>4600000</v>
      </c>
      <c r="F27" s="67">
        <f>E27-D27</f>
        <v>1730003.98</v>
      </c>
      <c r="G27" s="47">
        <f>E27/D27-1</f>
        <v>0.60278967912993831</v>
      </c>
      <c r="H27" s="65"/>
    </row>
    <row r="28" spans="1:8" ht="15.75" customHeight="1" x14ac:dyDescent="0.25">
      <c r="A28" s="24" t="s">
        <v>247</v>
      </c>
      <c r="B28" s="24" t="s">
        <v>246</v>
      </c>
      <c r="C28" s="97" t="s">
        <v>246</v>
      </c>
      <c r="D28" s="96">
        <v>899081.3</v>
      </c>
      <c r="E28" s="96">
        <v>-126252.02</v>
      </c>
      <c r="F28" s="96">
        <f>E28-D28</f>
        <v>-1025333.3200000001</v>
      </c>
      <c r="G28" s="95">
        <f>E28/D28-1</f>
        <v>-1.14042336327093</v>
      </c>
      <c r="H28" s="63"/>
    </row>
    <row r="29" spans="1:8" ht="12.75" customHeight="1" x14ac:dyDescent="0.25">
      <c r="A29" s="24" t="s">
        <v>245</v>
      </c>
      <c r="B29" s="24" t="s">
        <v>244</v>
      </c>
      <c r="C29" s="94" t="s">
        <v>244</v>
      </c>
      <c r="D29" s="90">
        <f>SUM(D26:D28)</f>
        <v>8452403.9700000007</v>
      </c>
      <c r="E29" s="90">
        <f>SUM(E26:E28)</f>
        <v>9123673.8100000005</v>
      </c>
      <c r="F29" s="90">
        <f>SUM(F26:F28)</f>
        <v>671269.83999999962</v>
      </c>
      <c r="G29" s="88">
        <f>E29/D29-1</f>
        <v>7.9417623954383787E-2</v>
      </c>
      <c r="H29" s="65">
        <v>20</v>
      </c>
    </row>
    <row r="30" spans="1:8" ht="12.75" customHeight="1" x14ac:dyDescent="0.25">
      <c r="A30" s="24" t="s">
        <v>243</v>
      </c>
      <c r="B30" s="24" t="s">
        <v>242</v>
      </c>
      <c r="C30" s="33" t="s">
        <v>242</v>
      </c>
      <c r="D30" s="93">
        <f>D29+D24+D19+D13</f>
        <v>483615461.48999995</v>
      </c>
      <c r="E30" s="93">
        <f>E29+E24+E19+E13</f>
        <v>558781994.15999997</v>
      </c>
      <c r="F30" s="92">
        <f>E30-D30</f>
        <v>75166532.670000017</v>
      </c>
      <c r="G30" s="31">
        <f>E30/D30-1</f>
        <v>0.15542623976167946</v>
      </c>
      <c r="H30" s="91"/>
    </row>
    <row r="31" spans="1:8" x14ac:dyDescent="0.25">
      <c r="C31" s="24" t="s">
        <v>98</v>
      </c>
      <c r="D31" s="89"/>
      <c r="E31" s="89"/>
      <c r="F31" s="89"/>
      <c r="G31" s="88"/>
    </row>
  </sheetData>
  <pageMargins left="0.7" right="0.7" top="0.75" bottom="0.75" header="0.3" footer="0.3"/>
  <pageSetup scale="81"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D58B2-4279-4A74-BC0E-A1995AB99EA6}">
  <sheetPr>
    <pageSetUpPr fitToPage="1"/>
  </sheetPr>
  <dimension ref="A2:K29"/>
  <sheetViews>
    <sheetView showGridLines="0" topLeftCell="C1" zoomScaleNormal="100" workbookViewId="0">
      <selection activeCell="F18" sqref="F18"/>
    </sheetView>
  </sheetViews>
  <sheetFormatPr defaultColWidth="10" defaultRowHeight="13.2" outlineLevelCol="1" x14ac:dyDescent="0.25"/>
  <cols>
    <col min="1" max="1" width="42.77734375" style="24" hidden="1" customWidth="1" outlineLevel="1"/>
    <col min="2" max="2" width="37.88671875" style="24" hidden="1" customWidth="1" outlineLevel="1"/>
    <col min="3" max="3" width="54.109375" style="24" customWidth="1" collapsed="1"/>
    <col min="4" max="7" width="11.88671875" style="24" customWidth="1"/>
    <col min="8" max="8" width="11.88671875" style="56" customWidth="1"/>
    <col min="9" max="16384" width="10" style="24"/>
  </cols>
  <sheetData>
    <row r="2" spans="1:11" x14ac:dyDescent="0.25">
      <c r="C2" s="24" t="s">
        <v>51</v>
      </c>
    </row>
    <row r="3" spans="1:11" x14ac:dyDescent="0.25">
      <c r="C3" s="24" t="s">
        <v>210</v>
      </c>
    </row>
    <row r="4" spans="1:11" ht="39.6" x14ac:dyDescent="0.25">
      <c r="C4" s="55" t="s">
        <v>281</v>
      </c>
      <c r="D4" s="54" t="s">
        <v>126</v>
      </c>
      <c r="E4" s="54" t="s">
        <v>125</v>
      </c>
      <c r="F4" s="54" t="s">
        <v>124</v>
      </c>
      <c r="G4" s="53" t="s">
        <v>123</v>
      </c>
      <c r="H4" s="52" t="s">
        <v>122</v>
      </c>
    </row>
    <row r="5" spans="1:11" x14ac:dyDescent="0.25">
      <c r="C5" s="27" t="s">
        <v>324</v>
      </c>
    </row>
    <row r="6" spans="1:11" x14ac:dyDescent="0.25">
      <c r="A6" s="27" t="s">
        <v>97</v>
      </c>
      <c r="B6" s="27" t="s">
        <v>96</v>
      </c>
      <c r="C6" s="33" t="s">
        <v>323</v>
      </c>
    </row>
    <row r="7" spans="1:11" x14ac:dyDescent="0.25">
      <c r="A7" s="115" t="s">
        <v>322</v>
      </c>
      <c r="B7" s="24" t="s">
        <v>321</v>
      </c>
      <c r="C7" s="40" t="s">
        <v>321</v>
      </c>
      <c r="D7" s="67">
        <v>46178079.079926357</v>
      </c>
      <c r="E7" s="67">
        <v>49668470.029999994</v>
      </c>
      <c r="F7" s="67">
        <f t="shared" ref="F7:F12" si="0">E7-D7</f>
        <v>3490390.9500736371</v>
      </c>
      <c r="G7" s="47">
        <f t="shared" ref="G7:G14" si="1">E7/D7-1</f>
        <v>7.5585451357393252E-2</v>
      </c>
      <c r="H7" s="65"/>
    </row>
    <row r="8" spans="1:11" ht="14.4" x14ac:dyDescent="0.3">
      <c r="A8" s="115" t="s">
        <v>320</v>
      </c>
      <c r="B8" s="24" t="s">
        <v>319</v>
      </c>
      <c r="C8" s="40" t="s">
        <v>319</v>
      </c>
      <c r="D8" s="67">
        <v>33218435.22102854</v>
      </c>
      <c r="E8" s="67">
        <v>37504407.229999959</v>
      </c>
      <c r="F8" s="67">
        <f t="shared" si="0"/>
        <v>4285972.0089714192</v>
      </c>
      <c r="G8" s="47">
        <f t="shared" si="1"/>
        <v>0.12902389833998673</v>
      </c>
      <c r="H8" s="65"/>
      <c r="K8" s="117"/>
    </row>
    <row r="9" spans="1:11" x14ac:dyDescent="0.25">
      <c r="A9" s="115" t="s">
        <v>318</v>
      </c>
      <c r="B9" s="24" t="s">
        <v>317</v>
      </c>
      <c r="C9" s="40" t="s">
        <v>317</v>
      </c>
      <c r="D9" s="67">
        <v>22052026.339999981</v>
      </c>
      <c r="E9" s="67">
        <v>21945494.109999962</v>
      </c>
      <c r="F9" s="67">
        <f t="shared" si="0"/>
        <v>-106532.23000001907</v>
      </c>
      <c r="G9" s="47">
        <f t="shared" si="1"/>
        <v>-4.8309496985672329E-3</v>
      </c>
      <c r="H9" s="65"/>
    </row>
    <row r="10" spans="1:11" x14ac:dyDescent="0.25">
      <c r="A10" s="115" t="s">
        <v>316</v>
      </c>
      <c r="B10" s="24" t="s">
        <v>315</v>
      </c>
      <c r="C10" s="40" t="s">
        <v>315</v>
      </c>
      <c r="D10" s="67">
        <v>9214949.7999999989</v>
      </c>
      <c r="E10" s="67">
        <v>10286546.590000004</v>
      </c>
      <c r="F10" s="67">
        <f t="shared" si="0"/>
        <v>1071596.7900000047</v>
      </c>
      <c r="G10" s="47">
        <f t="shared" si="1"/>
        <v>0.11628894494900077</v>
      </c>
      <c r="H10" s="65"/>
      <c r="K10" s="72"/>
    </row>
    <row r="11" spans="1:11" x14ac:dyDescent="0.25">
      <c r="A11" s="115" t="s">
        <v>314</v>
      </c>
      <c r="B11" s="24" t="s">
        <v>313</v>
      </c>
      <c r="C11" s="40" t="s">
        <v>313</v>
      </c>
      <c r="D11" s="67">
        <v>7911372.9999999972</v>
      </c>
      <c r="E11" s="67">
        <v>8246682.2599999979</v>
      </c>
      <c r="F11" s="67">
        <f t="shared" si="0"/>
        <v>335309.26000000071</v>
      </c>
      <c r="G11" s="47">
        <f t="shared" si="1"/>
        <v>4.2383194421499404E-2</v>
      </c>
      <c r="H11" s="65"/>
    </row>
    <row r="12" spans="1:11" x14ac:dyDescent="0.25">
      <c r="A12" s="115" t="s">
        <v>312</v>
      </c>
      <c r="B12" s="24" t="s">
        <v>311</v>
      </c>
      <c r="C12" s="37" t="s">
        <v>311</v>
      </c>
      <c r="D12" s="96">
        <v>10335213.27904509</v>
      </c>
      <c r="E12" s="96">
        <v>11379599.330000006</v>
      </c>
      <c r="F12" s="96">
        <f t="shared" si="0"/>
        <v>1044386.0509549156</v>
      </c>
      <c r="G12" s="95">
        <f t="shared" si="1"/>
        <v>0.1010512335601661</v>
      </c>
      <c r="H12" s="63"/>
    </row>
    <row r="13" spans="1:11" x14ac:dyDescent="0.25">
      <c r="A13" s="24" t="s">
        <v>310</v>
      </c>
      <c r="C13" s="33" t="s">
        <v>309</v>
      </c>
      <c r="D13" s="90">
        <f>SUM(D7:D12)</f>
        <v>128910076.71999997</v>
      </c>
      <c r="E13" s="90">
        <f>SUM(E7:E12)</f>
        <v>139031199.54999992</v>
      </c>
      <c r="F13" s="90">
        <f>SUM(F7:F12)</f>
        <v>10121122.829999957</v>
      </c>
      <c r="G13" s="88">
        <f t="shared" si="1"/>
        <v>7.8513046361640138E-2</v>
      </c>
      <c r="H13" s="107"/>
    </row>
    <row r="14" spans="1:11" x14ac:dyDescent="0.25">
      <c r="A14" s="24" t="s">
        <v>308</v>
      </c>
      <c r="B14" s="24" t="s">
        <v>307</v>
      </c>
      <c r="C14" s="27" t="s">
        <v>307</v>
      </c>
      <c r="D14" s="113">
        <f>D13+'page 4'!D30</f>
        <v>612525538.20999992</v>
      </c>
      <c r="E14" s="113">
        <f>E13+'page 4'!E30</f>
        <v>697813193.70999992</v>
      </c>
      <c r="F14" s="90">
        <f>E14-D14</f>
        <v>85287655.5</v>
      </c>
      <c r="G14" s="88">
        <f t="shared" si="1"/>
        <v>0.13923934624707801</v>
      </c>
      <c r="H14" s="65">
        <v>21</v>
      </c>
    </row>
    <row r="15" spans="1:11" x14ac:dyDescent="0.25">
      <c r="C15" s="105" t="s">
        <v>29</v>
      </c>
      <c r="D15" s="67"/>
      <c r="E15" s="67"/>
      <c r="F15" s="67"/>
    </row>
    <row r="16" spans="1:11" x14ac:dyDescent="0.25">
      <c r="A16" s="115" t="s">
        <v>306</v>
      </c>
      <c r="B16" s="24" t="s">
        <v>305</v>
      </c>
      <c r="C16" s="64" t="s">
        <v>305</v>
      </c>
      <c r="D16" s="67">
        <v>183594322.6049</v>
      </c>
      <c r="E16" s="67">
        <v>187021009.38000003</v>
      </c>
      <c r="F16" s="67">
        <f t="shared" ref="F16:F22" si="2">E16-D16</f>
        <v>3426686.7751000226</v>
      </c>
      <c r="G16" s="47">
        <f t="shared" ref="G16:G22" si="3">E16/D16-1</f>
        <v>1.8664448477932138E-2</v>
      </c>
      <c r="H16" s="65"/>
    </row>
    <row r="17" spans="1:8" x14ac:dyDescent="0.25">
      <c r="A17" s="116" t="s">
        <v>304</v>
      </c>
      <c r="B17" s="24" t="s">
        <v>303</v>
      </c>
      <c r="C17" s="64" t="s">
        <v>303</v>
      </c>
      <c r="D17" s="67">
        <v>150357086.20960012</v>
      </c>
      <c r="E17" s="67">
        <v>152031445.48000011</v>
      </c>
      <c r="F17" s="67">
        <f t="shared" si="2"/>
        <v>1674359.2703999877</v>
      </c>
      <c r="G17" s="47">
        <f t="shared" si="3"/>
        <v>1.1135885328782624E-2</v>
      </c>
    </row>
    <row r="18" spans="1:8" x14ac:dyDescent="0.25">
      <c r="A18" s="116" t="s">
        <v>302</v>
      </c>
      <c r="B18" s="24" t="s">
        <v>301</v>
      </c>
      <c r="C18" s="64" t="s">
        <v>301</v>
      </c>
      <c r="D18" s="67">
        <v>74125385.095299959</v>
      </c>
      <c r="E18" s="67">
        <v>75061772.009999946</v>
      </c>
      <c r="F18" s="67">
        <f t="shared" si="2"/>
        <v>936386.91469998658</v>
      </c>
      <c r="G18" s="47">
        <f t="shared" si="3"/>
        <v>1.2632472849835708E-2</v>
      </c>
    </row>
    <row r="19" spans="1:8" x14ac:dyDescent="0.25">
      <c r="A19" s="116" t="s">
        <v>300</v>
      </c>
      <c r="B19" s="24" t="s">
        <v>299</v>
      </c>
      <c r="C19" s="64" t="s">
        <v>299</v>
      </c>
      <c r="D19" s="67">
        <v>2082019.6302</v>
      </c>
      <c r="E19" s="67">
        <v>2095347.4</v>
      </c>
      <c r="F19" s="67">
        <f t="shared" si="2"/>
        <v>13327.769799999893</v>
      </c>
      <c r="G19" s="47">
        <f t="shared" si="3"/>
        <v>6.4013660614332668E-3</v>
      </c>
    </row>
    <row r="20" spans="1:8" x14ac:dyDescent="0.25">
      <c r="A20" s="115" t="s">
        <v>298</v>
      </c>
      <c r="B20" s="24" t="s">
        <v>297</v>
      </c>
      <c r="C20" s="64" t="s">
        <v>297</v>
      </c>
      <c r="D20" s="112">
        <v>798001.91999999993</v>
      </c>
      <c r="E20" s="112">
        <v>980123.99999999988</v>
      </c>
      <c r="F20" s="112">
        <f t="shared" si="2"/>
        <v>182122.07999999996</v>
      </c>
      <c r="G20" s="111">
        <f t="shared" si="3"/>
        <v>0.22822260878770817</v>
      </c>
    </row>
    <row r="21" spans="1:8" x14ac:dyDescent="0.25">
      <c r="A21" s="115" t="s">
        <v>296</v>
      </c>
      <c r="B21" s="24" t="s">
        <v>295</v>
      </c>
      <c r="C21" s="110" t="s">
        <v>295</v>
      </c>
      <c r="D21" s="96">
        <v>31705679.520000003</v>
      </c>
      <c r="E21" s="96">
        <v>36243999.519999996</v>
      </c>
      <c r="F21" s="96">
        <f t="shared" si="2"/>
        <v>4538319.9999999925</v>
      </c>
      <c r="G21" s="95">
        <f t="shared" si="3"/>
        <v>0.14313902331401573</v>
      </c>
    </row>
    <row r="22" spans="1:8" x14ac:dyDescent="0.25">
      <c r="A22" s="24" t="s">
        <v>294</v>
      </c>
      <c r="B22" s="24" t="s">
        <v>293</v>
      </c>
      <c r="C22" s="105" t="s">
        <v>293</v>
      </c>
      <c r="D22" s="113">
        <f>SUM(D16:D21)</f>
        <v>442662494.98000008</v>
      </c>
      <c r="E22" s="113">
        <f>SUM(E16:E21)</f>
        <v>453433697.79000002</v>
      </c>
      <c r="F22" s="113">
        <f t="shared" si="2"/>
        <v>10771202.809999943</v>
      </c>
      <c r="G22" s="88">
        <f t="shared" si="3"/>
        <v>2.433276578013821E-2</v>
      </c>
      <c r="H22" s="114">
        <v>22</v>
      </c>
    </row>
    <row r="23" spans="1:8" x14ac:dyDescent="0.25">
      <c r="C23" s="105" t="s">
        <v>292</v>
      </c>
      <c r="D23" s="106"/>
      <c r="E23" s="106"/>
      <c r="F23" s="106"/>
    </row>
    <row r="24" spans="1:8" x14ac:dyDescent="0.25">
      <c r="A24" s="24" t="s">
        <v>291</v>
      </c>
      <c r="B24" s="24" t="s">
        <v>290</v>
      </c>
      <c r="C24" s="64" t="s">
        <v>290</v>
      </c>
      <c r="D24" s="67">
        <v>164843560.23000002</v>
      </c>
      <c r="E24" s="67">
        <v>171785198.55000004</v>
      </c>
      <c r="F24" s="112">
        <f>E24-D24</f>
        <v>6941638.3200000226</v>
      </c>
      <c r="G24" s="111">
        <f>E24/D24-1</f>
        <v>4.2110461035387736E-2</v>
      </c>
      <c r="H24" s="107"/>
    </row>
    <row r="25" spans="1:8" x14ac:dyDescent="0.25">
      <c r="A25" s="24" t="s">
        <v>289</v>
      </c>
      <c r="B25" s="24" t="s">
        <v>288</v>
      </c>
      <c r="C25" s="64" t="s">
        <v>288</v>
      </c>
      <c r="D25" s="67">
        <v>6566976.9700000007</v>
      </c>
      <c r="E25" s="67">
        <v>6527878.4699999997</v>
      </c>
      <c r="F25" s="112">
        <f>E25-D25</f>
        <v>-39098.500000000931</v>
      </c>
      <c r="G25" s="111">
        <f>E25/D25-1</f>
        <v>-5.9538049514433755E-3</v>
      </c>
      <c r="H25" s="107"/>
    </row>
    <row r="26" spans="1:8" x14ac:dyDescent="0.25">
      <c r="A26" s="24" t="s">
        <v>287</v>
      </c>
      <c r="B26" s="24" t="s">
        <v>286</v>
      </c>
      <c r="C26" s="64" t="s">
        <v>286</v>
      </c>
      <c r="D26" s="67">
        <v>6194875.8599999994</v>
      </c>
      <c r="E26" s="67">
        <v>6239556.9699999979</v>
      </c>
      <c r="F26" s="112">
        <f>E26-D26</f>
        <v>44681.109999998473</v>
      </c>
      <c r="G26" s="111">
        <f>E26/D26-1</f>
        <v>7.2125916660417122E-3</v>
      </c>
      <c r="H26" s="107"/>
    </row>
    <row r="27" spans="1:8" x14ac:dyDescent="0.25">
      <c r="A27" s="24" t="s">
        <v>285</v>
      </c>
      <c r="B27" s="24" t="s">
        <v>284</v>
      </c>
      <c r="C27" s="110" t="s">
        <v>284</v>
      </c>
      <c r="D27" s="96">
        <v>9479352.0700000003</v>
      </c>
      <c r="E27" s="96">
        <v>10613842.359999999</v>
      </c>
      <c r="F27" s="96">
        <f>E27-D27</f>
        <v>1134490.2899999991</v>
      </c>
      <c r="G27" s="95">
        <f>E27/D27-1</f>
        <v>0.11968015130384324</v>
      </c>
      <c r="H27" s="63"/>
    </row>
    <row r="28" spans="1:8" x14ac:dyDescent="0.25">
      <c r="A28" s="24" t="s">
        <v>283</v>
      </c>
      <c r="B28" s="24" t="s">
        <v>282</v>
      </c>
      <c r="C28" s="105" t="s">
        <v>282</v>
      </c>
      <c r="D28" s="90">
        <f>SUM(D24:D27)</f>
        <v>187084765.13</v>
      </c>
      <c r="E28" s="90">
        <f>SUM(E24:E27)</f>
        <v>195166476.35000002</v>
      </c>
      <c r="F28" s="109">
        <f>E28-D28</f>
        <v>8081711.2200000286</v>
      </c>
      <c r="G28" s="108">
        <f>E28/D28-1</f>
        <v>4.3198125803478815E-2</v>
      </c>
      <c r="H28" s="107">
        <v>23</v>
      </c>
    </row>
    <row r="29" spans="1:8" x14ac:dyDescent="0.25">
      <c r="C29" s="24" t="s">
        <v>98</v>
      </c>
    </row>
  </sheetData>
  <pageMargins left="0.7" right="0.7" top="0.75" bottom="0.75" header="0.3" footer="0.3"/>
  <pageSetup scale="81"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D2AE-B401-4D2B-BDD0-5DCEDB45CA9E}">
  <sheetPr>
    <pageSetUpPr fitToPage="1"/>
  </sheetPr>
  <dimension ref="A2:H127"/>
  <sheetViews>
    <sheetView showGridLines="0" topLeftCell="C26" zoomScale="90" zoomScaleNormal="90" workbookViewId="0">
      <selection activeCell="L24" sqref="L24"/>
    </sheetView>
  </sheetViews>
  <sheetFormatPr defaultColWidth="10" defaultRowHeight="13.2" outlineLevelRow="1" outlineLevelCol="1" x14ac:dyDescent="0.25"/>
  <cols>
    <col min="1" max="1" width="56.6640625" style="24" hidden="1" customWidth="1" outlineLevel="1"/>
    <col min="2" max="2" width="54.44140625" style="24" hidden="1" customWidth="1" outlineLevel="1"/>
    <col min="3" max="3" width="54.109375" style="24" customWidth="1" collapsed="1"/>
    <col min="4" max="7" width="11.88671875" style="24" customWidth="1"/>
    <col min="8" max="8" width="11.88671875" style="56" customWidth="1"/>
    <col min="9" max="16384" width="10" style="24"/>
  </cols>
  <sheetData>
    <row r="2" spans="1:8" x14ac:dyDescent="0.25">
      <c r="C2" s="24" t="s">
        <v>51</v>
      </c>
    </row>
    <row r="3" spans="1:8" x14ac:dyDescent="0.25">
      <c r="C3" s="24" t="s">
        <v>210</v>
      </c>
    </row>
    <row r="4" spans="1:8" ht="39.6" x14ac:dyDescent="0.25">
      <c r="C4" s="55" t="s">
        <v>281</v>
      </c>
      <c r="D4" s="54" t="s">
        <v>126</v>
      </c>
      <c r="E4" s="54" t="s">
        <v>125</v>
      </c>
      <c r="F4" s="54" t="s">
        <v>124</v>
      </c>
      <c r="G4" s="53" t="s">
        <v>123</v>
      </c>
      <c r="H4" s="52" t="s">
        <v>122</v>
      </c>
    </row>
    <row r="5" spans="1:8" x14ac:dyDescent="0.25">
      <c r="A5" s="27" t="s">
        <v>97</v>
      </c>
      <c r="B5" s="27" t="s">
        <v>96</v>
      </c>
      <c r="C5" s="27" t="s">
        <v>324</v>
      </c>
    </row>
    <row r="6" spans="1:8" x14ac:dyDescent="0.25">
      <c r="C6" s="105" t="s">
        <v>27</v>
      </c>
    </row>
    <row r="7" spans="1:8" x14ac:dyDescent="0.25">
      <c r="A7" s="24" t="s">
        <v>402</v>
      </c>
      <c r="B7" s="24" t="s">
        <v>358</v>
      </c>
      <c r="C7" s="64" t="s">
        <v>358</v>
      </c>
      <c r="D7" s="67">
        <v>63462809.999999993</v>
      </c>
      <c r="E7" s="67">
        <v>67052600.309999987</v>
      </c>
      <c r="F7" s="67">
        <f>E7-D7</f>
        <v>3589790.3099999949</v>
      </c>
      <c r="G7" s="47">
        <f>E7/D7-1</f>
        <v>5.6565259401529788E-2</v>
      </c>
    </row>
    <row r="8" spans="1:8" x14ac:dyDescent="0.25">
      <c r="A8" s="24" t="s">
        <v>401</v>
      </c>
      <c r="B8" s="24" t="s">
        <v>357</v>
      </c>
      <c r="C8" s="64" t="s">
        <v>357</v>
      </c>
      <c r="D8" s="67">
        <v>54388447</v>
      </c>
      <c r="E8" s="67">
        <v>59460500</v>
      </c>
      <c r="F8" s="67">
        <f>E8-D8</f>
        <v>5072053</v>
      </c>
      <c r="G8" s="47">
        <f>E8/D8-1</f>
        <v>9.3256073298066511E-2</v>
      </c>
    </row>
    <row r="9" spans="1:8" x14ac:dyDescent="0.25">
      <c r="C9" s="33" t="s">
        <v>347</v>
      </c>
      <c r="D9" s="67"/>
      <c r="E9" s="67"/>
      <c r="F9" s="67"/>
      <c r="G9" s="47"/>
    </row>
    <row r="10" spans="1:8" x14ac:dyDescent="0.25">
      <c r="A10" s="24" t="s">
        <v>400</v>
      </c>
      <c r="B10" s="24" t="s">
        <v>356</v>
      </c>
      <c r="C10" s="40" t="s">
        <v>356</v>
      </c>
      <c r="D10" s="67">
        <v>8951079.8400000017</v>
      </c>
      <c r="E10" s="67">
        <v>9593000.4199999999</v>
      </c>
      <c r="F10" s="67">
        <f t="shared" ref="F10:F19" si="0">E10-D10</f>
        <v>641920.57999999821</v>
      </c>
      <c r="G10" s="47">
        <f t="shared" ref="G10:G19" si="1">E10/D10-1</f>
        <v>7.1714317319730103E-2</v>
      </c>
    </row>
    <row r="11" spans="1:8" x14ac:dyDescent="0.25">
      <c r="A11" s="24" t="s">
        <v>399</v>
      </c>
      <c r="B11" s="24" t="s">
        <v>355</v>
      </c>
      <c r="C11" s="40" t="s">
        <v>355</v>
      </c>
      <c r="D11" s="67">
        <v>6793423.8600000003</v>
      </c>
      <c r="E11" s="67">
        <v>7763600</v>
      </c>
      <c r="F11" s="67">
        <f t="shared" si="0"/>
        <v>970176.13999999966</v>
      </c>
      <c r="G11" s="47">
        <f t="shared" si="1"/>
        <v>0.14281107141164018</v>
      </c>
    </row>
    <row r="12" spans="1:8" x14ac:dyDescent="0.25">
      <c r="A12" s="24" t="s">
        <v>398</v>
      </c>
      <c r="B12" s="24" t="s">
        <v>354</v>
      </c>
      <c r="C12" s="40" t="s">
        <v>354</v>
      </c>
      <c r="D12" s="67">
        <v>3133200</v>
      </c>
      <c r="E12" s="67">
        <v>3155400</v>
      </c>
      <c r="F12" s="67">
        <f t="shared" si="0"/>
        <v>22200</v>
      </c>
      <c r="G12" s="47">
        <f t="shared" si="1"/>
        <v>7.0854078896973594E-3</v>
      </c>
    </row>
    <row r="13" spans="1:8" x14ac:dyDescent="0.25">
      <c r="A13" s="24" t="s">
        <v>397</v>
      </c>
      <c r="B13" s="24" t="s">
        <v>353</v>
      </c>
      <c r="C13" s="40" t="s">
        <v>353</v>
      </c>
      <c r="D13" s="67">
        <v>2885700</v>
      </c>
      <c r="E13" s="67">
        <v>3026800</v>
      </c>
      <c r="F13" s="67">
        <f t="shared" si="0"/>
        <v>141100</v>
      </c>
      <c r="G13" s="47">
        <f t="shared" si="1"/>
        <v>4.8896281664760677E-2</v>
      </c>
    </row>
    <row r="14" spans="1:8" x14ac:dyDescent="0.25">
      <c r="A14" s="24" t="s">
        <v>396</v>
      </c>
      <c r="B14" s="24" t="s">
        <v>352</v>
      </c>
      <c r="C14" s="40" t="s">
        <v>352</v>
      </c>
      <c r="D14" s="67">
        <v>2485100.0300000003</v>
      </c>
      <c r="E14" s="67">
        <v>2557400</v>
      </c>
      <c r="F14" s="67">
        <f t="shared" si="0"/>
        <v>72299.969999999739</v>
      </c>
      <c r="G14" s="47">
        <f t="shared" si="1"/>
        <v>2.9093384220835405E-2</v>
      </c>
    </row>
    <row r="15" spans="1:8" x14ac:dyDescent="0.25">
      <c r="A15" s="24" t="s">
        <v>395</v>
      </c>
      <c r="B15" s="24" t="s">
        <v>351</v>
      </c>
      <c r="C15" s="40" t="s">
        <v>351</v>
      </c>
      <c r="D15" s="67">
        <v>2244000</v>
      </c>
      <c r="E15" s="67">
        <v>2255900</v>
      </c>
      <c r="F15" s="67">
        <f t="shared" si="0"/>
        <v>11900</v>
      </c>
      <c r="G15" s="47">
        <f t="shared" si="1"/>
        <v>5.3030303030303649E-3</v>
      </c>
    </row>
    <row r="16" spans="1:8" x14ac:dyDescent="0.25">
      <c r="A16" s="24" t="s">
        <v>394</v>
      </c>
      <c r="B16" s="24" t="s">
        <v>350</v>
      </c>
      <c r="C16" s="40" t="s">
        <v>350</v>
      </c>
      <c r="D16" s="67">
        <v>1709467.66</v>
      </c>
      <c r="E16" s="67">
        <v>1820400</v>
      </c>
      <c r="F16" s="67">
        <f t="shared" si="0"/>
        <v>110932.34000000008</v>
      </c>
      <c r="G16" s="47">
        <f t="shared" si="1"/>
        <v>6.4892915259947115E-2</v>
      </c>
    </row>
    <row r="17" spans="1:8" x14ac:dyDescent="0.25">
      <c r="A17" s="24" t="s">
        <v>393</v>
      </c>
      <c r="B17" s="24" t="s">
        <v>349</v>
      </c>
      <c r="C17" s="40" t="s">
        <v>349</v>
      </c>
      <c r="D17" s="67">
        <v>1030700</v>
      </c>
      <c r="E17" s="67">
        <v>1072400</v>
      </c>
      <c r="F17" s="67">
        <f t="shared" si="0"/>
        <v>41700</v>
      </c>
      <c r="G17" s="47">
        <f t="shared" si="1"/>
        <v>4.0457941205006342E-2</v>
      </c>
    </row>
    <row r="18" spans="1:8" x14ac:dyDescent="0.25">
      <c r="A18" s="24" t="s">
        <v>392</v>
      </c>
      <c r="B18" s="24" t="s">
        <v>348</v>
      </c>
      <c r="C18" s="37" t="s">
        <v>348</v>
      </c>
      <c r="D18" s="96">
        <v>851000</v>
      </c>
      <c r="E18" s="96">
        <v>1213156.92</v>
      </c>
      <c r="F18" s="96">
        <f t="shared" si="0"/>
        <v>362156.91999999993</v>
      </c>
      <c r="G18" s="95">
        <f t="shared" si="1"/>
        <v>0.42556629847238536</v>
      </c>
      <c r="H18" s="131"/>
    </row>
    <row r="19" spans="1:8" x14ac:dyDescent="0.25">
      <c r="A19" s="24" t="s">
        <v>391</v>
      </c>
      <c r="B19" s="24" t="s">
        <v>347</v>
      </c>
      <c r="C19" s="33" t="s">
        <v>390</v>
      </c>
      <c r="D19" s="90">
        <f>SUM(D10:D18)</f>
        <v>30083671.390000004</v>
      </c>
      <c r="E19" s="90">
        <f>SUM(E10:E18)</f>
        <v>32458057.340000004</v>
      </c>
      <c r="F19" s="90">
        <f t="shared" si="0"/>
        <v>2374385.9499999993</v>
      </c>
      <c r="G19" s="88">
        <f t="shared" si="1"/>
        <v>7.8926069867564674E-2</v>
      </c>
    </row>
    <row r="20" spans="1:8" x14ac:dyDescent="0.25">
      <c r="C20" s="33" t="s">
        <v>346</v>
      </c>
      <c r="D20" s="67"/>
      <c r="E20" s="67"/>
      <c r="F20" s="67"/>
      <c r="G20" s="47"/>
    </row>
    <row r="21" spans="1:8" x14ac:dyDescent="0.25">
      <c r="A21" s="24" t="s">
        <v>389</v>
      </c>
      <c r="B21" s="24" t="s">
        <v>388</v>
      </c>
      <c r="C21" s="146" t="s">
        <v>386</v>
      </c>
      <c r="D21" s="67">
        <v>9122618.783832185</v>
      </c>
      <c r="E21" s="67">
        <v>9417403.2699999996</v>
      </c>
      <c r="F21" s="112">
        <f t="shared" ref="F21:F26" si="2">E21-D21</f>
        <v>294784.48616781458</v>
      </c>
      <c r="G21" s="111">
        <f t="shared" ref="G21:G26" si="3">E21/D21-1</f>
        <v>3.2313581566101979E-2</v>
      </c>
    </row>
    <row r="22" spans="1:8" x14ac:dyDescent="0.25">
      <c r="A22" s="24" t="s">
        <v>387</v>
      </c>
      <c r="B22" s="24" t="s">
        <v>386</v>
      </c>
      <c r="C22" s="37" t="s">
        <v>388</v>
      </c>
      <c r="D22" s="96">
        <v>11437259.52</v>
      </c>
      <c r="E22" s="96">
        <v>12095557.92</v>
      </c>
      <c r="F22" s="96">
        <f t="shared" si="2"/>
        <v>658298.40000000037</v>
      </c>
      <c r="G22" s="95">
        <f t="shared" si="3"/>
        <v>5.7557354438696917E-2</v>
      </c>
    </row>
    <row r="23" spans="1:8" x14ac:dyDescent="0.25">
      <c r="A23" s="24" t="s">
        <v>385</v>
      </c>
      <c r="B23" s="24" t="s">
        <v>384</v>
      </c>
      <c r="C23" s="33" t="s">
        <v>384</v>
      </c>
      <c r="D23" s="90">
        <f>SUM(D21:D22)</f>
        <v>20559878.303832185</v>
      </c>
      <c r="E23" s="90">
        <f>SUM(E21:E22)</f>
        <v>21512961.189999998</v>
      </c>
      <c r="F23" s="90">
        <f t="shared" si="2"/>
        <v>953082.88616781309</v>
      </c>
      <c r="G23" s="88">
        <f t="shared" si="3"/>
        <v>4.6356445893464659E-2</v>
      </c>
      <c r="H23" s="126"/>
    </row>
    <row r="24" spans="1:8" x14ac:dyDescent="0.25">
      <c r="A24" s="24" t="s">
        <v>383</v>
      </c>
      <c r="B24" s="24" t="s">
        <v>345</v>
      </c>
      <c r="C24" s="33" t="s">
        <v>345</v>
      </c>
      <c r="D24" s="67">
        <v>1864500</v>
      </c>
      <c r="E24" s="67">
        <v>1936200</v>
      </c>
      <c r="F24" s="67">
        <f t="shared" si="2"/>
        <v>71700</v>
      </c>
      <c r="G24" s="47">
        <f t="shared" si="3"/>
        <v>3.8455349959774843E-2</v>
      </c>
    </row>
    <row r="25" spans="1:8" x14ac:dyDescent="0.25">
      <c r="A25" s="24" t="s">
        <v>382</v>
      </c>
      <c r="B25" s="24" t="s">
        <v>344</v>
      </c>
      <c r="C25" s="133" t="s">
        <v>344</v>
      </c>
      <c r="D25" s="67">
        <v>1160539.9361678143</v>
      </c>
      <c r="E25" s="67">
        <v>1474100.4500000002</v>
      </c>
      <c r="F25" s="67">
        <f t="shared" si="2"/>
        <v>313560.51383218588</v>
      </c>
      <c r="G25" s="47">
        <f t="shared" si="3"/>
        <v>0.27018502686567181</v>
      </c>
    </row>
    <row r="26" spans="1:8" x14ac:dyDescent="0.25">
      <c r="A26" s="24" t="s">
        <v>381</v>
      </c>
      <c r="B26" s="24" t="s">
        <v>380</v>
      </c>
      <c r="C26" s="27" t="s">
        <v>380</v>
      </c>
      <c r="D26" s="128">
        <f>D7+D8+D19+D22+D24+D25+D21</f>
        <v>171519846.63000003</v>
      </c>
      <c r="E26" s="128">
        <f>E7+E8+E19+E22+E24+E25+E21</f>
        <v>183894419.28999996</v>
      </c>
      <c r="F26" s="128">
        <f t="shared" si="2"/>
        <v>12374572.659999937</v>
      </c>
      <c r="G26" s="127">
        <f t="shared" si="3"/>
        <v>7.2146593546659199E-2</v>
      </c>
      <c r="H26" s="126">
        <v>24</v>
      </c>
    </row>
    <row r="27" spans="1:8" x14ac:dyDescent="0.25">
      <c r="C27" s="27" t="s">
        <v>26</v>
      </c>
      <c r="D27" s="67"/>
      <c r="E27" s="67"/>
      <c r="F27" s="67"/>
      <c r="G27" s="47"/>
    </row>
    <row r="28" spans="1:8" x14ac:dyDescent="0.25">
      <c r="A28" s="24" t="s">
        <v>379</v>
      </c>
      <c r="B28" s="24" t="s">
        <v>342</v>
      </c>
      <c r="C28" s="64" t="s">
        <v>342</v>
      </c>
      <c r="D28" s="67">
        <v>54145263.159999996</v>
      </c>
      <c r="E28" s="67">
        <v>55461180.170000002</v>
      </c>
      <c r="F28" s="67">
        <f>E28-D28</f>
        <v>1315917.0100000054</v>
      </c>
      <c r="G28" s="47">
        <f>E28/D28-1</f>
        <v>2.4303455800213758E-2</v>
      </c>
    </row>
    <row r="29" spans="1:8" x14ac:dyDescent="0.25">
      <c r="A29" s="24" t="s">
        <v>378</v>
      </c>
      <c r="B29" s="24" t="s">
        <v>341</v>
      </c>
      <c r="C29" s="110" t="s">
        <v>341</v>
      </c>
      <c r="D29" s="112">
        <v>8731635</v>
      </c>
      <c r="E29" s="112">
        <v>8992900.629999999</v>
      </c>
      <c r="F29" s="112">
        <f>E29-D29</f>
        <v>261265.62999999896</v>
      </c>
      <c r="G29" s="111">
        <f>E29/D29-1</f>
        <v>2.9921730580813266E-2</v>
      </c>
    </row>
    <row r="30" spans="1:8" x14ac:dyDescent="0.25">
      <c r="A30" s="115" t="s">
        <v>377</v>
      </c>
      <c r="B30" s="24" t="s">
        <v>376</v>
      </c>
      <c r="C30" s="129" t="s">
        <v>376</v>
      </c>
      <c r="D30" s="128">
        <f>SUM(D28:D29)</f>
        <v>62876898.159999996</v>
      </c>
      <c r="E30" s="128">
        <f>SUM(E28:E29)</f>
        <v>64454080.799999997</v>
      </c>
      <c r="F30" s="128">
        <f>E30-D30</f>
        <v>1577182.6400000006</v>
      </c>
      <c r="G30" s="127">
        <f>E30/D30-1</f>
        <v>2.5083658484339022E-2</v>
      </c>
      <c r="H30" s="126">
        <v>25</v>
      </c>
    </row>
    <row r="31" spans="1:8" x14ac:dyDescent="0.25">
      <c r="A31" s="24" t="s">
        <v>375</v>
      </c>
      <c r="B31" s="24" t="s">
        <v>339</v>
      </c>
      <c r="C31" s="27" t="s">
        <v>339</v>
      </c>
      <c r="D31" s="109">
        <v>6385048.4000000004</v>
      </c>
      <c r="E31" s="109">
        <v>6374475.9399999995</v>
      </c>
      <c r="F31" s="109">
        <f>E31-D31</f>
        <v>-10572.460000000894</v>
      </c>
      <c r="G31" s="108">
        <f>E31/D31-1</f>
        <v>-1.6558151697019241E-3</v>
      </c>
      <c r="H31" s="56">
        <v>26</v>
      </c>
    </row>
    <row r="32" spans="1:8" x14ac:dyDescent="0.25">
      <c r="A32" s="24" t="s">
        <v>374</v>
      </c>
      <c r="B32" s="24" t="s">
        <v>338</v>
      </c>
      <c r="C32" s="27" t="s">
        <v>338</v>
      </c>
      <c r="D32" s="109">
        <v>15502523.18</v>
      </c>
      <c r="E32" s="109">
        <v>16185861.230000004</v>
      </c>
      <c r="F32" s="109">
        <f>E32-D32</f>
        <v>683338.05000000447</v>
      </c>
      <c r="G32" s="108">
        <f>E32/D32-1</f>
        <v>4.4079150346415075E-2</v>
      </c>
    </row>
    <row r="33" spans="1:8" x14ac:dyDescent="0.25">
      <c r="C33" s="27" t="s">
        <v>23</v>
      </c>
      <c r="D33" s="67"/>
      <c r="E33" s="67"/>
      <c r="F33" s="67"/>
      <c r="G33" s="47"/>
    </row>
    <row r="34" spans="1:8" x14ac:dyDescent="0.25">
      <c r="A34" s="24" t="s">
        <v>373</v>
      </c>
      <c r="B34" s="24" t="s">
        <v>337</v>
      </c>
      <c r="C34" s="64" t="s">
        <v>337</v>
      </c>
      <c r="D34" s="67">
        <v>23740069.020000011</v>
      </c>
      <c r="E34" s="67">
        <v>24133675.930000007</v>
      </c>
      <c r="F34" s="67">
        <f t="shared" ref="F34:F46" si="4">E34-D34</f>
        <v>393606.90999999642</v>
      </c>
      <c r="G34" s="47">
        <f t="shared" ref="G34:G46" si="5">E34/D34-1</f>
        <v>1.6579855335230986E-2</v>
      </c>
    </row>
    <row r="35" spans="1:8" x14ac:dyDescent="0.25">
      <c r="A35" s="24" t="s">
        <v>372</v>
      </c>
      <c r="B35" s="24" t="s">
        <v>336</v>
      </c>
      <c r="C35" s="64" t="s">
        <v>336</v>
      </c>
      <c r="D35" s="67">
        <v>9482151.5500000045</v>
      </c>
      <c r="E35" s="67">
        <v>10025023.870000001</v>
      </c>
      <c r="F35" s="67">
        <f t="shared" si="4"/>
        <v>542872.31999999657</v>
      </c>
      <c r="G35" s="47">
        <f t="shared" si="5"/>
        <v>5.7252018926020609E-2</v>
      </c>
    </row>
    <row r="36" spans="1:8" x14ac:dyDescent="0.25">
      <c r="A36" s="24" t="s">
        <v>371</v>
      </c>
      <c r="B36" s="24" t="s">
        <v>335</v>
      </c>
      <c r="C36" s="64" t="s">
        <v>335</v>
      </c>
      <c r="D36" s="67">
        <v>6511816.040000001</v>
      </c>
      <c r="E36" s="67">
        <v>6612963.6200000001</v>
      </c>
      <c r="F36" s="67">
        <f t="shared" si="4"/>
        <v>101147.57999999914</v>
      </c>
      <c r="G36" s="47">
        <f t="shared" si="5"/>
        <v>1.5532929581960175E-2</v>
      </c>
    </row>
    <row r="37" spans="1:8" x14ac:dyDescent="0.25">
      <c r="A37" s="24" t="s">
        <v>370</v>
      </c>
      <c r="B37" s="24" t="s">
        <v>334</v>
      </c>
      <c r="C37" s="64" t="s">
        <v>334</v>
      </c>
      <c r="D37" s="67">
        <v>3884219.13</v>
      </c>
      <c r="E37" s="67">
        <v>3943544.8100000005</v>
      </c>
      <c r="F37" s="67">
        <f t="shared" si="4"/>
        <v>59325.680000000633</v>
      </c>
      <c r="G37" s="47">
        <f t="shared" si="5"/>
        <v>1.5273515220033618E-2</v>
      </c>
    </row>
    <row r="38" spans="1:8" x14ac:dyDescent="0.25">
      <c r="A38" s="24" t="s">
        <v>369</v>
      </c>
      <c r="B38" s="24" t="s">
        <v>333</v>
      </c>
      <c r="C38" s="64" t="s">
        <v>333</v>
      </c>
      <c r="D38" s="67">
        <v>2769390.0800000005</v>
      </c>
      <c r="E38" s="67">
        <v>2971671.6500000008</v>
      </c>
      <c r="F38" s="67">
        <f t="shared" si="4"/>
        <v>202281.5700000003</v>
      </c>
      <c r="G38" s="47">
        <f t="shared" si="5"/>
        <v>7.3041920479472555E-2</v>
      </c>
    </row>
    <row r="39" spans="1:8" x14ac:dyDescent="0.25">
      <c r="A39" s="24" t="s">
        <v>368</v>
      </c>
      <c r="B39" s="24" t="s">
        <v>332</v>
      </c>
      <c r="C39" s="64" t="s">
        <v>332</v>
      </c>
      <c r="D39" s="67">
        <v>2214370.29</v>
      </c>
      <c r="E39" s="67">
        <v>2243533.09</v>
      </c>
      <c r="F39" s="67">
        <f t="shared" si="4"/>
        <v>29162.799999999814</v>
      </c>
      <c r="G39" s="47">
        <f t="shared" si="5"/>
        <v>1.3169793747548786E-2</v>
      </c>
    </row>
    <row r="40" spans="1:8" hidden="1" x14ac:dyDescent="0.25">
      <c r="A40" s="24" t="s">
        <v>367</v>
      </c>
      <c r="B40" s="132" t="s">
        <v>331</v>
      </c>
      <c r="C40" s="110" t="s">
        <v>331</v>
      </c>
      <c r="D40" s="96">
        <v>0</v>
      </c>
      <c r="E40" s="96">
        <v>0</v>
      </c>
      <c r="F40" s="96">
        <f t="shared" si="4"/>
        <v>0</v>
      </c>
      <c r="G40" s="95" t="e">
        <f t="shared" si="5"/>
        <v>#DIV/0!</v>
      </c>
      <c r="H40" s="131"/>
    </row>
    <row r="41" spans="1:8" x14ac:dyDescent="0.25">
      <c r="A41" s="24" t="s">
        <v>366</v>
      </c>
      <c r="B41" s="24" t="s">
        <v>365</v>
      </c>
      <c r="C41" s="129" t="s">
        <v>365</v>
      </c>
      <c r="D41" s="128">
        <f>SUM(D34:D40)</f>
        <v>48602016.110000014</v>
      </c>
      <c r="E41" s="128">
        <f>SUM(E34:E40)</f>
        <v>49930412.970000014</v>
      </c>
      <c r="F41" s="128">
        <f t="shared" si="4"/>
        <v>1328396.8599999994</v>
      </c>
      <c r="G41" s="127">
        <f t="shared" si="5"/>
        <v>2.7332134884969772E-2</v>
      </c>
      <c r="H41" s="126">
        <v>27</v>
      </c>
    </row>
    <row r="42" spans="1:8" x14ac:dyDescent="0.25">
      <c r="A42" s="24" t="s">
        <v>364</v>
      </c>
      <c r="B42" s="24" t="s">
        <v>329</v>
      </c>
      <c r="C42" s="64" t="s">
        <v>329</v>
      </c>
      <c r="D42" s="67">
        <v>15899221</v>
      </c>
      <c r="E42" s="67">
        <v>16249003.859999999</v>
      </c>
      <c r="F42" s="67">
        <f t="shared" si="4"/>
        <v>349782.8599999994</v>
      </c>
      <c r="G42" s="47">
        <f t="shared" si="5"/>
        <v>2.1999999874207532E-2</v>
      </c>
    </row>
    <row r="43" spans="1:8" x14ac:dyDescent="0.25">
      <c r="A43" s="24" t="s">
        <v>363</v>
      </c>
      <c r="B43" s="24" t="s">
        <v>328</v>
      </c>
      <c r="C43" s="64" t="s">
        <v>328</v>
      </c>
      <c r="D43" s="67">
        <v>14224957</v>
      </c>
      <c r="E43" s="67">
        <v>14537906.049999999</v>
      </c>
      <c r="F43" s="67">
        <f t="shared" si="4"/>
        <v>312949.04999999888</v>
      </c>
      <c r="G43" s="47">
        <f t="shared" si="5"/>
        <v>2.1999999718804064E-2</v>
      </c>
    </row>
    <row r="44" spans="1:8" x14ac:dyDescent="0.25">
      <c r="A44" s="24" t="s">
        <v>362</v>
      </c>
      <c r="B44" s="24" t="s">
        <v>327</v>
      </c>
      <c r="C44" s="64" t="s">
        <v>327</v>
      </c>
      <c r="D44" s="67">
        <v>2386983</v>
      </c>
      <c r="E44" s="67">
        <v>2439496.62</v>
      </c>
      <c r="F44" s="67">
        <f t="shared" si="4"/>
        <v>52513.620000000112</v>
      </c>
      <c r="G44" s="47">
        <f t="shared" si="5"/>
        <v>2.1999997486366718E-2</v>
      </c>
    </row>
    <row r="45" spans="1:8" x14ac:dyDescent="0.25">
      <c r="A45" s="24" t="s">
        <v>361</v>
      </c>
      <c r="B45" s="24" t="s">
        <v>326</v>
      </c>
      <c r="C45" s="64" t="s">
        <v>326</v>
      </c>
      <c r="D45" s="112">
        <v>328734</v>
      </c>
      <c r="E45" s="112">
        <v>335966.15</v>
      </c>
      <c r="F45" s="112">
        <f t="shared" si="4"/>
        <v>7232.1500000000233</v>
      </c>
      <c r="G45" s="111">
        <f t="shared" si="5"/>
        <v>2.2000006083946255E-2</v>
      </c>
    </row>
    <row r="46" spans="1:8" x14ac:dyDescent="0.25">
      <c r="A46" s="24" t="s">
        <v>360</v>
      </c>
      <c r="B46" s="24" t="s">
        <v>359</v>
      </c>
      <c r="C46" s="129" t="s">
        <v>359</v>
      </c>
      <c r="D46" s="128">
        <f>SUM(D42:D45)</f>
        <v>32839895</v>
      </c>
      <c r="E46" s="128">
        <f>SUM(E42:E45)</f>
        <v>33562372.68</v>
      </c>
      <c r="F46" s="128">
        <f t="shared" si="4"/>
        <v>722477.6799999997</v>
      </c>
      <c r="G46" s="127">
        <f t="shared" si="5"/>
        <v>2.1999999695492267E-2</v>
      </c>
      <c r="H46" s="126">
        <v>28</v>
      </c>
    </row>
    <row r="47" spans="1:8" x14ac:dyDescent="0.25">
      <c r="C47" s="24" t="s">
        <v>98</v>
      </c>
    </row>
    <row r="50" spans="2:2" x14ac:dyDescent="0.25">
      <c r="B50" s="27"/>
    </row>
    <row r="75" spans="3:7" hidden="1" outlineLevel="1" x14ac:dyDescent="0.25"/>
    <row r="76" spans="3:7" hidden="1" outlineLevel="1" x14ac:dyDescent="0.25"/>
    <row r="77" spans="3:7" hidden="1" outlineLevel="1" x14ac:dyDescent="0.25">
      <c r="C77" s="24" t="s">
        <v>358</v>
      </c>
      <c r="D77" s="124">
        <v>63462810.000023998</v>
      </c>
      <c r="E77" s="119">
        <v>67052600.000032797</v>
      </c>
      <c r="F77" s="119">
        <v>3589790.0000088001</v>
      </c>
      <c r="G77" s="118">
        <v>5.6565254516896472E-2</v>
      </c>
    </row>
    <row r="78" spans="3:7" hidden="1" outlineLevel="1" x14ac:dyDescent="0.25">
      <c r="C78" s="24" t="s">
        <v>358</v>
      </c>
      <c r="D78" s="124">
        <v>63462810.000023998</v>
      </c>
      <c r="E78" s="119">
        <v>67052600.000032797</v>
      </c>
      <c r="F78" s="119">
        <v>3589790.0000088001</v>
      </c>
      <c r="G78" s="118">
        <v>5.6565254516896472E-2</v>
      </c>
    </row>
    <row r="79" spans="3:7" hidden="1" outlineLevel="1" x14ac:dyDescent="0.25">
      <c r="C79" s="24" t="s">
        <v>357</v>
      </c>
      <c r="D79" s="123">
        <v>54388446.999990001</v>
      </c>
      <c r="E79" s="119">
        <v>59460499.999994799</v>
      </c>
      <c r="F79" s="119">
        <v>5072053.0000048</v>
      </c>
      <c r="G79" s="118">
        <v>9.3256073298171802E-2</v>
      </c>
    </row>
    <row r="80" spans="3:7" hidden="1" outlineLevel="1" x14ac:dyDescent="0.25">
      <c r="C80" s="24" t="s">
        <v>347</v>
      </c>
    </row>
    <row r="81" spans="3:7" hidden="1" outlineLevel="1" x14ac:dyDescent="0.25">
      <c r="C81" s="24" t="s">
        <v>356</v>
      </c>
      <c r="D81" s="119">
        <v>8951079.8400011994</v>
      </c>
      <c r="E81" s="119">
        <v>9593000.0000036992</v>
      </c>
      <c r="F81" s="119">
        <v>641920.16000250005</v>
      </c>
      <c r="G81" s="118">
        <v>7.1714270398286817E-2</v>
      </c>
    </row>
    <row r="82" spans="3:7" hidden="1" outlineLevel="1" x14ac:dyDescent="0.25">
      <c r="C82" s="24" t="s">
        <v>355</v>
      </c>
      <c r="D82" s="119">
        <v>6793423.8599987999</v>
      </c>
      <c r="E82" s="124">
        <v>7763599.9999980005</v>
      </c>
      <c r="F82" s="119">
        <v>970176.13999920001</v>
      </c>
      <c r="G82" s="125">
        <v>0.14281107141154761</v>
      </c>
    </row>
    <row r="83" spans="3:7" hidden="1" outlineLevel="1" x14ac:dyDescent="0.25">
      <c r="C83" s="24" t="s">
        <v>354</v>
      </c>
      <c r="D83" s="119">
        <v>3133199.9999988</v>
      </c>
      <c r="E83" s="119">
        <v>3155399.9999988</v>
      </c>
      <c r="F83" s="72">
        <v>22200</v>
      </c>
      <c r="G83" s="118">
        <v>7.0854078897001479E-3</v>
      </c>
    </row>
    <row r="84" spans="3:7" hidden="1" outlineLevel="1" x14ac:dyDescent="0.25">
      <c r="C84" s="24" t="s">
        <v>353</v>
      </c>
      <c r="D84" s="119">
        <v>2885700.0000024</v>
      </c>
      <c r="E84" s="119">
        <v>3026800.0000056</v>
      </c>
      <c r="F84" s="119">
        <v>141100.0000032</v>
      </c>
      <c r="G84" s="118">
        <v>4.8896281665828968E-2</v>
      </c>
    </row>
    <row r="85" spans="3:7" hidden="1" outlineLevel="1" x14ac:dyDescent="0.25">
      <c r="C85" s="24" t="s">
        <v>352</v>
      </c>
      <c r="D85" s="119">
        <v>2485100.0300003998</v>
      </c>
      <c r="E85" s="124">
        <v>2557400.000002</v>
      </c>
      <c r="F85" s="119">
        <v>72299.970001599999</v>
      </c>
      <c r="G85" s="118">
        <v>2.9093384221474724E-2</v>
      </c>
    </row>
    <row r="86" spans="3:7" hidden="1" outlineLevel="1" x14ac:dyDescent="0.25">
      <c r="C86" s="24" t="s">
        <v>351</v>
      </c>
      <c r="D86" s="119">
        <v>2244000.0000024</v>
      </c>
      <c r="E86" s="119">
        <v>2255899.9999984</v>
      </c>
      <c r="F86" s="124">
        <v>11899.999996</v>
      </c>
      <c r="G86" s="118">
        <v>5.3030303012421001E-3</v>
      </c>
    </row>
    <row r="87" spans="3:7" hidden="1" outlineLevel="1" x14ac:dyDescent="0.25">
      <c r="C87" s="24" t="s">
        <v>350</v>
      </c>
      <c r="D87" s="119">
        <v>1709467.6600007999</v>
      </c>
      <c r="E87" s="119">
        <v>1820400.0000012</v>
      </c>
      <c r="F87" s="119">
        <v>110932.3400004</v>
      </c>
      <c r="G87" s="118">
        <v>6.4892915260150688E-2</v>
      </c>
    </row>
    <row r="88" spans="3:7" hidden="1" outlineLevel="1" x14ac:dyDescent="0.25">
      <c r="C88" s="24" t="s">
        <v>349</v>
      </c>
      <c r="D88" s="119">
        <v>1030700.0000028</v>
      </c>
      <c r="E88" s="119">
        <v>1072400.0000016</v>
      </c>
      <c r="F88" s="119">
        <v>41699.999998799998</v>
      </c>
      <c r="G88" s="118">
        <v>4.045794120373214E-2</v>
      </c>
    </row>
    <row r="89" spans="3:7" hidden="1" outlineLevel="1" x14ac:dyDescent="0.25">
      <c r="C89" s="24" t="s">
        <v>348</v>
      </c>
      <c r="D89" s="119">
        <v>850999.99999919999</v>
      </c>
      <c r="E89" s="119">
        <v>1213156.9199975999</v>
      </c>
      <c r="F89" s="119">
        <v>362156.91999839997</v>
      </c>
      <c r="G89" s="121">
        <v>0.42556629847090532</v>
      </c>
    </row>
    <row r="90" spans="3:7" hidden="1" outlineLevel="1" x14ac:dyDescent="0.25">
      <c r="C90" s="24" t="s">
        <v>347</v>
      </c>
      <c r="D90" s="119">
        <v>30083671.390006799</v>
      </c>
      <c r="E90" s="119">
        <v>32458056.920006901</v>
      </c>
      <c r="F90" s="119">
        <v>2374385.5300000999</v>
      </c>
      <c r="G90" s="118">
        <v>7.8926055906488324E-2</v>
      </c>
    </row>
    <row r="91" spans="3:7" hidden="1" outlineLevel="1" x14ac:dyDescent="0.25">
      <c r="C91" s="24" t="s">
        <v>346</v>
      </c>
      <c r="D91" s="124">
        <v>20559878.303831998</v>
      </c>
      <c r="E91" s="124">
        <v>21512961.419195998</v>
      </c>
      <c r="F91" s="124">
        <v>953083.11536399997</v>
      </c>
      <c r="G91" s="118">
        <v>4.6356457041205446E-2</v>
      </c>
    </row>
    <row r="92" spans="3:7" hidden="1" outlineLevel="1" x14ac:dyDescent="0.25">
      <c r="C92" s="24" t="s">
        <v>345</v>
      </c>
      <c r="D92" s="119">
        <v>1864499.9999964</v>
      </c>
      <c r="E92" s="119">
        <v>1936199.9999952</v>
      </c>
      <c r="F92" s="119">
        <v>71699.999998800005</v>
      </c>
      <c r="G92" s="121">
        <v>3.8455349959205382E-2</v>
      </c>
    </row>
    <row r="93" spans="3:7" hidden="1" outlineLevel="1" x14ac:dyDescent="0.25">
      <c r="C93" s="24" t="s">
        <v>344</v>
      </c>
      <c r="D93" s="123">
        <v>1160539.9361699999</v>
      </c>
      <c r="E93" s="119">
        <v>1474100.0000028</v>
      </c>
      <c r="F93" s="119">
        <v>313560.06383280002</v>
      </c>
      <c r="G93" s="121">
        <v>0.27018463911514079</v>
      </c>
    </row>
    <row r="94" spans="3:7" hidden="1" outlineLevel="1" x14ac:dyDescent="0.25">
      <c r="C94" s="24" t="s">
        <v>343</v>
      </c>
      <c r="D94" s="119">
        <v>171519846.63001919</v>
      </c>
      <c r="E94" s="119">
        <v>183894418.33922851</v>
      </c>
      <c r="F94" s="119">
        <v>12374571.709209301</v>
      </c>
      <c r="G94" s="118">
        <v>7.2146588003323908E-2</v>
      </c>
    </row>
    <row r="95" spans="3:7" hidden="1" outlineLevel="1" x14ac:dyDescent="0.25">
      <c r="C95" s="24" t="s">
        <v>26</v>
      </c>
    </row>
    <row r="96" spans="3:7" hidden="1" outlineLevel="1" x14ac:dyDescent="0.25">
      <c r="C96" s="24" t="s">
        <v>342</v>
      </c>
      <c r="D96" s="119">
        <v>54145263.1599852</v>
      </c>
      <c r="E96" s="119">
        <v>55461180.156773202</v>
      </c>
      <c r="F96" s="124">
        <v>1315916.996788</v>
      </c>
      <c r="G96" s="118">
        <v>2.4303455556210093E-2</v>
      </c>
    </row>
    <row r="97" spans="3:7" hidden="1" outlineLevel="1" x14ac:dyDescent="0.25">
      <c r="C97" s="24" t="s">
        <v>341</v>
      </c>
      <c r="D97" s="119">
        <v>8731634.9999988005</v>
      </c>
      <c r="E97" s="124">
        <v>8992900.6211619992</v>
      </c>
      <c r="F97" s="119">
        <v>261265.6211632</v>
      </c>
      <c r="G97" s="121">
        <v>2.9921729568773307E-2</v>
      </c>
    </row>
    <row r="98" spans="3:7" hidden="1" outlineLevel="1" x14ac:dyDescent="0.25">
      <c r="C98" s="24" t="s">
        <v>340</v>
      </c>
      <c r="D98" s="124">
        <v>62876898.159984</v>
      </c>
      <c r="E98" s="119">
        <v>64454080.777935199</v>
      </c>
      <c r="F98" s="119">
        <v>1577182.6179512001</v>
      </c>
      <c r="G98" s="118">
        <v>2.5083658133679177E-2</v>
      </c>
    </row>
    <row r="99" spans="3:7" hidden="1" outlineLevel="1" x14ac:dyDescent="0.25">
      <c r="C99" s="24" t="s">
        <v>339</v>
      </c>
      <c r="D99" s="119">
        <v>6385048.4000027999</v>
      </c>
      <c r="E99" s="119">
        <v>6374475.9284651997</v>
      </c>
      <c r="F99" s="119">
        <v>-10572.4715376</v>
      </c>
      <c r="G99" s="118">
        <v>-1.6558169766724656E-3</v>
      </c>
    </row>
    <row r="100" spans="3:7" hidden="1" outlineLevel="1" x14ac:dyDescent="0.25">
      <c r="C100" s="24" t="s">
        <v>338</v>
      </c>
      <c r="D100" s="119">
        <v>15502523.1799968</v>
      </c>
      <c r="E100" s="119">
        <v>16185861.2113002</v>
      </c>
      <c r="F100" s="119">
        <v>683338.03130340006</v>
      </c>
      <c r="G100" s="118">
        <v>4.4079149140387935E-2</v>
      </c>
    </row>
    <row r="101" spans="3:7" hidden="1" outlineLevel="1" x14ac:dyDescent="0.25">
      <c r="C101" s="24" t="s">
        <v>23</v>
      </c>
    </row>
    <row r="102" spans="3:7" hidden="1" outlineLevel="1" x14ac:dyDescent="0.25">
      <c r="C102" s="24" t="s">
        <v>337</v>
      </c>
      <c r="D102" s="119">
        <v>23740069.020001199</v>
      </c>
      <c r="E102" s="119">
        <v>24133675.947724398</v>
      </c>
      <c r="F102" s="119">
        <v>393606.9277232</v>
      </c>
      <c r="G102" s="118">
        <v>1.6579856081782366E-2</v>
      </c>
    </row>
    <row r="103" spans="3:7" hidden="1" outlineLevel="1" x14ac:dyDescent="0.25">
      <c r="C103" s="24" t="s">
        <v>336</v>
      </c>
      <c r="D103" s="119">
        <v>9482151.5499996003</v>
      </c>
      <c r="E103" s="124">
        <v>10025023.875353999</v>
      </c>
      <c r="F103" s="119">
        <v>542872.32535439997</v>
      </c>
      <c r="G103" s="118">
        <v>5.725201949070545E-2</v>
      </c>
    </row>
    <row r="104" spans="3:7" hidden="1" outlineLevel="1" x14ac:dyDescent="0.25">
      <c r="C104" s="24" t="s">
        <v>335</v>
      </c>
      <c r="D104" s="119">
        <v>6511816.0400003996</v>
      </c>
      <c r="E104" s="123">
        <v>6612963.62586</v>
      </c>
      <c r="F104" s="119">
        <v>101147.5858596</v>
      </c>
      <c r="G104" s="118">
        <v>1.5532930481800556E-2</v>
      </c>
    </row>
    <row r="105" spans="3:7" hidden="1" outlineLevel="1" x14ac:dyDescent="0.25">
      <c r="C105" s="24" t="s">
        <v>334</v>
      </c>
      <c r="D105" s="122">
        <v>3884219.13</v>
      </c>
      <c r="E105" s="119">
        <v>3943544.8110596002</v>
      </c>
      <c r="F105" s="119">
        <v>59325.6810596</v>
      </c>
      <c r="G105" s="118">
        <v>1.5273515492829572E-2</v>
      </c>
    </row>
    <row r="106" spans="3:7" hidden="1" outlineLevel="1" x14ac:dyDescent="0.25">
      <c r="C106" s="24" t="s">
        <v>333</v>
      </c>
      <c r="D106" s="119">
        <v>2769390.0799992001</v>
      </c>
      <c r="E106" s="119">
        <v>2971671.6522615999</v>
      </c>
      <c r="F106" s="119">
        <v>202281.5722624</v>
      </c>
      <c r="G106" s="118">
        <v>7.3041921296424381E-2</v>
      </c>
    </row>
    <row r="107" spans="3:7" hidden="1" outlineLevel="1" x14ac:dyDescent="0.25">
      <c r="C107" s="24" t="s">
        <v>332</v>
      </c>
      <c r="D107" s="122">
        <v>2214370.29</v>
      </c>
      <c r="E107" s="119">
        <v>2243635.7631672001</v>
      </c>
      <c r="F107" s="119">
        <v>29265.473167200002</v>
      </c>
      <c r="G107" s="121">
        <v>1.3216160503670775E-2</v>
      </c>
    </row>
    <row r="108" spans="3:7" hidden="1" outlineLevel="1" x14ac:dyDescent="0.25">
      <c r="C108" s="24" t="s">
        <v>331</v>
      </c>
      <c r="D108" s="72">
        <v>0</v>
      </c>
      <c r="E108" s="72">
        <v>0</v>
      </c>
      <c r="F108" s="72">
        <v>0</v>
      </c>
      <c r="G108" s="72">
        <v>0</v>
      </c>
    </row>
    <row r="109" spans="3:7" hidden="1" outlineLevel="1" x14ac:dyDescent="0.25">
      <c r="C109" s="24" t="s">
        <v>330</v>
      </c>
      <c r="D109" s="119">
        <v>48602016.110000402</v>
      </c>
      <c r="E109" s="119">
        <v>49930515.675426804</v>
      </c>
      <c r="F109" s="119">
        <v>1328499.5654263999</v>
      </c>
      <c r="G109" s="121">
        <v>2.7334248077685128E-2</v>
      </c>
    </row>
    <row r="110" spans="3:7" hidden="1" outlineLevel="1" x14ac:dyDescent="0.25">
      <c r="C110" s="24" t="s">
        <v>329</v>
      </c>
      <c r="D110" s="119">
        <v>15899220.9999996</v>
      </c>
      <c r="E110" s="119">
        <v>16249003.861999201</v>
      </c>
      <c r="F110" s="119">
        <v>349782.86199960002</v>
      </c>
      <c r="G110" s="118">
        <v>2.1999999999975393E-2</v>
      </c>
    </row>
    <row r="111" spans="3:7" hidden="1" outlineLevel="1" x14ac:dyDescent="0.25">
      <c r="C111" s="24" t="s">
        <v>328</v>
      </c>
      <c r="D111" s="119">
        <v>14224957.000000799</v>
      </c>
      <c r="E111" s="119">
        <v>14537906.0539992</v>
      </c>
      <c r="F111" s="119">
        <v>312949.05399839999</v>
      </c>
      <c r="G111" s="118">
        <v>2.1999999999886284E-2</v>
      </c>
    </row>
    <row r="112" spans="3:7" hidden="1" outlineLevel="1" x14ac:dyDescent="0.25">
      <c r="C112" s="24" t="s">
        <v>327</v>
      </c>
      <c r="D112" s="119">
        <v>2386983.0000012</v>
      </c>
      <c r="E112" s="120">
        <v>2439496.6260000002</v>
      </c>
      <c r="F112" s="119">
        <v>52513.625998800002</v>
      </c>
      <c r="G112" s="118">
        <v>2.1999999999486212E-2</v>
      </c>
    </row>
    <row r="113" spans="3:7" hidden="1" outlineLevel="1" x14ac:dyDescent="0.25">
      <c r="C113" s="24" t="s">
        <v>326</v>
      </c>
      <c r="D113" s="72">
        <v>328734</v>
      </c>
      <c r="E113" s="119">
        <v>335966.14799879998</v>
      </c>
      <c r="F113" s="119">
        <v>7232.1479988000001</v>
      </c>
      <c r="G113" s="118">
        <v>2.1999999996349631E-2</v>
      </c>
    </row>
    <row r="114" spans="3:7" hidden="1" outlineLevel="1" x14ac:dyDescent="0.25">
      <c r="C114" s="24" t="s">
        <v>325</v>
      </c>
      <c r="D114" s="119">
        <v>32839895.000001598</v>
      </c>
      <c r="E114" s="119">
        <v>33562372.689997204</v>
      </c>
      <c r="F114" s="119">
        <v>722477.68999560003</v>
      </c>
      <c r="G114" s="118">
        <v>2.1999999999864944E-2</v>
      </c>
    </row>
    <row r="115" spans="3:7" hidden="1" outlineLevel="1" x14ac:dyDescent="0.25">
      <c r="C115" s="24" t="s">
        <v>98</v>
      </c>
    </row>
    <row r="116" spans="3:7" hidden="1" outlineLevel="1" x14ac:dyDescent="0.25"/>
    <row r="117" spans="3:7" hidden="1" outlineLevel="1" x14ac:dyDescent="0.25"/>
    <row r="118" spans="3:7" hidden="1" outlineLevel="1" x14ac:dyDescent="0.25"/>
    <row r="119" spans="3:7" hidden="1" outlineLevel="1" x14ac:dyDescent="0.25"/>
    <row r="120" spans="3:7" hidden="1" outlineLevel="1" x14ac:dyDescent="0.25"/>
    <row r="121" spans="3:7" hidden="1" outlineLevel="1" x14ac:dyDescent="0.25"/>
    <row r="122" spans="3:7" hidden="1" outlineLevel="1" x14ac:dyDescent="0.25"/>
    <row r="123" spans="3:7" hidden="1" outlineLevel="1" x14ac:dyDescent="0.25"/>
    <row r="124" spans="3:7" hidden="1" outlineLevel="1" x14ac:dyDescent="0.25"/>
    <row r="125" spans="3:7" hidden="1" outlineLevel="1" x14ac:dyDescent="0.25"/>
    <row r="126" spans="3:7" hidden="1" outlineLevel="1" x14ac:dyDescent="0.25"/>
    <row r="127" spans="3:7" collapsed="1" x14ac:dyDescent="0.25"/>
  </sheetData>
  <pageMargins left="0.7" right="0.7" top="0.75" bottom="0.75" header="0.3" footer="0.3"/>
  <pageSetup scale="81" fitToHeight="0"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D6AB-70CD-424E-9118-E5DC805CF435}">
  <sheetPr>
    <pageSetUpPr fitToPage="1"/>
  </sheetPr>
  <dimension ref="A2:H41"/>
  <sheetViews>
    <sheetView showGridLines="0" topLeftCell="C14" zoomScaleNormal="100" workbookViewId="0">
      <selection activeCell="G35" sqref="G35"/>
    </sheetView>
  </sheetViews>
  <sheetFormatPr defaultColWidth="10" defaultRowHeight="13.2" outlineLevelCol="1" x14ac:dyDescent="0.25"/>
  <cols>
    <col min="1" max="1" width="49.33203125" style="24" hidden="1" customWidth="1" outlineLevel="1"/>
    <col min="2" max="2" width="54.44140625" style="24" hidden="1" customWidth="1" outlineLevel="1"/>
    <col min="3" max="3" width="54.109375" style="24" customWidth="1" collapsed="1"/>
    <col min="4" max="7" width="11.88671875" style="24" customWidth="1"/>
    <col min="8" max="8" width="11.88671875" style="56" customWidth="1"/>
    <col min="9" max="16384" width="10" style="24"/>
  </cols>
  <sheetData>
    <row r="2" spans="1:8" x14ac:dyDescent="0.25">
      <c r="C2" s="24" t="s">
        <v>51</v>
      </c>
    </row>
    <row r="3" spans="1:8" x14ac:dyDescent="0.25">
      <c r="C3" s="24" t="s">
        <v>210</v>
      </c>
    </row>
    <row r="4" spans="1:8" ht="39.6" x14ac:dyDescent="0.25">
      <c r="C4" s="55" t="s">
        <v>281</v>
      </c>
      <c r="D4" s="54" t="s">
        <v>126</v>
      </c>
      <c r="E4" s="54" t="s">
        <v>125</v>
      </c>
      <c r="F4" s="54" t="s">
        <v>124</v>
      </c>
      <c r="G4" s="53" t="s">
        <v>123</v>
      </c>
      <c r="H4" s="52" t="s">
        <v>122</v>
      </c>
    </row>
    <row r="5" spans="1:8" x14ac:dyDescent="0.25">
      <c r="A5" s="27" t="s">
        <v>97</v>
      </c>
      <c r="B5" s="27" t="s">
        <v>96</v>
      </c>
      <c r="C5" s="27" t="s">
        <v>324</v>
      </c>
    </row>
    <row r="6" spans="1:8" x14ac:dyDescent="0.25">
      <c r="C6" s="27" t="s">
        <v>21</v>
      </c>
    </row>
    <row r="7" spans="1:8" x14ac:dyDescent="0.25">
      <c r="A7" s="24" t="s">
        <v>451</v>
      </c>
      <c r="B7" s="24" t="s">
        <v>450</v>
      </c>
      <c r="C7" s="64" t="s">
        <v>450</v>
      </c>
      <c r="D7" s="67">
        <v>20528398.060000002</v>
      </c>
      <c r="E7" s="67">
        <v>20710760.599999994</v>
      </c>
      <c r="F7" s="106">
        <f>E7-D7</f>
        <v>182362.53999999166</v>
      </c>
      <c r="G7" s="47">
        <f>E7/D7-1</f>
        <v>8.8834277018101648E-3</v>
      </c>
      <c r="H7" s="65"/>
    </row>
    <row r="8" spans="1:8" x14ac:dyDescent="0.25">
      <c r="A8" s="24" t="s">
        <v>449</v>
      </c>
      <c r="B8" s="24" t="s">
        <v>448</v>
      </c>
      <c r="C8" s="64" t="s">
        <v>448</v>
      </c>
      <c r="D8" s="67">
        <v>9798104.129999999</v>
      </c>
      <c r="E8" s="67">
        <v>11004870.099999996</v>
      </c>
      <c r="F8" s="67">
        <f>E8-D8</f>
        <v>1206765.9699999969</v>
      </c>
      <c r="G8" s="47">
        <f>E8/D8-1</f>
        <v>0.12316321137117758</v>
      </c>
    </row>
    <row r="9" spans="1:8" x14ac:dyDescent="0.25">
      <c r="A9" s="24" t="s">
        <v>447</v>
      </c>
      <c r="B9" s="24" t="s">
        <v>446</v>
      </c>
      <c r="C9" s="110" t="s">
        <v>446</v>
      </c>
      <c r="D9" s="96">
        <v>4525838.9600000009</v>
      </c>
      <c r="E9" s="96">
        <v>12385102.050000001</v>
      </c>
      <c r="F9" s="96">
        <f>E9-D9</f>
        <v>7859263.0899999999</v>
      </c>
      <c r="G9" s="95">
        <f>E9/D9-1</f>
        <v>1.7365317589647509</v>
      </c>
      <c r="H9" s="131"/>
    </row>
    <row r="10" spans="1:8" x14ac:dyDescent="0.25">
      <c r="A10" s="24" t="s">
        <v>445</v>
      </c>
      <c r="B10" s="24" t="s">
        <v>444</v>
      </c>
      <c r="C10" s="105" t="s">
        <v>444</v>
      </c>
      <c r="D10" s="90">
        <f>SUM(D7:D9)</f>
        <v>34852341.150000006</v>
      </c>
      <c r="E10" s="90">
        <f>SUM(E7:E9)</f>
        <v>44100732.749999985</v>
      </c>
      <c r="F10" s="90">
        <f>E10-D10</f>
        <v>9248391.5999999791</v>
      </c>
      <c r="G10" s="88">
        <f>E10/D10-1</f>
        <v>0.26535926410785682</v>
      </c>
      <c r="H10" s="56">
        <v>29</v>
      </c>
    </row>
    <row r="11" spans="1:8" x14ac:dyDescent="0.25">
      <c r="C11" s="105" t="s">
        <v>443</v>
      </c>
      <c r="D11" s="67"/>
      <c r="E11" s="67"/>
      <c r="F11" s="67"/>
      <c r="G11" s="47"/>
      <c r="H11" s="65"/>
    </row>
    <row r="12" spans="1:8" x14ac:dyDescent="0.25">
      <c r="A12" s="24" t="s">
        <v>442</v>
      </c>
      <c r="B12" s="24" t="s">
        <v>441</v>
      </c>
      <c r="C12" s="64" t="s">
        <v>441</v>
      </c>
      <c r="D12" s="67">
        <v>21025019.03940741</v>
      </c>
      <c r="E12" s="67">
        <v>21114945.400000006</v>
      </c>
      <c r="F12" s="67">
        <f t="shared" ref="F12:F17" si="0">E12-D12</f>
        <v>89926.360592596233</v>
      </c>
      <c r="G12" s="47">
        <f t="shared" ref="G12:G17" si="1">E12/D12-1</f>
        <v>4.2771119695086401E-3</v>
      </c>
      <c r="H12" s="65"/>
    </row>
    <row r="13" spans="1:8" x14ac:dyDescent="0.25">
      <c r="A13" s="24" t="s">
        <v>440</v>
      </c>
      <c r="B13" s="24" t="s">
        <v>439</v>
      </c>
      <c r="C13" s="64" t="s">
        <v>439</v>
      </c>
      <c r="D13" s="67">
        <v>19619745.252592579</v>
      </c>
      <c r="E13" s="67">
        <v>19393295.479999993</v>
      </c>
      <c r="F13" s="67">
        <f t="shared" si="0"/>
        <v>-226449.77259258553</v>
      </c>
      <c r="G13" s="47">
        <f t="shared" si="1"/>
        <v>-1.1541932358304252E-2</v>
      </c>
      <c r="H13" s="65"/>
    </row>
    <row r="14" spans="1:8" x14ac:dyDescent="0.25">
      <c r="A14" s="24" t="s">
        <v>438</v>
      </c>
      <c r="B14" s="24" t="s">
        <v>437</v>
      </c>
      <c r="C14" s="64" t="s">
        <v>437</v>
      </c>
      <c r="D14" s="67">
        <v>4649408.7180000003</v>
      </c>
      <c r="E14" s="67">
        <v>4608680.3699999992</v>
      </c>
      <c r="F14" s="67">
        <f t="shared" si="0"/>
        <v>-40728.348000001162</v>
      </c>
      <c r="G14" s="47">
        <f t="shared" si="1"/>
        <v>-8.759898402203925E-3</v>
      </c>
      <c r="H14" s="65"/>
    </row>
    <row r="15" spans="1:8" x14ac:dyDescent="0.25">
      <c r="A15" s="24" t="s">
        <v>436</v>
      </c>
      <c r="B15" s="24" t="s">
        <v>435</v>
      </c>
      <c r="C15" s="64" t="s">
        <v>435</v>
      </c>
      <c r="D15" s="67">
        <v>3817621.04</v>
      </c>
      <c r="E15" s="67">
        <v>3767394.4899999998</v>
      </c>
      <c r="F15" s="67">
        <f t="shared" si="0"/>
        <v>-50226.550000000279</v>
      </c>
      <c r="G15" s="47">
        <f t="shared" si="1"/>
        <v>-1.3156504921190471E-2</v>
      </c>
      <c r="H15" s="65"/>
    </row>
    <row r="16" spans="1:8" x14ac:dyDescent="0.25">
      <c r="A16" s="24" t="s">
        <v>434</v>
      </c>
      <c r="B16" s="24" t="s">
        <v>433</v>
      </c>
      <c r="C16" s="110" t="s">
        <v>433</v>
      </c>
      <c r="D16" s="96">
        <v>1706386.98</v>
      </c>
      <c r="E16" s="96">
        <v>1753679.19</v>
      </c>
      <c r="F16" s="96">
        <f t="shared" si="0"/>
        <v>47292.209999999963</v>
      </c>
      <c r="G16" s="95">
        <f t="shared" si="1"/>
        <v>2.7714821171455517E-2</v>
      </c>
      <c r="H16" s="63"/>
    </row>
    <row r="17" spans="1:8" x14ac:dyDescent="0.25">
      <c r="A17" s="24" t="s">
        <v>432</v>
      </c>
      <c r="B17" s="24" t="s">
        <v>431</v>
      </c>
      <c r="C17" s="105" t="s">
        <v>431</v>
      </c>
      <c r="D17" s="90">
        <f>SUM(D12:D16)</f>
        <v>50818181.029999986</v>
      </c>
      <c r="E17" s="90">
        <f>SUM(E12:E16)</f>
        <v>50637994.929999992</v>
      </c>
      <c r="F17" s="90">
        <f t="shared" si="0"/>
        <v>-180186.09999999404</v>
      </c>
      <c r="G17" s="88">
        <f t="shared" si="1"/>
        <v>-3.5457014861201008E-3</v>
      </c>
      <c r="H17" s="65">
        <v>30</v>
      </c>
    </row>
    <row r="18" spans="1:8" x14ac:dyDescent="0.25">
      <c r="A18" s="134"/>
      <c r="B18" s="134"/>
      <c r="C18" s="105" t="s">
        <v>19</v>
      </c>
      <c r="D18" s="92"/>
      <c r="E18" s="92"/>
      <c r="F18" s="92"/>
      <c r="G18" s="31"/>
      <c r="H18" s="65"/>
    </row>
    <row r="19" spans="1:8" x14ac:dyDescent="0.25">
      <c r="A19" s="134" t="s">
        <v>430</v>
      </c>
      <c r="B19" s="134" t="s">
        <v>429</v>
      </c>
      <c r="C19" s="64" t="s">
        <v>429</v>
      </c>
      <c r="D19" s="66">
        <v>1276947.97</v>
      </c>
      <c r="E19" s="66">
        <v>1280008.31</v>
      </c>
      <c r="F19" s="66">
        <f>E19-D19</f>
        <v>3060.3400000000838</v>
      </c>
      <c r="G19" s="38">
        <f>E19/D19-1</f>
        <v>2.3966050864234756E-3</v>
      </c>
      <c r="H19" s="65"/>
    </row>
    <row r="20" spans="1:8" x14ac:dyDescent="0.25">
      <c r="A20" s="134" t="s">
        <v>428</v>
      </c>
      <c r="B20" s="134" t="s">
        <v>427</v>
      </c>
      <c r="C20" s="110" t="s">
        <v>427</v>
      </c>
      <c r="D20" s="135">
        <v>2942426</v>
      </c>
      <c r="E20" s="135">
        <v>3034018.36</v>
      </c>
      <c r="F20" s="135">
        <f>E20-D20</f>
        <v>91592.35999999987</v>
      </c>
      <c r="G20" s="35">
        <f>E20/D20-1</f>
        <v>3.1128177904898857E-2</v>
      </c>
      <c r="H20" s="63"/>
    </row>
    <row r="21" spans="1:8" x14ac:dyDescent="0.25">
      <c r="A21" s="134" t="s">
        <v>426</v>
      </c>
      <c r="B21" s="134" t="s">
        <v>19</v>
      </c>
      <c r="C21" s="105" t="s">
        <v>425</v>
      </c>
      <c r="D21" s="92">
        <f>SUM(D19:D20)</f>
        <v>4219373.97</v>
      </c>
      <c r="E21" s="92">
        <f>SUM(E19:E20)</f>
        <v>4314026.67</v>
      </c>
      <c r="F21" s="92">
        <f>E21-D21</f>
        <v>94652.700000000186</v>
      </c>
      <c r="G21" s="31">
        <f>E21/D21-1</f>
        <v>2.243287764322055E-2</v>
      </c>
      <c r="H21" s="65">
        <v>31</v>
      </c>
    </row>
    <row r="22" spans="1:8" x14ac:dyDescent="0.25">
      <c r="A22" s="24" t="s">
        <v>424</v>
      </c>
      <c r="B22" s="24" t="s">
        <v>18</v>
      </c>
      <c r="C22" s="105" t="s">
        <v>18</v>
      </c>
      <c r="D22" s="90">
        <v>2412000</v>
      </c>
      <c r="E22" s="90">
        <v>2532999.64</v>
      </c>
      <c r="F22" s="90">
        <f>E22-D22</f>
        <v>120999.64000000013</v>
      </c>
      <c r="G22" s="88">
        <f>E22/D22-1</f>
        <v>5.0165688225539018E-2</v>
      </c>
      <c r="H22" s="65">
        <v>32</v>
      </c>
    </row>
    <row r="23" spans="1:8" x14ac:dyDescent="0.25">
      <c r="C23" s="105" t="s">
        <v>423</v>
      </c>
      <c r="D23" s="67"/>
      <c r="E23" s="67"/>
      <c r="F23" s="67"/>
      <c r="G23" s="47"/>
      <c r="H23" s="65"/>
    </row>
    <row r="24" spans="1:8" x14ac:dyDescent="0.25">
      <c r="C24" s="33" t="s">
        <v>16</v>
      </c>
      <c r="D24" s="67"/>
      <c r="E24" s="67"/>
      <c r="F24" s="67"/>
      <c r="G24" s="47"/>
      <c r="H24" s="65"/>
    </row>
    <row r="25" spans="1:8" x14ac:dyDescent="0.25">
      <c r="A25" s="24" t="s">
        <v>422</v>
      </c>
      <c r="B25" s="24" t="s">
        <v>421</v>
      </c>
      <c r="C25" s="40" t="s">
        <v>421</v>
      </c>
      <c r="D25" s="67">
        <v>32595881.059999928</v>
      </c>
      <c r="E25" s="67">
        <v>32921079.719999928</v>
      </c>
      <c r="F25" s="67">
        <f t="shared" ref="F25:F31" si="2">E25-D25</f>
        <v>325198.66000000015</v>
      </c>
      <c r="G25" s="47">
        <f>E25/D25-1</f>
        <v>9.976679550443901E-3</v>
      </c>
      <c r="H25" s="65"/>
    </row>
    <row r="26" spans="1:8" x14ac:dyDescent="0.25">
      <c r="A26" s="24" t="s">
        <v>420</v>
      </c>
      <c r="B26" s="24" t="s">
        <v>419</v>
      </c>
      <c r="C26" s="40" t="s">
        <v>419</v>
      </c>
      <c r="D26" s="67">
        <v>2569031.7100244402</v>
      </c>
      <c r="E26" s="67">
        <v>2401959.17</v>
      </c>
      <c r="F26" s="67">
        <f t="shared" si="2"/>
        <v>-167072.54002444027</v>
      </c>
      <c r="G26" s="47">
        <f>E26/D26-1</f>
        <v>-6.503327279788651E-2</v>
      </c>
      <c r="H26" s="65"/>
    </row>
    <row r="27" spans="1:8" x14ac:dyDescent="0.25">
      <c r="A27" s="24" t="s">
        <v>418</v>
      </c>
      <c r="B27" s="24" t="s">
        <v>417</v>
      </c>
      <c r="C27" s="40" t="s">
        <v>417</v>
      </c>
      <c r="D27" s="67">
        <v>1620407.5</v>
      </c>
      <c r="E27" s="67">
        <v>1702813.34</v>
      </c>
      <c r="F27" s="67">
        <f t="shared" si="2"/>
        <v>82405.840000000084</v>
      </c>
      <c r="G27" s="47">
        <f>E27/D27-1</f>
        <v>5.0855010236622533E-2</v>
      </c>
      <c r="H27" s="65"/>
    </row>
    <row r="28" spans="1:8" x14ac:dyDescent="0.25">
      <c r="A28" s="24" t="s">
        <v>416</v>
      </c>
      <c r="B28" s="24" t="s">
        <v>415</v>
      </c>
      <c r="C28" s="40" t="s">
        <v>415</v>
      </c>
      <c r="D28" s="67">
        <v>1231683.3499999994</v>
      </c>
      <c r="E28" s="67">
        <v>974456.22999999975</v>
      </c>
      <c r="F28" s="67">
        <f t="shared" si="2"/>
        <v>-257227.11999999965</v>
      </c>
      <c r="G28" s="47">
        <f>E28/D28-1</f>
        <v>-0.20884192353497333</v>
      </c>
      <c r="H28" s="65"/>
    </row>
    <row r="29" spans="1:8" x14ac:dyDescent="0.25">
      <c r="A29" s="24" t="s">
        <v>414</v>
      </c>
      <c r="B29" s="24" t="s">
        <v>413</v>
      </c>
      <c r="C29" s="37" t="s">
        <v>413</v>
      </c>
      <c r="D29" s="96">
        <v>-90803.050024440105</v>
      </c>
      <c r="E29" s="96">
        <v>214260.61000000004</v>
      </c>
      <c r="F29" s="96">
        <f t="shared" si="2"/>
        <v>305063.66002444015</v>
      </c>
      <c r="G29" s="35">
        <f>-E29/D29+1</f>
        <v>3.3596190870497269</v>
      </c>
      <c r="H29" s="63"/>
    </row>
    <row r="30" spans="1:8" x14ac:dyDescent="0.25">
      <c r="A30" s="24" t="s">
        <v>412</v>
      </c>
      <c r="B30" s="24" t="s">
        <v>411</v>
      </c>
      <c r="C30" s="33" t="s">
        <v>411</v>
      </c>
      <c r="D30" s="90">
        <f>SUM(D25:D29)</f>
        <v>37926200.569999926</v>
      </c>
      <c r="E30" s="90">
        <f>SUM(E25:E29)</f>
        <v>38214569.069999926</v>
      </c>
      <c r="F30" s="90">
        <f t="shared" si="2"/>
        <v>288368.5</v>
      </c>
      <c r="G30" s="88">
        <f>E30/D30-1</f>
        <v>7.6034112477931792E-3</v>
      </c>
      <c r="H30" s="65">
        <v>33</v>
      </c>
    </row>
    <row r="31" spans="1:8" x14ac:dyDescent="0.25">
      <c r="A31" s="24" t="s">
        <v>410</v>
      </c>
      <c r="B31" s="24" t="s">
        <v>409</v>
      </c>
      <c r="C31" s="33" t="s">
        <v>409</v>
      </c>
      <c r="D31" s="90">
        <v>18209023.312873058</v>
      </c>
      <c r="E31" s="90">
        <v>18245905.690000001</v>
      </c>
      <c r="F31" s="90">
        <f t="shared" si="2"/>
        <v>36882.37712694332</v>
      </c>
      <c r="G31" s="88">
        <f>E31/D31-1</f>
        <v>2.0255000223361463E-3</v>
      </c>
      <c r="H31" s="65">
        <v>34</v>
      </c>
    </row>
    <row r="32" spans="1:8" x14ac:dyDescent="0.25">
      <c r="C32" s="33" t="s">
        <v>14</v>
      </c>
      <c r="D32" s="67"/>
      <c r="E32" s="67"/>
      <c r="F32" s="67"/>
      <c r="G32" s="47"/>
      <c r="H32" s="65"/>
    </row>
    <row r="33" spans="1:8" x14ac:dyDescent="0.25">
      <c r="A33" s="24" t="s">
        <v>408</v>
      </c>
      <c r="B33" s="24" t="s">
        <v>407</v>
      </c>
      <c r="C33" s="40" t="s">
        <v>407</v>
      </c>
      <c r="D33" s="67">
        <v>42986782.209999993</v>
      </c>
      <c r="E33" s="67">
        <v>50026131.699999996</v>
      </c>
      <c r="F33" s="67">
        <f>E33-D33</f>
        <v>7039349.4900000021</v>
      </c>
      <c r="G33" s="47">
        <f>E33/D33-1</f>
        <v>0.16375613916880805</v>
      </c>
      <c r="H33" s="65"/>
    </row>
    <row r="34" spans="1:8" x14ac:dyDescent="0.25">
      <c r="A34" s="24" t="s">
        <v>406</v>
      </c>
      <c r="B34" s="24" t="s">
        <v>405</v>
      </c>
      <c r="C34" s="37" t="s">
        <v>405</v>
      </c>
      <c r="D34" s="96">
        <v>4111544.63</v>
      </c>
      <c r="E34" s="96">
        <v>3673651.1099999994</v>
      </c>
      <c r="F34" s="96">
        <f>E34-D34</f>
        <v>-437893.52000000048</v>
      </c>
      <c r="G34" s="95">
        <f>E34/D34-1</f>
        <v>-0.10650340915793499</v>
      </c>
      <c r="H34" s="65"/>
    </row>
    <row r="35" spans="1:8" x14ac:dyDescent="0.25">
      <c r="A35" s="115" t="s">
        <v>404</v>
      </c>
      <c r="B35" s="40" t="s">
        <v>403</v>
      </c>
      <c r="C35" s="33" t="s">
        <v>403</v>
      </c>
      <c r="D35" s="90">
        <f>SUM(D33:D34)</f>
        <v>47098326.839999996</v>
      </c>
      <c r="E35" s="90">
        <f>SUM(E33:E34)</f>
        <v>53699782.809999995</v>
      </c>
      <c r="F35" s="90">
        <f>E35-D35</f>
        <v>6601455.9699999988</v>
      </c>
      <c r="G35" s="88">
        <f>E35/D35-1</f>
        <v>0.14016327994890609</v>
      </c>
      <c r="H35" s="114">
        <v>35</v>
      </c>
    </row>
    <row r="36" spans="1:8" x14ac:dyDescent="0.25">
      <c r="C36" s="24" t="s">
        <v>98</v>
      </c>
      <c r="D36" s="67"/>
      <c r="E36" s="67"/>
      <c r="F36" s="67"/>
      <c r="G36" s="47"/>
      <c r="H36" s="65"/>
    </row>
    <row r="37" spans="1:8" x14ac:dyDescent="0.25">
      <c r="D37" s="67"/>
      <c r="E37" s="67"/>
      <c r="F37" s="67"/>
      <c r="G37" s="47"/>
      <c r="H37" s="65"/>
    </row>
    <row r="38" spans="1:8" x14ac:dyDescent="0.25">
      <c r="D38" s="67"/>
      <c r="E38" s="67"/>
      <c r="F38" s="67"/>
      <c r="G38" s="47"/>
      <c r="H38" s="65"/>
    </row>
    <row r="39" spans="1:8" x14ac:dyDescent="0.25">
      <c r="G39" s="47"/>
      <c r="H39" s="65"/>
    </row>
    <row r="40" spans="1:8" x14ac:dyDescent="0.25">
      <c r="G40" s="47"/>
      <c r="H40" s="65"/>
    </row>
    <row r="41" spans="1:8" x14ac:dyDescent="0.25">
      <c r="G41" s="47"/>
      <c r="H41" s="65"/>
    </row>
  </sheetData>
  <pageMargins left="0.7" right="0.7" top="0.75" bottom="0.75" header="0.3" footer="0.3"/>
  <pageSetup scale="81"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Budget Table Summary</vt:lpstr>
      <vt:lpstr>Detailed Tables--&gt;</vt:lpstr>
      <vt:lpstr>page 1</vt:lpstr>
      <vt:lpstr>page 2</vt:lpstr>
      <vt:lpstr>page 3</vt:lpstr>
      <vt:lpstr>page 4</vt:lpstr>
      <vt:lpstr>page 5</vt:lpstr>
      <vt:lpstr>Page 6</vt:lpstr>
      <vt:lpstr>Page 7</vt:lpstr>
      <vt:lpstr>Page 8</vt:lpstr>
      <vt:lpstr>'page 1'!_FilterDatabase</vt:lpstr>
      <vt:lpstr>'page 2'!_FilterDatabase</vt:lpstr>
      <vt:lpstr>'page 3'!_FilterDatabase</vt:lpstr>
      <vt:lpstr>'Budget Table Summary'!Print_Area</vt:lpstr>
      <vt:lpstr>'page 4'!Print_Area</vt:lpstr>
      <vt:lpstr>'page 5'!Print_Area</vt:lpstr>
      <vt:lpstr>'Page 7'!Print_Area</vt:lpstr>
      <vt:lpstr>'Page 8'!Print_Area</vt:lpstr>
    </vt:vector>
  </TitlesOfParts>
  <Company>City of Vancouver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Sabnani, Vijay</dc:creator>
  <cp:lastModifiedBy>Tran, Quang</cp:lastModifiedBy>
  <dcterms:created xsi:type="dcterms:W3CDTF">2024-11-15T01:34:35Z</dcterms:created>
  <dcterms:modified xsi:type="dcterms:W3CDTF">2024-11-15T22:22:55Z</dcterms:modified>
</cp:coreProperties>
</file>